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ysi\OneDrive\Desktop\Class Materials\Module Challenges\Module 1 Excel Challenge-Starter_Code\"/>
    </mc:Choice>
  </mc:AlternateContent>
  <xr:revisionPtr revIDLastSave="0" documentId="13_ncr:1_{00B83C7A-F578-4F77-84AF-0757D61C448D}" xr6:coauthVersionLast="47" xr6:coauthVersionMax="47" xr10:uidLastSave="{00000000-0000-0000-0000-000000000000}"/>
  <bookViews>
    <workbookView xWindow="-96" yWindow="-96" windowWidth="23232" windowHeight="12432" firstSheet="2" activeTab="5" xr2:uid="{00000000-000D-0000-FFFF-FFFF00000000}"/>
  </bookViews>
  <sheets>
    <sheet name="Campain Success by Category" sheetId="2" r:id="rId1"/>
    <sheet name="Campaign Success by Sub Categor" sheetId="4" r:id="rId2"/>
    <sheet name="Campaign Success by Date" sheetId="13" r:id="rId3"/>
    <sheet name="Crowdfunding" sheetId="1" r:id="rId4"/>
    <sheet name="Goal Analysis" sheetId="18" r:id="rId5"/>
    <sheet name="Backers by Outcome" sheetId="22" r:id="rId6"/>
  </sheets>
  <definedNames>
    <definedName name="_xlnm._FilterDatabase" localSheetId="3" hidden="1">Crowdfunding!$A$1:$R$1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2" l="1"/>
  <c r="P4" i="22"/>
  <c r="P5" i="22"/>
  <c r="P6" i="22"/>
  <c r="P7" i="22"/>
  <c r="P8" i="22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6" i="22"/>
  <c r="P47" i="22"/>
  <c r="P48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P68" i="22"/>
  <c r="P69" i="22"/>
  <c r="P70" i="22"/>
  <c r="P71" i="22"/>
  <c r="P72" i="22"/>
  <c r="P73" i="22"/>
  <c r="P74" i="22"/>
  <c r="P75" i="22"/>
  <c r="P76" i="22"/>
  <c r="P77" i="22"/>
  <c r="P78" i="22"/>
  <c r="P79" i="22"/>
  <c r="P80" i="22"/>
  <c r="P81" i="22"/>
  <c r="P82" i="22"/>
  <c r="P83" i="22"/>
  <c r="P84" i="22"/>
  <c r="P85" i="22"/>
  <c r="P86" i="22"/>
  <c r="P87" i="22"/>
  <c r="P88" i="22"/>
  <c r="P89" i="22"/>
  <c r="P90" i="22"/>
  <c r="P91" i="22"/>
  <c r="P92" i="22"/>
  <c r="P93" i="22"/>
  <c r="P94" i="22"/>
  <c r="P95" i="22"/>
  <c r="P96" i="22"/>
  <c r="P97" i="22"/>
  <c r="P98" i="22"/>
  <c r="P99" i="22"/>
  <c r="P100" i="22"/>
  <c r="P101" i="22"/>
  <c r="P102" i="22"/>
  <c r="P103" i="22"/>
  <c r="P104" i="22"/>
  <c r="P105" i="22"/>
  <c r="P106" i="22"/>
  <c r="P107" i="22"/>
  <c r="P108" i="22"/>
  <c r="P109" i="22"/>
  <c r="P110" i="22"/>
  <c r="P111" i="22"/>
  <c r="P112" i="22"/>
  <c r="P113" i="22"/>
  <c r="P114" i="22"/>
  <c r="P115" i="22"/>
  <c r="P116" i="22"/>
  <c r="P117" i="22"/>
  <c r="P118" i="22"/>
  <c r="P119" i="22"/>
  <c r="P120" i="22"/>
  <c r="P121" i="22"/>
  <c r="P122" i="22"/>
  <c r="P123" i="22"/>
  <c r="P124" i="22"/>
  <c r="P125" i="22"/>
  <c r="P126" i="22"/>
  <c r="P127" i="22"/>
  <c r="P128" i="22"/>
  <c r="P129" i="22"/>
  <c r="P130" i="22"/>
  <c r="P131" i="22"/>
  <c r="P132" i="22"/>
  <c r="P133" i="22"/>
  <c r="P134" i="22"/>
  <c r="P135" i="22"/>
  <c r="P136" i="22"/>
  <c r="P137" i="22"/>
  <c r="P138" i="22"/>
  <c r="P139" i="22"/>
  <c r="P140" i="22"/>
  <c r="P141" i="22"/>
  <c r="P142" i="22"/>
  <c r="P143" i="22"/>
  <c r="P144" i="22"/>
  <c r="P145" i="22"/>
  <c r="P146" i="22"/>
  <c r="P147" i="22"/>
  <c r="P148" i="22"/>
  <c r="P149" i="22"/>
  <c r="P150" i="22"/>
  <c r="P151" i="22"/>
  <c r="P152" i="22"/>
  <c r="P153" i="22"/>
  <c r="P154" i="22"/>
  <c r="P155" i="22"/>
  <c r="P156" i="22"/>
  <c r="P157" i="22"/>
  <c r="P158" i="22"/>
  <c r="P159" i="22"/>
  <c r="P160" i="22"/>
  <c r="P161" i="22"/>
  <c r="P162" i="22"/>
  <c r="P163" i="22"/>
  <c r="P164" i="22"/>
  <c r="P165" i="22"/>
  <c r="P166" i="22"/>
  <c r="P167" i="22"/>
  <c r="P168" i="22"/>
  <c r="P169" i="22"/>
  <c r="P170" i="22"/>
  <c r="P171" i="22"/>
  <c r="P172" i="22"/>
  <c r="P173" i="22"/>
  <c r="P174" i="22"/>
  <c r="P175" i="22"/>
  <c r="P176" i="22"/>
  <c r="P177" i="22"/>
  <c r="P178" i="22"/>
  <c r="P179" i="22"/>
  <c r="P180" i="22"/>
  <c r="P181" i="22"/>
  <c r="P182" i="22"/>
  <c r="P183" i="22"/>
  <c r="P184" i="22"/>
  <c r="P185" i="22"/>
  <c r="P186" i="22"/>
  <c r="P187" i="22"/>
  <c r="P188" i="22"/>
  <c r="P189" i="22"/>
  <c r="P190" i="22"/>
  <c r="P191" i="22"/>
  <c r="P192" i="22"/>
  <c r="P193" i="22"/>
  <c r="P194" i="22"/>
  <c r="P195" i="22"/>
  <c r="P196" i="22"/>
  <c r="P197" i="22"/>
  <c r="P198" i="22"/>
  <c r="P199" i="22"/>
  <c r="P200" i="22"/>
  <c r="P201" i="22"/>
  <c r="P202" i="22"/>
  <c r="P203" i="22"/>
  <c r="P204" i="22"/>
  <c r="P205" i="22"/>
  <c r="P206" i="22"/>
  <c r="P207" i="22"/>
  <c r="P208" i="22"/>
  <c r="P209" i="22"/>
  <c r="P210" i="22"/>
  <c r="P211" i="22"/>
  <c r="P212" i="22"/>
  <c r="P213" i="22"/>
  <c r="P214" i="22"/>
  <c r="P215" i="22"/>
  <c r="P216" i="22"/>
  <c r="P217" i="22"/>
  <c r="P218" i="22"/>
  <c r="P219" i="22"/>
  <c r="P220" i="22"/>
  <c r="P221" i="22"/>
  <c r="P222" i="22"/>
  <c r="P223" i="22"/>
  <c r="P224" i="22"/>
  <c r="P225" i="22"/>
  <c r="P226" i="22"/>
  <c r="P227" i="22"/>
  <c r="P228" i="22"/>
  <c r="P229" i="22"/>
  <c r="P230" i="22"/>
  <c r="P231" i="22"/>
  <c r="P232" i="22"/>
  <c r="P233" i="22"/>
  <c r="P234" i="22"/>
  <c r="P235" i="22"/>
  <c r="P236" i="22"/>
  <c r="P237" i="22"/>
  <c r="P238" i="22"/>
  <c r="P239" i="22"/>
  <c r="P240" i="22"/>
  <c r="P241" i="22"/>
  <c r="P242" i="22"/>
  <c r="P243" i="22"/>
  <c r="P244" i="22"/>
  <c r="P245" i="22"/>
  <c r="P246" i="22"/>
  <c r="P247" i="22"/>
  <c r="P248" i="22"/>
  <c r="P249" i="22"/>
  <c r="P250" i="22"/>
  <c r="P251" i="22"/>
  <c r="P252" i="22"/>
  <c r="P253" i="22"/>
  <c r="P254" i="22"/>
  <c r="P255" i="22"/>
  <c r="P256" i="22"/>
  <c r="P257" i="22"/>
  <c r="P258" i="22"/>
  <c r="P259" i="22"/>
  <c r="P260" i="22"/>
  <c r="P261" i="22"/>
  <c r="P262" i="22"/>
  <c r="P263" i="22"/>
  <c r="P264" i="22"/>
  <c r="P265" i="22"/>
  <c r="P266" i="22"/>
  <c r="P267" i="22"/>
  <c r="P268" i="22"/>
  <c r="P269" i="22"/>
  <c r="P270" i="22"/>
  <c r="P271" i="22"/>
  <c r="P272" i="22"/>
  <c r="P273" i="22"/>
  <c r="P274" i="22"/>
  <c r="P275" i="22"/>
  <c r="P276" i="22"/>
  <c r="P277" i="22"/>
  <c r="P278" i="22"/>
  <c r="P279" i="22"/>
  <c r="P280" i="22"/>
  <c r="P281" i="22"/>
  <c r="P282" i="22"/>
  <c r="P283" i="22"/>
  <c r="P284" i="22"/>
  <c r="P285" i="22"/>
  <c r="P286" i="22"/>
  <c r="P287" i="22"/>
  <c r="P288" i="22"/>
  <c r="P289" i="22"/>
  <c r="P290" i="22"/>
  <c r="P291" i="22"/>
  <c r="P292" i="22"/>
  <c r="P293" i="22"/>
  <c r="P294" i="22"/>
  <c r="P295" i="22"/>
  <c r="P296" i="22"/>
  <c r="P297" i="22"/>
  <c r="P298" i="22"/>
  <c r="P299" i="22"/>
  <c r="P300" i="22"/>
  <c r="P301" i="22"/>
  <c r="P302" i="22"/>
  <c r="P303" i="22"/>
  <c r="P304" i="22"/>
  <c r="P305" i="22"/>
  <c r="P306" i="22"/>
  <c r="P307" i="22"/>
  <c r="P308" i="22"/>
  <c r="P309" i="22"/>
  <c r="P310" i="22"/>
  <c r="P311" i="22"/>
  <c r="P312" i="22"/>
  <c r="P313" i="22"/>
  <c r="P314" i="22"/>
  <c r="P315" i="22"/>
  <c r="P316" i="22"/>
  <c r="P317" i="22"/>
  <c r="P318" i="22"/>
  <c r="P319" i="22"/>
  <c r="P320" i="22"/>
  <c r="P321" i="22"/>
  <c r="P322" i="22"/>
  <c r="P323" i="22"/>
  <c r="P324" i="22"/>
  <c r="P325" i="22"/>
  <c r="P326" i="22"/>
  <c r="P327" i="22"/>
  <c r="P328" i="22"/>
  <c r="P329" i="22"/>
  <c r="P330" i="22"/>
  <c r="P331" i="22"/>
  <c r="P332" i="22"/>
  <c r="P333" i="22"/>
  <c r="P334" i="22"/>
  <c r="P335" i="22"/>
  <c r="P336" i="22"/>
  <c r="P337" i="22"/>
  <c r="P338" i="22"/>
  <c r="P339" i="22"/>
  <c r="P340" i="22"/>
  <c r="P341" i="22"/>
  <c r="P342" i="22"/>
  <c r="P343" i="22"/>
  <c r="P344" i="22"/>
  <c r="P345" i="22"/>
  <c r="P346" i="22"/>
  <c r="P347" i="22"/>
  <c r="P348" i="22"/>
  <c r="P349" i="22"/>
  <c r="P350" i="22"/>
  <c r="P351" i="22"/>
  <c r="P352" i="22"/>
  <c r="P353" i="22"/>
  <c r="P354" i="22"/>
  <c r="P355" i="22"/>
  <c r="P356" i="22"/>
  <c r="P357" i="22"/>
  <c r="P358" i="22"/>
  <c r="P359" i="22"/>
  <c r="P360" i="22"/>
  <c r="P361" i="22"/>
  <c r="P362" i="22"/>
  <c r="P363" i="22"/>
  <c r="P364" i="22"/>
  <c r="P365" i="22"/>
  <c r="P366" i="22"/>
  <c r="P367" i="22"/>
  <c r="P368" i="22"/>
  <c r="P369" i="22"/>
  <c r="P370" i="22"/>
  <c r="P371" i="22"/>
  <c r="P372" i="22"/>
  <c r="P373" i="22"/>
  <c r="P374" i="22"/>
  <c r="P375" i="22"/>
  <c r="P376" i="22"/>
  <c r="P377" i="22"/>
  <c r="P378" i="22"/>
  <c r="P379" i="22"/>
  <c r="P380" i="22"/>
  <c r="P381" i="22"/>
  <c r="P382" i="22"/>
  <c r="P383" i="22"/>
  <c r="P384" i="22"/>
  <c r="P385" i="22"/>
  <c r="P386" i="22"/>
  <c r="P387" i="22"/>
  <c r="P388" i="22"/>
  <c r="P389" i="22"/>
  <c r="P390" i="22"/>
  <c r="P391" i="22"/>
  <c r="P392" i="22"/>
  <c r="P393" i="22"/>
  <c r="P394" i="22"/>
  <c r="P395" i="22"/>
  <c r="P396" i="22"/>
  <c r="P397" i="22"/>
  <c r="P398" i="22"/>
  <c r="P399" i="22"/>
  <c r="P400" i="22"/>
  <c r="P401" i="22"/>
  <c r="P402" i="22"/>
  <c r="P403" i="22"/>
  <c r="P404" i="22"/>
  <c r="P405" i="22"/>
  <c r="P406" i="22"/>
  <c r="P407" i="22"/>
  <c r="P408" i="22"/>
  <c r="P409" i="22"/>
  <c r="P410" i="22"/>
  <c r="P411" i="22"/>
  <c r="P412" i="22"/>
  <c r="P413" i="22"/>
  <c r="P414" i="22"/>
  <c r="P415" i="22"/>
  <c r="P416" i="22"/>
  <c r="P417" i="22"/>
  <c r="P418" i="22"/>
  <c r="P419" i="22"/>
  <c r="P420" i="22"/>
  <c r="P421" i="22"/>
  <c r="P422" i="22"/>
  <c r="P423" i="22"/>
  <c r="P424" i="22"/>
  <c r="P425" i="22"/>
  <c r="P426" i="22"/>
  <c r="P427" i="22"/>
  <c r="P428" i="22"/>
  <c r="P429" i="22"/>
  <c r="P430" i="22"/>
  <c r="P431" i="22"/>
  <c r="P432" i="22"/>
  <c r="P433" i="22"/>
  <c r="P434" i="22"/>
  <c r="P435" i="22"/>
  <c r="P436" i="22"/>
  <c r="P437" i="22"/>
  <c r="P438" i="22"/>
  <c r="P439" i="22"/>
  <c r="P440" i="22"/>
  <c r="P441" i="22"/>
  <c r="P442" i="22"/>
  <c r="P443" i="22"/>
  <c r="P444" i="22"/>
  <c r="P445" i="22"/>
  <c r="P446" i="22"/>
  <c r="P447" i="22"/>
  <c r="P448" i="22"/>
  <c r="P449" i="22"/>
  <c r="P450" i="22"/>
  <c r="P451" i="22"/>
  <c r="P452" i="22"/>
  <c r="P453" i="22"/>
  <c r="P454" i="22"/>
  <c r="P455" i="22"/>
  <c r="P456" i="22"/>
  <c r="P457" i="22"/>
  <c r="P458" i="22"/>
  <c r="P459" i="22"/>
  <c r="P460" i="22"/>
  <c r="P461" i="22"/>
  <c r="P462" i="22"/>
  <c r="P463" i="22"/>
  <c r="P464" i="22"/>
  <c r="P465" i="22"/>
  <c r="P466" i="22"/>
  <c r="P467" i="22"/>
  <c r="P468" i="22"/>
  <c r="P469" i="22"/>
  <c r="P470" i="22"/>
  <c r="P471" i="22"/>
  <c r="P472" i="22"/>
  <c r="P473" i="22"/>
  <c r="P474" i="22"/>
  <c r="P475" i="22"/>
  <c r="P476" i="22"/>
  <c r="P477" i="22"/>
  <c r="P478" i="22"/>
  <c r="P479" i="22"/>
  <c r="P480" i="22"/>
  <c r="P481" i="22"/>
  <c r="P482" i="22"/>
  <c r="P483" i="22"/>
  <c r="P484" i="22"/>
  <c r="P485" i="22"/>
  <c r="P486" i="22"/>
  <c r="P487" i="22"/>
  <c r="P488" i="22"/>
  <c r="P489" i="22"/>
  <c r="P490" i="22"/>
  <c r="P491" i="22"/>
  <c r="P492" i="22"/>
  <c r="P493" i="22"/>
  <c r="P494" i="22"/>
  <c r="P495" i="22"/>
  <c r="P496" i="22"/>
  <c r="P497" i="22"/>
  <c r="P498" i="22"/>
  <c r="P499" i="22"/>
  <c r="P500" i="22"/>
  <c r="P501" i="22"/>
  <c r="P502" i="22"/>
  <c r="P503" i="22"/>
  <c r="P504" i="22"/>
  <c r="P505" i="22"/>
  <c r="P506" i="22"/>
  <c r="P507" i="22"/>
  <c r="P508" i="22"/>
  <c r="P509" i="22"/>
  <c r="P510" i="22"/>
  <c r="P511" i="22"/>
  <c r="P512" i="22"/>
  <c r="P513" i="22"/>
  <c r="P514" i="22"/>
  <c r="P515" i="22"/>
  <c r="P516" i="22"/>
  <c r="P517" i="22"/>
  <c r="P518" i="22"/>
  <c r="P519" i="22"/>
  <c r="P520" i="22"/>
  <c r="P521" i="22"/>
  <c r="P522" i="22"/>
  <c r="P523" i="22"/>
  <c r="P524" i="22"/>
  <c r="P525" i="22"/>
  <c r="P526" i="22"/>
  <c r="P527" i="22"/>
  <c r="P528" i="22"/>
  <c r="P529" i="22"/>
  <c r="P530" i="22"/>
  <c r="P531" i="22"/>
  <c r="P532" i="22"/>
  <c r="P533" i="22"/>
  <c r="P534" i="22"/>
  <c r="P535" i="22"/>
  <c r="P536" i="22"/>
  <c r="P537" i="22"/>
  <c r="P538" i="22"/>
  <c r="P539" i="22"/>
  <c r="P540" i="22"/>
  <c r="P541" i="22"/>
  <c r="P542" i="22"/>
  <c r="P543" i="22"/>
  <c r="P544" i="22"/>
  <c r="P545" i="22"/>
  <c r="P546" i="22"/>
  <c r="P547" i="22"/>
  <c r="P548" i="22"/>
  <c r="P549" i="22"/>
  <c r="P550" i="22"/>
  <c r="P551" i="22"/>
  <c r="P552" i="22"/>
  <c r="P553" i="22"/>
  <c r="P554" i="22"/>
  <c r="P555" i="22"/>
  <c r="P556" i="22"/>
  <c r="P557" i="22"/>
  <c r="P558" i="22"/>
  <c r="P559" i="22"/>
  <c r="P560" i="22"/>
  <c r="P561" i="22"/>
  <c r="P562" i="22"/>
  <c r="P563" i="22"/>
  <c r="P564" i="22"/>
  <c r="P565" i="22"/>
  <c r="P566" i="22"/>
  <c r="P2" i="22"/>
  <c r="L6" i="22"/>
  <c r="L5" i="22"/>
  <c r="J5" i="22"/>
  <c r="J8" i="22"/>
  <c r="L8" i="22"/>
  <c r="L7" i="22"/>
  <c r="J7" i="22"/>
  <c r="L4" i="22"/>
  <c r="J4" i="22"/>
  <c r="L3" i="22"/>
  <c r="J6" i="22"/>
  <c r="R364" i="22" l="1"/>
  <c r="R324" i="22"/>
  <c r="R284" i="22"/>
  <c r="R244" i="22"/>
  <c r="R212" i="22"/>
  <c r="R180" i="22"/>
  <c r="R140" i="22"/>
  <c r="R100" i="22"/>
  <c r="R68" i="22"/>
  <c r="R44" i="22"/>
  <c r="R12" i="22"/>
  <c r="R339" i="22"/>
  <c r="R299" i="22"/>
  <c r="R267" i="22"/>
  <c r="R227" i="22"/>
  <c r="R211" i="22"/>
  <c r="R171" i="22"/>
  <c r="R123" i="22"/>
  <c r="R83" i="22"/>
  <c r="R51" i="22"/>
  <c r="R3" i="22"/>
  <c r="R346" i="22"/>
  <c r="R306" i="22"/>
  <c r="R274" i="22"/>
  <c r="R242" i="22"/>
  <c r="R218" i="22"/>
  <c r="R178" i="22"/>
  <c r="R146" i="22"/>
  <c r="R106" i="22"/>
  <c r="R82" i="22"/>
  <c r="R66" i="22"/>
  <c r="R42" i="22"/>
  <c r="R361" i="22"/>
  <c r="R353" i="22"/>
  <c r="R345" i="22"/>
  <c r="R337" i="22"/>
  <c r="R329" i="22"/>
  <c r="R321" i="22"/>
  <c r="R313" i="22"/>
  <c r="R305" i="22"/>
  <c r="R297" i="22"/>
  <c r="R289" i="22"/>
  <c r="R281" i="22"/>
  <c r="R273" i="22"/>
  <c r="R265" i="22"/>
  <c r="R257" i="22"/>
  <c r="R249" i="22"/>
  <c r="R241" i="22"/>
  <c r="R233" i="22"/>
  <c r="R225" i="22"/>
  <c r="R217" i="22"/>
  <c r="R209" i="22"/>
  <c r="R201" i="22"/>
  <c r="R193" i="22"/>
  <c r="R185" i="22"/>
  <c r="R177" i="22"/>
  <c r="R169" i="22"/>
  <c r="R161" i="22"/>
  <c r="R153" i="22"/>
  <c r="R145" i="22"/>
  <c r="R137" i="22"/>
  <c r="R129" i="22"/>
  <c r="R121" i="22"/>
  <c r="R113" i="22"/>
  <c r="R105" i="22"/>
  <c r="R97" i="22"/>
  <c r="R89" i="22"/>
  <c r="R81" i="22"/>
  <c r="R73" i="22"/>
  <c r="R65" i="22"/>
  <c r="R57" i="22"/>
  <c r="R49" i="22"/>
  <c r="R41" i="22"/>
  <c r="R33" i="22"/>
  <c r="R25" i="22"/>
  <c r="R17" i="22"/>
  <c r="R9" i="22"/>
  <c r="R356" i="22"/>
  <c r="R332" i="22"/>
  <c r="R292" i="22"/>
  <c r="R252" i="22"/>
  <c r="R220" i="22"/>
  <c r="R172" i="22"/>
  <c r="R148" i="22"/>
  <c r="R108" i="22"/>
  <c r="R76" i="22"/>
  <c r="R52" i="22"/>
  <c r="R4" i="22"/>
  <c r="R347" i="22"/>
  <c r="R307" i="22"/>
  <c r="R275" i="22"/>
  <c r="R243" i="22"/>
  <c r="R219" i="22"/>
  <c r="R179" i="22"/>
  <c r="R139" i="22"/>
  <c r="R99" i="22"/>
  <c r="R59" i="22"/>
  <c r="R19" i="22"/>
  <c r="R354" i="22"/>
  <c r="R322" i="22"/>
  <c r="R290" i="22"/>
  <c r="R258" i="22"/>
  <c r="R226" i="22"/>
  <c r="R186" i="22"/>
  <c r="R154" i="22"/>
  <c r="R122" i="22"/>
  <c r="R90" i="22"/>
  <c r="R50" i="22"/>
  <c r="R10" i="22"/>
  <c r="R360" i="22"/>
  <c r="R352" i="22"/>
  <c r="R344" i="22"/>
  <c r="R336" i="22"/>
  <c r="R328" i="22"/>
  <c r="R320" i="22"/>
  <c r="R312" i="22"/>
  <c r="R304" i="22"/>
  <c r="R296" i="22"/>
  <c r="R288" i="22"/>
  <c r="R280" i="22"/>
  <c r="R272" i="22"/>
  <c r="R264" i="22"/>
  <c r="R256" i="22"/>
  <c r="R248" i="22"/>
  <c r="R240" i="22"/>
  <c r="R232" i="22"/>
  <c r="R224" i="22"/>
  <c r="R216" i="22"/>
  <c r="R208" i="22"/>
  <c r="R200" i="22"/>
  <c r="R192" i="22"/>
  <c r="R184" i="22"/>
  <c r="R176" i="22"/>
  <c r="R168" i="22"/>
  <c r="R160" i="22"/>
  <c r="R152" i="22"/>
  <c r="R144" i="22"/>
  <c r="R136" i="22"/>
  <c r="R128" i="22"/>
  <c r="R120" i="22"/>
  <c r="R112" i="22"/>
  <c r="R104" i="22"/>
  <c r="R96" i="22"/>
  <c r="R88" i="22"/>
  <c r="R80" i="22"/>
  <c r="R72" i="22"/>
  <c r="R64" i="22"/>
  <c r="R56" i="22"/>
  <c r="R48" i="22"/>
  <c r="R40" i="22"/>
  <c r="R32" i="22"/>
  <c r="R24" i="22"/>
  <c r="R16" i="22"/>
  <c r="R8" i="22"/>
  <c r="R308" i="22"/>
  <c r="R260" i="22"/>
  <c r="R204" i="22"/>
  <c r="R132" i="22"/>
  <c r="R84" i="22"/>
  <c r="R20" i="22"/>
  <c r="R315" i="22"/>
  <c r="R259" i="22"/>
  <c r="R203" i="22"/>
  <c r="R163" i="22"/>
  <c r="R107" i="22"/>
  <c r="R35" i="22"/>
  <c r="R338" i="22"/>
  <c r="R298" i="22"/>
  <c r="R250" i="22"/>
  <c r="R194" i="22"/>
  <c r="R130" i="22"/>
  <c r="R26" i="22"/>
  <c r="R359" i="22"/>
  <c r="R351" i="22"/>
  <c r="R343" i="22"/>
  <c r="R335" i="22"/>
  <c r="R327" i="22"/>
  <c r="R319" i="22"/>
  <c r="R311" i="22"/>
  <c r="R303" i="22"/>
  <c r="R295" i="22"/>
  <c r="R287" i="22"/>
  <c r="R279" i="22"/>
  <c r="R271" i="22"/>
  <c r="R263" i="22"/>
  <c r="R255" i="22"/>
  <c r="R247" i="22"/>
  <c r="R239" i="22"/>
  <c r="R231" i="22"/>
  <c r="R223" i="22"/>
  <c r="R215" i="22"/>
  <c r="R207" i="22"/>
  <c r="R199" i="22"/>
  <c r="R191" i="22"/>
  <c r="R183" i="22"/>
  <c r="R175" i="22"/>
  <c r="R167" i="22"/>
  <c r="R159" i="22"/>
  <c r="R151" i="22"/>
  <c r="R143" i="22"/>
  <c r="R135" i="22"/>
  <c r="R127" i="22"/>
  <c r="R119" i="22"/>
  <c r="R111" i="22"/>
  <c r="R103" i="22"/>
  <c r="R95" i="22"/>
  <c r="R87" i="22"/>
  <c r="R79" i="22"/>
  <c r="R71" i="22"/>
  <c r="R63" i="22"/>
  <c r="R55" i="22"/>
  <c r="R47" i="22"/>
  <c r="R39" i="22"/>
  <c r="R31" i="22"/>
  <c r="R23" i="22"/>
  <c r="R15" i="22"/>
  <c r="R7" i="22"/>
  <c r="R365" i="22"/>
  <c r="R348" i="22"/>
  <c r="R316" i="22"/>
  <c r="R276" i="22"/>
  <c r="R236" i="22"/>
  <c r="R196" i="22"/>
  <c r="R156" i="22"/>
  <c r="R124" i="22"/>
  <c r="R92" i="22"/>
  <c r="R60" i="22"/>
  <c r="R28" i="22"/>
  <c r="R355" i="22"/>
  <c r="R323" i="22"/>
  <c r="R283" i="22"/>
  <c r="R235" i="22"/>
  <c r="R187" i="22"/>
  <c r="R147" i="22"/>
  <c r="R115" i="22"/>
  <c r="R75" i="22"/>
  <c r="R27" i="22"/>
  <c r="R362" i="22"/>
  <c r="R314" i="22"/>
  <c r="R266" i="22"/>
  <c r="R210" i="22"/>
  <c r="R170" i="22"/>
  <c r="R138" i="22"/>
  <c r="R98" i="22"/>
  <c r="R58" i="22"/>
  <c r="R18" i="22"/>
  <c r="R358" i="22"/>
  <c r="R350" i="22"/>
  <c r="R342" i="22"/>
  <c r="R334" i="22"/>
  <c r="R326" i="22"/>
  <c r="R318" i="22"/>
  <c r="R310" i="22"/>
  <c r="R302" i="22"/>
  <c r="R294" i="22"/>
  <c r="R286" i="22"/>
  <c r="R278" i="22"/>
  <c r="R270" i="22"/>
  <c r="R262" i="22"/>
  <c r="R254" i="22"/>
  <c r="R246" i="22"/>
  <c r="R238" i="22"/>
  <c r="R230" i="22"/>
  <c r="R222" i="22"/>
  <c r="R214" i="22"/>
  <c r="R206" i="22"/>
  <c r="R198" i="22"/>
  <c r="R190" i="22"/>
  <c r="R182" i="22"/>
  <c r="R174" i="22"/>
  <c r="R166" i="22"/>
  <c r="R158" i="22"/>
  <c r="R150" i="22"/>
  <c r="R142" i="22"/>
  <c r="R134" i="22"/>
  <c r="R126" i="22"/>
  <c r="R118" i="22"/>
  <c r="R110" i="22"/>
  <c r="R102" i="22"/>
  <c r="R94" i="22"/>
  <c r="R86" i="22"/>
  <c r="R78" i="22"/>
  <c r="R70" i="22"/>
  <c r="R62" i="22"/>
  <c r="R54" i="22"/>
  <c r="R46" i="22"/>
  <c r="R38" i="22"/>
  <c r="R30" i="22"/>
  <c r="R22" i="22"/>
  <c r="R14" i="22"/>
  <c r="R6" i="22"/>
  <c r="R340" i="22"/>
  <c r="R300" i="22"/>
  <c r="R268" i="22"/>
  <c r="R228" i="22"/>
  <c r="R188" i="22"/>
  <c r="R164" i="22"/>
  <c r="R116" i="22"/>
  <c r="R36" i="22"/>
  <c r="R363" i="22"/>
  <c r="R331" i="22"/>
  <c r="R291" i="22"/>
  <c r="R251" i="22"/>
  <c r="R195" i="22"/>
  <c r="R155" i="22"/>
  <c r="R131" i="22"/>
  <c r="R91" i="22"/>
  <c r="R67" i="22"/>
  <c r="R43" i="22"/>
  <c r="R11" i="22"/>
  <c r="R330" i="22"/>
  <c r="R282" i="22"/>
  <c r="R234" i="22"/>
  <c r="R202" i="22"/>
  <c r="R162" i="22"/>
  <c r="R114" i="22"/>
  <c r="R74" i="22"/>
  <c r="R34" i="22"/>
  <c r="R2" i="22"/>
  <c r="R357" i="22"/>
  <c r="R349" i="22"/>
  <c r="R341" i="22"/>
  <c r="R333" i="22"/>
  <c r="R325" i="22"/>
  <c r="R317" i="22"/>
  <c r="R309" i="22"/>
  <c r="R301" i="22"/>
  <c r="R293" i="22"/>
  <c r="R285" i="22"/>
  <c r="R277" i="22"/>
  <c r="R269" i="22"/>
  <c r="R261" i="22"/>
  <c r="R253" i="22"/>
  <c r="R245" i="22"/>
  <c r="R237" i="22"/>
  <c r="R229" i="22"/>
  <c r="R221" i="22"/>
  <c r="R213" i="22"/>
  <c r="R205" i="22"/>
  <c r="R197" i="22"/>
  <c r="R189" i="22"/>
  <c r="R181" i="22"/>
  <c r="R173" i="22"/>
  <c r="R165" i="22"/>
  <c r="R157" i="22"/>
  <c r="R149" i="22"/>
  <c r="R141" i="22"/>
  <c r="R133" i="22"/>
  <c r="R125" i="22"/>
  <c r="R117" i="22"/>
  <c r="R109" i="22"/>
  <c r="R101" i="22"/>
  <c r="R93" i="22"/>
  <c r="R85" i="22"/>
  <c r="R77" i="22"/>
  <c r="R69" i="22"/>
  <c r="R61" i="22"/>
  <c r="R53" i="22"/>
  <c r="R45" i="22"/>
  <c r="R37" i="22"/>
  <c r="R29" i="22"/>
  <c r="R21" i="22"/>
  <c r="R13" i="22"/>
  <c r="R5" i="22"/>
  <c r="B2" i="22" l="1" a="1"/>
  <c r="B2" i="22" s="1"/>
  <c r="D2" i="22" a="1"/>
  <c r="D2" i="22" s="1"/>
  <c r="C2" i="22" a="1"/>
  <c r="C2" i="22" s="1"/>
  <c r="A2" i="22" a="1"/>
  <c r="A2" i="22" s="1"/>
  <c r="D13" i="18"/>
  <c r="C13" i="18"/>
  <c r="B13" i="18"/>
  <c r="D12" i="18"/>
  <c r="C12" i="18"/>
  <c r="B12" i="18"/>
  <c r="D11" i="18"/>
  <c r="C11" i="18"/>
  <c r="B11" i="18"/>
  <c r="D10" i="18"/>
  <c r="C10" i="18"/>
  <c r="B10" i="18"/>
  <c r="D9" i="18"/>
  <c r="C9" i="18"/>
  <c r="B9" i="18"/>
  <c r="D8" i="18"/>
  <c r="C8" i="18"/>
  <c r="B8" i="18"/>
  <c r="D7" i="18"/>
  <c r="C7" i="18"/>
  <c r="B7" i="18"/>
  <c r="D6" i="18"/>
  <c r="C6" i="18"/>
  <c r="B6" i="18"/>
  <c r="D5" i="18"/>
  <c r="C5" i="18"/>
  <c r="B5" i="18"/>
  <c r="B4" i="18"/>
  <c r="D4" i="18"/>
  <c r="C4" i="18"/>
  <c r="B3" i="18"/>
  <c r="D3" i="18"/>
  <c r="C3" i="18"/>
  <c r="B2" i="18"/>
  <c r="D2" i="18"/>
  <c r="C2" i="1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B567" i="22" l="1"/>
  <c r="J3" i="22"/>
  <c r="E9" i="18"/>
  <c r="H9" i="18" s="1"/>
  <c r="E7" i="18"/>
  <c r="G7" i="18" s="1"/>
  <c r="E11" i="18"/>
  <c r="H11" i="18" s="1"/>
  <c r="E12" i="18"/>
  <c r="H12" i="18" s="1"/>
  <c r="E3" i="18"/>
  <c r="F3" i="18" s="1"/>
  <c r="E10" i="18"/>
  <c r="H10" i="18" s="1"/>
  <c r="E8" i="18"/>
  <c r="H8" i="18" s="1"/>
  <c r="E2" i="18"/>
  <c r="H2" i="18" s="1"/>
  <c r="E6" i="18"/>
  <c r="G6" i="18" s="1"/>
  <c r="E13" i="18"/>
  <c r="F13" i="18" s="1"/>
  <c r="E5" i="18"/>
  <c r="F5" i="18" s="1"/>
  <c r="E4" i="18"/>
  <c r="G4" i="18" s="1"/>
  <c r="F9" i="18" l="1"/>
  <c r="G9" i="18"/>
  <c r="F10" i="18"/>
  <c r="H7" i="18"/>
  <c r="F12" i="18"/>
  <c r="G10" i="18"/>
  <c r="G13" i="18"/>
  <c r="F11" i="18"/>
  <c r="H13" i="18"/>
  <c r="F7" i="18"/>
  <c r="G11" i="18"/>
  <c r="G12" i="18"/>
  <c r="G8" i="18"/>
  <c r="G3" i="18"/>
  <c r="H3" i="18"/>
  <c r="F4" i="18"/>
  <c r="G5" i="18"/>
  <c r="F8" i="18"/>
  <c r="G2" i="18"/>
  <c r="H4" i="18"/>
  <c r="H6" i="18"/>
  <c r="H5" i="18"/>
  <c r="F2" i="18"/>
  <c r="F6" i="18"/>
  <c r="I2" i="1" l="1"/>
  <c r="I4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<sst xmlns="http://schemas.openxmlformats.org/spreadsheetml/2006/main" count="8163" uniqueCount="2122">
  <si>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</si>
  <si>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</si>
  <si>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</si>
  <si>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</si>
  <si>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</si>
  <si>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</si>
  <si>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</si>
  <si>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</si>
  <si>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</si>
  <si>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</si>
  <si>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</si>
  <si>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</si>
  <si>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</si>
  <si>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</si>
  <si>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</si>
  <si>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</si>
  <si>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</si>
  <si>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</si>
  <si>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</si>
  <si>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</si>
  <si>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</si>
  <si>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</si>
  <si>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</si>
  <si>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</si>
  <si>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</si>
  <si>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</si>
  <si>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</si>
  <si>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</si>
  <si>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</si>
  <si>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</si>
  <si>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</si>
  <si>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</si>
  <si>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</si>
  <si>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</si>
  <si>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</si>
  <si>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</si>
  <si>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</si>
  <si>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</si>
  <si>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</si>
  <si>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</si>
  <si>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</si>
  <si>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</si>
  <si>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</si>
  <si>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</si>
  <si>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</si>
  <si>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</si>
  <si>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</si>
  <si>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</si>
  <si>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</si>
  <si>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</si>
  <si>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</si>
  <si>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</si>
  <si>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</si>
  <si>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</si>
  <si>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</si>
  <si>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</si>
  <si>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</si>
  <si>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</si>
  <si>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</si>
  <si>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</si>
  <si>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</si>
  <si>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</si>
  <si>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</si>
  <si>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</si>
  <si>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</si>
  <si>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</si>
  <si>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</si>
  <si>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</si>
  <si>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</si>
  <si>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</si>
  <si>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</si>
  <si>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</si>
  <si>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</si>
  <si>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</si>
  <si>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</si>
  <si>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</si>
  <si>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</si>
  <si>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</si>
  <si>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</si>
  <si>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</si>
  <si>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</si>
  <si>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</si>
  <si>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</si>
  <si>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</si>
  <si>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</si>
  <si>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</si>
  <si>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</si>
  <si>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</si>
  <si>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</si>
  <si>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</si>
  <si>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</si>
  <si>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</si>
  <si>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</si>
  <si>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</si>
  <si>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</si>
  <si>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</si>
  <si>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</si>
  <si>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</si>
  <si>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</si>
  <si>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</si>
  <si>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</si>
  <si>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</si>
  <si>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</si>
  <si>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</si>
  <si>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</si>
  <si>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</si>
  <si>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</si>
  <si>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</si>
  <si>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</si>
  <si>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</si>
  <si>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</si>
  <si>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</si>
  <si>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</si>
  <si>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</si>
  <si>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</si>
  <si>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</si>
  <si>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</si>
  <si>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</si>
  <si>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</si>
  <si>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</si>
  <si>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</si>
  <si>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</si>
  <si>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</si>
  <si>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</si>
  <si>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</si>
  <si>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</si>
  <si>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</si>
  <si>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</si>
  <si>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</si>
  <si>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</si>
  <si>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</si>
  <si>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</si>
  <si>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</si>
  <si>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</si>
  <si>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</si>
  <si>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</si>
  <si>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</si>
  <si>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</si>
  <si>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</si>
  <si>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</si>
  <si>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</si>
  <si>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</si>
  <si>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</si>
  <si>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</si>
  <si>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</si>
  <si>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</si>
  <si>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</si>
  <si>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</si>
  <si>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</si>
  <si>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</si>
  <si>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</si>
  <si>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</si>
  <si>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</si>
  <si>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</si>
  <si>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</si>
  <si>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</si>
  <si>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</si>
  <si>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</si>
  <si>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</si>
  <si>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</si>
  <si>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</si>
  <si>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</si>
  <si>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</si>
  <si>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</si>
  <si>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</si>
  <si>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</si>
  <si>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</si>
  <si>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</si>
  <si>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</si>
  <si>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</si>
  <si>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</si>
  <si>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</si>
  <si>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</si>
  <si>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</si>
  <si>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</si>
  <si>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</si>
  <si>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</si>
  <si>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</si>
  <si>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</si>
  <si>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</si>
  <si>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</si>
  <si>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</si>
  <si>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</si>
  <si>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</si>
  <si>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</si>
  <si>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</si>
  <si>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</si>
  <si>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</si>
  <si>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</si>
  <si>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</si>
  <si>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</si>
  <si>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</si>
  <si>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</si>
  <si>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</si>
  <si>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</si>
  <si>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</si>
  <si>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</si>
  <si>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</si>
  <si>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</si>
  <si>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</si>
  <si>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</si>
  <si>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</si>
  <si>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</si>
  <si>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</si>
  <si>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</si>
  <si>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</si>
  <si>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</si>
  <si>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</si>
  <si>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</si>
  <si>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</si>
  <si>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</si>
  <si>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</si>
  <si>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</si>
  <si>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</si>
  <si>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</si>
  <si>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</si>
  <si>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</si>
  <si>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</si>
  <si>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</si>
  <si>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</si>
  <si>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</si>
  <si>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</si>
  <si>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</si>
  <si>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</si>
  <si>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</si>
  <si>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</si>
  <si>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</si>
  <si>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</si>
  <si>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</si>
  <si>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</si>
  <si>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</si>
  <si>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</si>
  <si>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</si>
  <si>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</si>
  <si>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</si>
  <si>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</si>
  <si>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</si>
  <si>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</si>
  <si>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</si>
  <si>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</si>
  <si>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</si>
  <si>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</si>
  <si>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</si>
  <si>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</si>
  <si>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</si>
  <si>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</si>
  <si>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</si>
  <si>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</si>
  <si>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</si>
  <si>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</si>
  <si>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</si>
  <si>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</si>
  <si>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</si>
  <si>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</si>
  <si>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</si>
  <si>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</si>
  <si>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</si>
  <si>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</si>
  <si>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</si>
  <si>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</si>
  <si>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</si>
  <si>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</si>
  <si>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</si>
  <si>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</si>
  <si>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</si>
  <si>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</si>
  <si>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</si>
  <si>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</si>
  <si>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</si>
  <si>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</si>
  <si>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</si>
  <si>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</si>
  <si>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</si>
  <si>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</si>
  <si>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</si>
  <si>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</si>
  <si>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</si>
  <si>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</si>
  <si>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</si>
  <si>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</si>
  <si>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</si>
  <si>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</si>
  <si>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</si>
  <si>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</si>
  <si>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</si>
  <si>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</si>
  <si>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</si>
  <si>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</si>
  <si>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</si>
  <si>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</si>
  <si>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</si>
  <si>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</si>
  <si>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</si>
  <si>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</si>
  <si>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</si>
  <si>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</si>
  <si>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</si>
  <si>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</si>
  <si>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</si>
  <si>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</si>
  <si>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</si>
  <si>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</si>
  <si>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</si>
  <si>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</si>
  <si>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</si>
  <si>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</si>
  <si>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</si>
  <si>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</si>
  <si>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</si>
  <si>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</si>
  <si>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</si>
  <si>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</si>
  <si>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</si>
  <si>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</si>
  <si>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</si>
  <si>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</si>
  <si>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</si>
  <si>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</si>
  <si>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</si>
  <si>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</si>
  <si>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</si>
  <si>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</si>
  <si>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</si>
  <si>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</si>
  <si>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</si>
  <si>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</si>
  <si>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</si>
  <si>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</si>
  <si>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</si>
  <si>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</si>
  <si>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</si>
  <si>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</si>
  <si>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</si>
  <si>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</si>
  <si>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</si>
  <si>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</si>
  <si>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</si>
  <si>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</si>
  <si>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</si>
  <si>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</si>
  <si>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</si>
  <si>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</si>
  <si>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</si>
  <si>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</si>
  <si>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</si>
  <si>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</si>
  <si>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</si>
  <si>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</si>
  <si>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</si>
  <si>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</si>
  <si>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</si>
  <si>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</si>
  <si>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</si>
  <si>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</si>
  <si>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</si>
  <si>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</si>
  <si>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</si>
  <si>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</si>
  <si>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</si>
  <si>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</si>
  <si>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</si>
  <si>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</si>
  <si>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</si>
  <si>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</si>
  <si>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</si>
  <si>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</si>
  <si>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</si>
  <si>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</si>
  <si>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</si>
  <si>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</si>
  <si>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</si>
  <si>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</si>
  <si>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</si>
  <si>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</si>
  <si>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</si>
  <si>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</si>
  <si>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</si>
  <si>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</si>
  <si>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</si>
  <si>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</si>
  <si>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</si>
  <si>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</si>
  <si>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</si>
  <si>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</si>
  <si>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</si>
  <si>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</si>
  <si>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</si>
  <si>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</si>
  <si>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</si>
  <si>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</si>
  <si>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</si>
  <si>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</si>
  <si>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</si>
  <si>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</si>
  <si>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</si>
  <si>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</si>
  <si>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</si>
  <si>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</si>
  <si>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</si>
  <si>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</si>
  <si>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</si>
  <si>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</si>
  <si>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</si>
  <si>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</si>
  <si>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</si>
  <si>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</si>
  <si>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</si>
  <si>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</si>
  <si>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</si>
  <si>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</si>
  <si>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</si>
  <si>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</si>
  <si>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</si>
  <si>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</si>
  <si>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</si>
  <si>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</si>
  <si>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</si>
  <si>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</si>
  <si>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</si>
  <si>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</si>
  <si>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</si>
  <si>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</si>
  <si>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</si>
  <si>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</si>
  <si>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</si>
  <si>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</si>
  <si>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</si>
  <si>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</si>
  <si>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</si>
  <si>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</si>
  <si>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</si>
  <si>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</si>
  <si>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</si>
  <si>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</si>
  <si>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</si>
  <si>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</si>
  <si>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</si>
  <si>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</si>
  <si>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</si>
  <si>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</si>
  <si>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</si>
  <si>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</si>
  <si>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</si>
  <si>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</si>
  <si>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</si>
  <si>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</si>
  <si>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</si>
  <si>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</si>
  <si>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</si>
  <si>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</si>
  <si>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</si>
  <si>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</si>
  <si>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</si>
  <si>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</si>
  <si>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</si>
  <si>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</si>
  <si>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</si>
  <si>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</si>
  <si>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</si>
  <si>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</si>
  <si>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</si>
  <si>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</si>
  <si>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</si>
  <si>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</si>
  <si>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</si>
  <si>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</si>
  <si>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</si>
  <si>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</si>
  <si>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</si>
  <si>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</si>
  <si>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</si>
  <si>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</si>
  <si>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</si>
  <si>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</si>
  <si>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</si>
  <si>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</si>
  <si>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</si>
  <si>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</si>
  <si>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</si>
  <si>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</si>
  <si>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</si>
  <si>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</si>
  <si>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</si>
  <si>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</si>
  <si>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</si>
  <si>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</si>
  <si>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</si>
  <si>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</si>
  <si>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</si>
  <si>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</si>
  <si>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</si>
  <si>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</si>
  <si>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</si>
  <si>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</si>
  <si>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</si>
  <si>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</si>
  <si>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</si>
  <si>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</si>
  <si>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</si>
  <si>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</si>
  <si>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</si>
  <si>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</si>
  <si>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</si>
  <si>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</si>
  <si>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</si>
  <si>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</si>
  <si>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</si>
  <si>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</si>
  <si>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</si>
  <si>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</si>
  <si>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</si>
  <si>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</si>
  <si>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</si>
  <si>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</si>
  <si>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</si>
  <si>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</si>
  <si>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</si>
  <si>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</si>
  <si>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</si>
  <si>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</si>
  <si>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</si>
  <si>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</si>
  <si>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</si>
  <si>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</si>
  <si>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</si>
  <si>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</si>
  <si>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</si>
  <si>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</si>
  <si>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</si>
  <si>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</si>
  <si>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</si>
  <si>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</si>
  <si>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</si>
  <si>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</si>
  <si>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</si>
  <si>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</si>
  <si>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</si>
  <si>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</si>
  <si>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</si>
  <si>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</si>
  <si>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</si>
  <si>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</si>
  <si>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</si>
  <si>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</si>
  <si>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</si>
  <si>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</si>
  <si>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</si>
  <si>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</si>
  <si>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</si>
  <si>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</si>
  <si>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</si>
  <si>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</si>
  <si>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</si>
  <si>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</si>
  <si>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</si>
  <si>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</si>
  <si>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</si>
  <si>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</si>
  <si>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</si>
  <si>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</si>
  <si>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</si>
  <si>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</si>
  <si>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</si>
  <si>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</si>
  <si>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</si>
  <si>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</si>
  <si>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</si>
  <si>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</si>
  <si>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</si>
  <si>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</si>
  <si>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</si>
  <si>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</si>
  <si>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</si>
  <si>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</si>
  <si>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</si>
  <si>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</si>
  <si>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</si>
  <si>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</si>
  <si>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</si>
  <si>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</si>
  <si>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</si>
  <si>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</si>
  <si>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</si>
  <si>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</si>
  <si>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</si>
  <si>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</si>
  <si>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</si>
  <si>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</si>
  <si>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</si>
  <si>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</si>
  <si>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</si>
  <si>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</si>
  <si>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</si>
  <si>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</si>
  <si>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</si>
  <si>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</si>
  <si>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</si>
  <si>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</si>
  <si>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</si>
  <si>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</si>
  <si>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</si>
  <si>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</si>
  <si>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</si>
  <si>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</si>
  <si>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</si>
  <si>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</si>
  <si>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</si>
  <si>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</si>
  <si>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</si>
  <si>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</si>
  <si>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</si>
  <si>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</si>
  <si>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</si>
  <si>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</si>
  <si>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</si>
  <si>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</si>
  <si>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</si>
  <si>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</si>
  <si>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</si>
  <si>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</si>
  <si>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</si>
  <si>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</si>
  <si>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</si>
  <si>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</si>
  <si>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</si>
  <si>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</si>
  <si>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</si>
  <si>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</si>
  <si>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</si>
  <si>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</si>
  <si>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</si>
  <si>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</si>
  <si>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</si>
  <si>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</si>
  <si>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</si>
  <si>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</si>
  <si>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</si>
  <si>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</si>
  <si>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</si>
  <si>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</si>
  <si>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</si>
  <si>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</si>
  <si>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</si>
  <si>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</si>
  <si>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</si>
  <si>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</si>
  <si>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</si>
  <si>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</si>
  <si>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</si>
  <si>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</si>
  <si>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</si>
  <si>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</si>
  <si>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</si>
  <si>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</si>
  <si>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</si>
  <si>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</si>
  <si>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</si>
  <si>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</si>
  <si>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</si>
  <si>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</si>
  <si>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</si>
  <si>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</si>
  <si>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</si>
  <si>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</si>
  <si>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</si>
  <si>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</si>
  <si>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</si>
  <si>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</si>
  <si>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</si>
  <si>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</si>
  <si>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</si>
  <si>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</si>
  <si>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</si>
  <si>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</si>
  <si>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</si>
  <si>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</si>
  <si>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</si>
  <si>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</si>
  <si>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</si>
  <si>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</si>
  <si>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</si>
  <si>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</si>
  <si>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</si>
  <si>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</si>
  <si>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</si>
  <si>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</si>
  <si>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</si>
  <si>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</si>
  <si>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</si>
  <si>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</si>
  <si>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</si>
  <si>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</si>
  <si>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</si>
  <si>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</si>
  <si>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</si>
  <si>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</si>
  <si>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</si>
  <si>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</si>
  <si>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</si>
  <si>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</si>
  <si>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</si>
  <si>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</si>
  <si>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</si>
  <si>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</si>
  <si>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</si>
  <si>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</si>
  <si>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</si>
  <si>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</si>
  <si>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</si>
  <si>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</si>
  <si>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</si>
  <si>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</si>
  <si>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</si>
  <si>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</si>
  <si>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</si>
  <si>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</si>
  <si>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</si>
  <si>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</si>
  <si>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</si>
  <si>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</si>
  <si>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</si>
  <si>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</si>
  <si>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</si>
  <si>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</si>
  <si>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</si>
  <si>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</si>
  <si>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</si>
  <si>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</si>
  <si>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</si>
  <si>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</si>
  <si>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</si>
  <si>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</si>
  <si>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</si>
  <si>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</si>
  <si>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</si>
  <si>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</si>
  <si>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</si>
  <si>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</si>
  <si>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</si>
  <si>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</si>
  <si>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</si>
  <si>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</si>
  <si>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</si>
  <si>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</si>
  <si>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</si>
  <si>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</si>
  <si>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</si>
  <si>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</si>
  <si>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</si>
  <si>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</si>
  <si>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</si>
  <si>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</si>
  <si>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</si>
  <si>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</si>
  <si>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</si>
  <si>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</si>
  <si>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</si>
  <si>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</si>
  <si>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</si>
  <si>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</si>
  <si>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</si>
  <si>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</si>
  <si>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</si>
  <si>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</si>
  <si>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</si>
  <si>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</si>
  <si>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</si>
  <si>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</si>
  <si>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</si>
  <si>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</si>
  <si>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</si>
  <si>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</si>
  <si>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</si>
  <si>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</si>
  <si>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</si>
  <si>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</si>
  <si>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</si>
  <si>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</si>
  <si>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</si>
  <si>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</si>
  <si>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</si>
  <si>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</si>
  <si>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</si>
  <si>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</si>
  <si>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</si>
  <si>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</si>
  <si>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</si>
  <si>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</si>
  <si>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</si>
  <si>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</si>
  <si>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</si>
  <si>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</si>
  <si>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</si>
  <si>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</si>
  <si>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</si>
  <si>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</si>
  <si>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</si>
  <si>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</si>
  <si>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</si>
  <si>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</si>
  <si>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</si>
  <si>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</si>
  <si>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</si>
  <si>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</si>
  <si>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</si>
  <si>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</si>
  <si>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</si>
  <si>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</si>
  <si>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</si>
  <si>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</si>
  <si>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</si>
  <si>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</si>
  <si>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</si>
  <si>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</si>
  <si>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</si>
  <si>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</si>
  <si>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</si>
  <si>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</si>
  <si>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</si>
  <si>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</si>
  <si>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</si>
  <si>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</si>
  <si>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</si>
  <si>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</si>
  <si>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</si>
  <si>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</si>
  <si>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</si>
  <si>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</si>
  <si>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</si>
  <si>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</si>
  <si>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</si>
  <si>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</si>
  <si>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</si>
  <si>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</si>
  <si>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</si>
  <si>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</si>
  <si>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</si>
  <si>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</si>
  <si>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</si>
  <si>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</si>
  <si>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</si>
  <si>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</si>
  <si>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</si>
  <si>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</si>
  <si>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</si>
  <si>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</si>
  <si>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</si>
  <si>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</si>
  <si>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</si>
  <si>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</si>
  <si>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</si>
  <si>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</si>
  <si>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</si>
  <si>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</si>
  <si>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</si>
  <si>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</si>
  <si>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</si>
  <si>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</si>
  <si>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</si>
  <si>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</si>
  <si>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</si>
  <si>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</si>
  <si>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</si>
  <si>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</si>
  <si>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</si>
  <si>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</si>
  <si>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</si>
  <si>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</si>
  <si>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</si>
  <si>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</si>
  <si>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</si>
  <si>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</si>
  <si>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</si>
  <si>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</si>
  <si>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</si>
  <si>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</si>
  <si>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</si>
  <si>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</si>
  <si>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</si>
  <si>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</si>
  <si>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</si>
  <si>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</si>
  <si>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</si>
  <si>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</si>
  <si>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</si>
  <si>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</si>
  <si>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</si>
  <si>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</si>
  <si>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</si>
  <si>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</si>
  <si>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</si>
  <si>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</si>
  <si>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</si>
  <si>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</si>
  <si>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</si>
  <si>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</si>
  <si>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</si>
  <si>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</si>
  <si>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</si>
  <si>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</si>
  <si>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</si>
  <si>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</si>
  <si>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</si>
  <si>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</si>
  <si>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</si>
  <si>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</si>
  <si>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</si>
  <si>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</si>
  <si>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</si>
  <si>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</si>
  <si>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</si>
  <si>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</si>
  <si>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</si>
  <si>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</si>
  <si>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</si>
  <si>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</si>
  <si>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</si>
  <si>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</si>
  <si>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</si>
  <si>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</si>
  <si>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</si>
  <si>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</si>
  <si>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</si>
  <si>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</si>
  <si>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</si>
  <si>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</si>
  <si>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</si>
  <si>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</si>
  <si>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</si>
  <si>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</si>
  <si>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</si>
  <si>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</si>
  <si>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</si>
  <si>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</si>
  <si>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</si>
  <si>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</si>
  <si>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</si>
  <si>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</si>
  <si>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</si>
  <si>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</si>
  <si>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</si>
  <si>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</si>
  <si>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</si>
  <si>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</si>
  <si>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</si>
  <si>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</si>
  <si>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</si>
  <si>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</si>
  <si>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</si>
  <si>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</si>
  <si>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</si>
  <si>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</si>
  <si>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</si>
  <si>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</si>
  <si>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</si>
  <si>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</si>
  <si>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</si>
  <si>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</si>
  <si>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</si>
  <si>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</si>
  <si>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</si>
  <si>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</si>
  <si>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</si>
  <si>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</si>
  <si>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</si>
  <si>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</si>
  <si>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</si>
  <si>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</si>
  <si>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</si>
  <si>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</si>
  <si>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</si>
  <si>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</si>
  <si>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</si>
  <si>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</si>
  <si>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</si>
  <si>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</si>
  <si>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</si>
  <si>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</si>
  <si>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</si>
  <si>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</si>
  <si>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</si>
  <si>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</si>
  <si>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</si>
  <si>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</si>
  <si>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</si>
  <si>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</si>
  <si>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</si>
  <si>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</si>
  <si>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</si>
  <si>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</si>
  <si>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</si>
  <si>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</si>
  <si>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</si>
  <si>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</si>
  <si>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</si>
  <si>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</si>
  <si>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</si>
  <si>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</si>
  <si>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</si>
  <si>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</si>
  <si>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</si>
  <si>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</si>
  <si>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</si>
  <si>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</si>
  <si>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</si>
  <si>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</si>
  <si>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</si>
  <si>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</si>
  <si>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</si>
  <si>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</si>
  <si>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</si>
  <si>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</si>
  <si>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</si>
  <si>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</si>
  <si>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</si>
  <si>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</si>
  <si>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</si>
  <si>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</si>
  <si>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</si>
  <si>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</si>
  <si>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</si>
  <si>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</si>
  <si>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</si>
  <si>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</si>
  <si>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</si>
  <si>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</si>
  <si>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</si>
  <si>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</si>
  <si>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</si>
  <si>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</si>
  <si>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</si>
  <si>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</si>
  <si>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</si>
  <si>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</si>
  <si>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</si>
  <si>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</si>
  <si>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</si>
  <si>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</si>
  <si>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</si>
  <si>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</si>
  <si>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</si>
  <si>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</si>
  <si>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</si>
  <si>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</si>
  <si>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</si>
  <si>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</si>
  <si>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</si>
  <si>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</si>
  <si>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</si>
  <si>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</si>
  <si>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</si>
  <si>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</si>
  <si>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</si>
  <si>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</si>
  <si>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</si>
  <si>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</si>
  <si>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</si>
  <si>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</si>
  <si>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</si>
  <si>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</si>
  <si>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</si>
  <si>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</si>
  <si>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</si>
  <si>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</si>
  <si>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</si>
  <si>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</si>
  <si>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</si>
  <si>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</si>
  <si>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</si>
  <si>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</si>
  <si>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</si>
  <si>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</si>
  <si>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</si>
  <si>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</si>
  <si>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</si>
  <si>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</si>
  <si>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</si>
  <si>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</si>
  <si>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</si>
  <si>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</si>
  <si>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</si>
  <si>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</si>
  <si>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</si>
  <si>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</si>
  <si>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</si>
  <si>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</si>
  <si>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</si>
  <si>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</si>
  <si>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</si>
  <si>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</si>
  <si>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</si>
  <si>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</si>
  <si>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</si>
  <si>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</si>
  <si>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</si>
  <si>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</si>
  <si>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</si>
  <si>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</si>
  <si>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</si>
  <si>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</si>
  <si>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</si>
  <si>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</si>
  <si>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</si>
  <si>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</si>
  <si>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</si>
  <si>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</si>
  <si>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</si>
  <si>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</si>
  <si>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</si>
  <si>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</si>
  <si>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</si>
  <si>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</si>
  <si>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</si>
  <si>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</si>
  <si>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</si>
  <si>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</si>
  <si>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</si>
  <si>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</si>
  <si>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</si>
  <si>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</si>
  <si>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</si>
  <si>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</si>
  <si>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</si>
  <si>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</si>
  <si>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</si>
  <si>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</si>
  <si>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</si>
  <si>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</si>
  <si>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</si>
  <si>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</si>
  <si>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</si>
  <si>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</si>
  <si>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</si>
  <si>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</si>
  <si>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</si>
  <si>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</si>
  <si>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</si>
  <si>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</si>
  <si>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</si>
  <si>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</si>
  <si>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</si>
  <si>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</si>
  <si>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</si>
  <si>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</si>
  <si>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</si>
  <si>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</si>
  <si>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</si>
  <si>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</si>
  <si>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</si>
  <si>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</si>
  <si>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</si>
  <si>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</si>
  <si>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</si>
  <si>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</si>
  <si>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</si>
  <si>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</si>
  <si>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</si>
  <si>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</si>
  <si>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</si>
  <si>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</si>
  <si>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</si>
  <si>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</si>
  <si>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</si>
  <si>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</si>
  <si>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</si>
  <si>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</si>
  <si>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</si>
  <si>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</si>
  <si>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</si>
  <si>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</si>
  <si>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</si>
  <si>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</si>
  <si>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</si>
  <si>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</si>
  <si>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</si>
  <si>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</si>
  <si>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</si>
  <si>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</si>
  <si>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</si>
  <si>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</si>
  <si>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</si>
  <si>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</si>
  <si>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</si>
  <si>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</si>
  <si>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</si>
  <si>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</si>
  <si>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</si>
  <si>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</si>
  <si>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</si>
  <si>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</si>
  <si>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</si>
  <si>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</si>
  <si>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</si>
  <si>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</si>
  <si>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</si>
  <si>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</si>
  <si>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</si>
  <si>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</si>
  <si>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</si>
  <si>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</si>
  <si>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</si>
  <si>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</si>
  <si>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</si>
  <si>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</si>
  <si>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</si>
  <si>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</si>
  <si>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</si>
  <si>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</si>
  <si>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</si>
  <si>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</si>
  <si>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</si>
  <si>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</si>
  <si>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</si>
  <si>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</si>
  <si>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</si>
  <si>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</si>
  <si>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</si>
  <si>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</si>
  <si>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</si>
  <si>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</si>
  <si>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</si>
  <si>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</si>
  <si>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</si>
  <si>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</si>
  <si>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</si>
  <si>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</si>
  <si>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</si>
  <si>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</si>
  <si>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</si>
  <si>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</si>
  <si>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</si>
  <si>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</si>
  <si>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</si>
  <si>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</si>
  <si>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</si>
  <si>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</si>
  <si>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</si>
  <si>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</si>
  <si>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</si>
  <si>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</si>
  <si>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</si>
  <si>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</si>
  <si>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</si>
  <si>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</si>
  <si>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</si>
  <si>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</si>
  <si>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</si>
  <si>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</si>
  <si>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</si>
  <si>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</si>
  <si>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</si>
  <si>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</si>
  <si>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</si>
  <si>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</si>
  <si>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</si>
  <si>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</si>
  <si>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</si>
  <si>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</si>
  <si>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</si>
  <si>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</si>
  <si>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</si>
  <si>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</si>
  <si>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</si>
  <si>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</si>
  <si>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</si>
  <si>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</si>
  <si>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</si>
  <si>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</si>
  <si>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</si>
  <si>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</si>
  <si>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</si>
  <si>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</si>
  <si>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</si>
  <si>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</si>
  <si>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</si>
  <si>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</si>
  <si>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</si>
  <si>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</si>
  <si>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</si>
  <si>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</si>
  <si>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</si>
  <si>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</si>
  <si>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</si>
  <si>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</si>
  <si>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</si>
  <si>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</si>
  <si>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</si>
  <si>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</si>
  <si>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</si>
  <si>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</si>
  <si>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</si>
  <si>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</si>
  <si>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</si>
  <si>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</si>
  <si>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</si>
  <si>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</si>
  <si>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</si>
  <si>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</si>
  <si>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</si>
  <si>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</si>
  <si>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</si>
  <si>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</si>
  <si>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</si>
  <si>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</si>
  <si>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</si>
  <si>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</si>
  <si>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</si>
  <si>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</si>
  <si>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</si>
  <si>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</si>
  <si>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</si>
  <si>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</si>
  <si>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</si>
  <si>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</si>
  <si>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</si>
  <si>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</si>
  <si>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</si>
  <si>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</si>
  <si>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</si>
  <si>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</si>
  <si>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</si>
  <si>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</si>
  <si>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</si>
  <si>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</si>
  <si>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</si>
  <si>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</si>
  <si>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</si>
  <si>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</si>
  <si>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</si>
  <si>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</si>
  <si>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</si>
  <si>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</si>
  <si>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</si>
  <si>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</si>
  <si>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</si>
  <si>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</si>
  <si>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</si>
  <si>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</si>
  <si>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</si>
  <si>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</si>
  <si>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</si>
  <si>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</si>
  <si>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</si>
  <si>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</si>
  <si>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</si>
  <si>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</si>
  <si>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</si>
  <si>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</si>
  <si>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</si>
  <si>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</si>
  <si>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</si>
  <si>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</si>
  <si>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</si>
  <si>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</si>
  <si>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</si>
  <si>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</si>
  <si>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</si>
  <si>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</si>
  <si>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</si>
  <si>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</si>
  <si>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</si>
  <si>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</si>
  <si>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</si>
  <si>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</si>
  <si>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</si>
  <si>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</si>
  <si>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</si>
  <si>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</si>
  <si>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</si>
  <si>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</si>
  <si>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</si>
  <si>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</si>
  <si>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</si>
  <si>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</si>
  <si>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</si>
  <si>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</si>
  <si>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</si>
  <si>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</si>
  <si>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</si>
  <si>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</si>
  <si>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</si>
  <si>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</si>
  <si>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</si>
  <si>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</si>
  <si>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</si>
  <si>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</si>
  <si>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</si>
  <si>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</si>
  <si>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</si>
  <si>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</si>
  <si>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</si>
  <si>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</si>
  <si>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</si>
  <si>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</si>
  <si>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</si>
  <si>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</si>
  <si>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</si>
  <si>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</si>
  <si>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</si>
  <si>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</si>
  <si>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</si>
  <si>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</si>
  <si>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</si>
  <si>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</si>
  <si>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</si>
  <si>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</si>
  <si>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</si>
  <si>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</si>
  <si>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</si>
  <si>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</si>
  <si>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</si>
  <si>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</si>
  <si>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</si>
  <si>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</si>
  <si>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</si>
  <si>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</si>
  <si>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</si>
  <si>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</si>
  <si>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</si>
  <si>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</si>
  <si>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</si>
  <si>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</si>
  <si>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</si>
  <si>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</si>
  <si>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</si>
  <si>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</si>
  <si>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</si>
  <si>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</si>
  <si>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</si>
  <si>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</si>
  <si>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</si>
  <si>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</si>
  <si>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</si>
  <si>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</si>
  <si>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</si>
  <si>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</si>
  <si>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</si>
  <si>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</si>
  <si>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</si>
  <si>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</si>
  <si>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</si>
  <si>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</si>
  <si>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</si>
  <si>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</si>
  <si>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</si>
  <si>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</si>
  <si>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</si>
  <si>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</si>
  <si>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</si>
  <si>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</si>
  <si>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</si>
  <si>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</si>
  <si>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</si>
  <si>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</si>
  <si>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</si>
  <si>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</si>
  <si>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</si>
  <si>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</si>
  <si>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</si>
  <si>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</si>
  <si>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</si>
  <si>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</si>
  <si>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</si>
  <si>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</si>
  <si>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</si>
  <si>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</si>
  <si>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</si>
  <si>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</si>
  <si>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</si>
  <si>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</si>
  <si>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</si>
  <si>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</si>
  <si>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</si>
  <si>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</si>
  <si>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</si>
  <si>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</si>
  <si>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</si>
  <si>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</si>
  <si>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</si>
  <si>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</si>
  <si>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</si>
  <si>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</si>
  <si>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</si>
  <si>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</si>
  <si>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</si>
  <si>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</si>
  <si>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</si>
  <si>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</si>
  <si>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</si>
  <si>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</si>
  <si>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</si>
  <si>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</si>
  <si>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</si>
  <si>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</si>
  <si>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</si>
  <si>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</si>
  <si>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</si>
  <si>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</si>
  <si>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</si>
  <si>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</si>
  <si>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</si>
  <si>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</si>
  <si>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</si>
  <si>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</si>
  <si>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</si>
  <si>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</si>
  <si>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</si>
  <si>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</si>
  <si>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</si>
  <si>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</si>
  <si>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</si>
  <si>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</si>
  <si>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</si>
  <si>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</si>
  <si>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</si>
  <si>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</si>
  <si>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</si>
  <si>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</si>
  <si>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</si>
  <si>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</si>
  <si>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</si>
  <si>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</si>
  <si>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</si>
  <si>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</si>
  <si>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</si>
  <si>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</si>
  <si>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</si>
  <si>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</si>
  <si>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</si>
  <si>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</si>
  <si>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</si>
  <si>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</si>
  <si>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</si>
  <si>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</si>
  <si>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</si>
  <si>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</si>
  <si>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</si>
  <si>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</si>
  <si>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</si>
  <si>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</si>
  <si>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</si>
  <si>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</si>
  <si>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</si>
  <si>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</si>
  <si>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</si>
  <si>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</si>
  <si>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</si>
  <si>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</si>
  <si>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</si>
  <si>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</si>
  <si>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</si>
  <si>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</si>
  <si>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</si>
  <si>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</si>
  <si>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</si>
  <si>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</si>
  <si>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</si>
  <si>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</si>
  <si>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</si>
  <si>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</si>
  <si>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</si>
  <si>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</si>
  <si>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</si>
  <si>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</si>
  <si>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</si>
  <si>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</si>
  <si>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</si>
  <si>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</si>
  <si>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</si>
  <si>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</si>
  <si>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</si>
  <si>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</si>
  <si>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</si>
  <si>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</si>
  <si>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</si>
  <si>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</si>
  <si>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</si>
  <si>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</si>
  <si>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</si>
  <si>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</si>
  <si>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</si>
  <si>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</si>
  <si>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</si>
  <si>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</si>
  <si>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</si>
  <si>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</si>
  <si>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</si>
  <si>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</si>
  <si>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</si>
  <si>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</si>
  <si>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</si>
  <si>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</si>
  <si>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</si>
  <si>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</si>
  <si>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</si>
  <si>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</si>
  <si>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</si>
  <si>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</si>
  <si>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</si>
  <si>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</si>
  <si>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</si>
  <si>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</si>
  <si>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</si>
  <si>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</si>
  <si>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</si>
  <si>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</si>
  <si>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</si>
  <si>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</si>
  <si>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</si>
  <si>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</si>
  <si>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</si>
  <si>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</si>
  <si>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</si>
  <si>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</si>
  <si>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</si>
  <si>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</si>
  <si>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</si>
  <si>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</si>
  <si>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</si>
  <si>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</si>
  <si>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</si>
  <si>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</si>
  <si>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</si>
  <si>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</si>
  <si>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</si>
  <si>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</si>
  <si>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</si>
  <si>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</si>
  <si>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</si>
  <si>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</si>
  <si>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</si>
  <si>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</si>
  <si>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</si>
  <si>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</si>
  <si>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</si>
  <si>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</si>
  <si>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</si>
  <si>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</si>
  <si>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</si>
  <si>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</si>
  <si>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</si>
  <si>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</si>
  <si>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</si>
  <si>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</si>
  <si>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</si>
  <si>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</si>
  <si>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</si>
  <si>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</si>
  <si>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</si>
  <si>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</si>
  <si>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</si>
  <si>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</si>
  <si>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</si>
  <si>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</si>
  <si>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</si>
  <si>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</si>
  <si>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</si>
  <si>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</si>
  <si>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</si>
  <si>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</si>
  <si>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</si>
  <si>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</si>
  <si>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</si>
  <si>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</si>
  <si>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</si>
  <si>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</si>
  <si>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</si>
  <si>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</si>
  <si>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</si>
  <si>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</si>
  <si>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</si>
  <si>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</si>
  <si>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</si>
  <si>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</si>
  <si>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</si>
  <si>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</si>
  <si>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</si>
  <si>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</si>
  <si>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</si>
  <si>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</si>
  <si>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</si>
  <si>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</si>
  <si>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</si>
  <si>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</si>
  <si>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</si>
  <si>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</si>
  <si>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</si>
  <si>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</si>
  <si>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</si>
  <si>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</si>
  <si>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</si>
  <si>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</si>
  <si>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</si>
  <si>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</si>
  <si>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</si>
  <si>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</si>
  <si>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</si>
  <si>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</si>
  <si>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</si>
  <si>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</si>
  <si>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</si>
  <si>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</si>
  <si>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</si>
  <si>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</si>
  <si>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</si>
  <si>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</si>
  <si>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</si>
  <si>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</si>
  <si>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</si>
  <si>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</si>
  <si>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</si>
  <si>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</si>
  <si>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</si>
  <si>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</si>
  <si>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</si>
  <si>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</si>
  <si>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</si>
  <si>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</si>
  <si>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</si>
  <si>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</si>
  <si>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</si>
  <si>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</si>
  <si>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</si>
  <si>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</si>
  <si>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</si>
  <si>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</si>
  <si>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</si>
  <si>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</si>
  <si>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</si>
  <si>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</si>
  <si>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</si>
  <si>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</si>
  <si>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</si>
  <si>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</si>
  <si>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</si>
  <si>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</si>
  <si>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</si>
  <si>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</si>
  <si>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</si>
  <si>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</si>
  <si>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</si>
  <si>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</si>
  <si>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</si>
  <si>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</si>
  <si>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</si>
  <si>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</si>
  <si>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</si>
  <si>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</si>
  <si>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</si>
  <si>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</si>
  <si>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</si>
  <si>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</si>
  <si>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</si>
  <si>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</si>
  <si>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</si>
  <si>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</si>
  <si>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</si>
  <si>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</si>
  <si>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</si>
  <si>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</si>
  <si>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</si>
  <si>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</si>
  <si>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</si>
  <si>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</si>
  <si>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</si>
  <si>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</si>
  <si>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</si>
  <si>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</si>
  <si>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</si>
  <si>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</si>
  <si>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</si>
  <si>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</si>
  <si>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</si>
  <si>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</si>
  <si>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</si>
  <si>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</si>
  <si>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</si>
  <si>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</si>
  <si>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</si>
  <si>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</si>
  <si>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</si>
  <si>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</si>
  <si>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</si>
  <si>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</si>
  <si>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</si>
  <si>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</si>
  <si>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</si>
  <si>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</si>
  <si>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</si>
  <si>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</si>
  <si>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</si>
  <si>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</si>
  <si>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</si>
  <si>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</si>
  <si>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</si>
  <si>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</si>
  <si>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</si>
  <si>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</si>
  <si>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</si>
  <si>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</si>
  <si>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</si>
  <si>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</si>
  <si>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</si>
  <si>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</si>
  <si>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</si>
  <si>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</si>
  <si>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</si>
  <si>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</si>
  <si>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</si>
  <si>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</si>
  <si>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</si>
  <si>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</si>
  <si>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</si>
  <si>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</si>
  <si>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</si>
  <si>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</si>
  <si>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</si>
  <si>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</si>
  <si>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</si>
  <si>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</si>
  <si>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</si>
  <si>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</si>
  <si>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</si>
  <si>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</si>
  <si>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</si>
  <si>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</si>
  <si>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</si>
  <si>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</si>
  <si>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</si>
  <si>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</si>
  <si>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</si>
  <si>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</si>
  <si>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</si>
  <si>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</si>
  <si>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</si>
  <si>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</si>
  <si>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</si>
  <si>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</si>
  <si>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</si>
  <si>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</si>
  <si>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</si>
  <si>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</si>
  <si>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</si>
  <si>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</si>
  <si>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</si>
  <si>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</si>
  <si>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</si>
  <si>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</si>
  <si>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</si>
  <si>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</si>
  <si>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</si>
  <si>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</si>
  <si>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</si>
  <si>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</si>
  <si>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</si>
  <si>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</si>
  <si>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</si>
  <si>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</si>
  <si>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</si>
  <si>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</si>
  <si>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</si>
  <si>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</si>
  <si>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</si>
  <si>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</si>
  <si>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</si>
  <si>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</si>
  <si>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</si>
  <si>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</si>
  <si>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</si>
  <si>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</si>
  <si>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</si>
  <si>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</si>
  <si>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</si>
  <si>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</si>
  <si>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</si>
  <si>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</si>
  <si>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</si>
  <si>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</si>
  <si>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</si>
  <si>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</si>
  <si>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</si>
  <si>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</si>
  <si>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</si>
  <si>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</si>
  <si>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</si>
  <si>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</si>
  <si>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</si>
  <si>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</si>
  <si>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</si>
  <si>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</si>
  <si>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</si>
  <si>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</si>
  <si>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</si>
  <si>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</si>
  <si>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</si>
  <si>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</si>
  <si>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</si>
  <si>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</si>
  <si>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</si>
  <si>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</si>
  <si>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</si>
  <si>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</si>
  <si>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</si>
  <si>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</si>
  <si>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</si>
  <si>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</si>
  <si>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</si>
  <si>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</si>
  <si>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</si>
  <si>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</si>
  <si>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</si>
  <si>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</si>
  <si>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</si>
  <si>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</si>
  <si>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</si>
  <si>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</si>
  <si>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</si>
  <si>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</si>
  <si>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</si>
  <si>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</si>
  <si>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</si>
  <si>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</si>
  <si>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</si>
  <si>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</si>
  <si>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</si>
  <si>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</si>
  <si>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</si>
  <si>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</si>
  <si>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</si>
  <si>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</si>
  <si>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</si>
  <si>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</si>
  <si>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</si>
  <si>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</si>
  <si>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</si>
  <si>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</si>
  <si>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</si>
  <si>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</si>
  <si>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</si>
  <si>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</si>
  <si>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</si>
  <si>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</si>
  <si>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</si>
  <si>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</si>
  <si>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</si>
  <si>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</si>
  <si>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</si>
  <si>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</si>
  <si>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</si>
  <si>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</si>
  <si>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</si>
  <si>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</si>
  <si>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</si>
  <si>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</si>
  <si>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</si>
  <si>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</si>
  <si>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</si>
  <si>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</si>
  <si>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</si>
  <si>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</si>
  <si>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</si>
  <si>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</si>
  <si>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</si>
  <si>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</si>
  <si>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</si>
  <si>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</si>
  <si>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</si>
  <si>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</si>
  <si>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</si>
  <si>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</si>
  <si>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</si>
  <si>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</si>
  <si>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</si>
  <si>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</si>
  <si>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</si>
  <si>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</si>
  <si>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</si>
  <si>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</si>
  <si>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</si>
  <si>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</si>
  <si>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</si>
  <si>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</si>
  <si>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</si>
  <si>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</si>
  <si>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</si>
  <si>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</si>
  <si>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</si>
  <si>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</si>
  <si>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</si>
  <si>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</si>
  <si>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</si>
  <si>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</si>
  <si>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</si>
  <si>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</si>
  <si>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</si>
  <si>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</si>
  <si>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</si>
  <si>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</si>
  <si>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</si>
  <si>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</si>
  <si>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</si>
  <si>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</si>
  <si>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</si>
  <si>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</si>
  <si>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</si>
  <si>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</si>
  <si>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</si>
  <si>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</si>
  <si>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</si>
  <si>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</si>
  <si>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</si>
  <si>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</si>
  <si>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</si>
  <si>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</si>
  <si>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</si>
  <si>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</si>
  <si>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</si>
  <si>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</si>
  <si>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</si>
  <si>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</si>
  <si>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</si>
  <si>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</si>
  <si>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</si>
  <si>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</si>
  <si>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</si>
  <si>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</si>
  <si>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</si>
  <si>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</si>
  <si>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</si>
  <si>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</si>
  <si>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</si>
  <si>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</si>
  <si>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</si>
  <si>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</si>
  <si>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</si>
  <si>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</si>
  <si>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</si>
  <si>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</si>
  <si>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</si>
  <si>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</si>
  <si>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</si>
  <si>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</si>
  <si>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</si>
  <si>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</si>
  <si>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</si>
  <si>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</si>
  <si>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</si>
  <si>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</si>
  <si>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</si>
  <si>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</si>
  <si>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</si>
  <si>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</si>
  <si>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</si>
  <si>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</si>
  <si>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</si>
  <si>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</si>
  <si>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</si>
  <si>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</si>
  <si>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</si>
  <si>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</si>
  <si>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</si>
  <si>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</si>
  <si>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</si>
  <si>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</si>
  <si>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</si>
  <si>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</si>
  <si>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</si>
  <si>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</si>
  <si>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</si>
  <si>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Parent Category</t>
  </si>
  <si>
    <t>Count of outcome</t>
  </si>
  <si>
    <t>(All)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</si>
  <si>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</si>
  <si>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</si>
  <si>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</si>
  <si>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</si>
  <si>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</si>
  <si>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</si>
  <si>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</si>
  <si>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</si>
  <si>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</si>
  <si>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</si>
  <si>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</si>
  <si>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</si>
  <si>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</si>
  <si>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</si>
  <si>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</si>
  <si>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</si>
  <si>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</si>
  <si>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</si>
  <si>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</si>
  <si>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</si>
  <si>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</si>
  <si>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</si>
  <si>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</si>
  <si>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</si>
  <si>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</si>
  <si>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</si>
  <si>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</si>
  <si>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</si>
  <si>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</si>
  <si>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</si>
  <si>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</si>
  <si>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</si>
  <si>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</si>
  <si>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</si>
  <si>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</si>
  <si>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Sum of Percentage Successful</t>
  </si>
  <si>
    <t>Sum of Percentage Failed</t>
  </si>
  <si>
    <t>Sum of Percentage Canceled</t>
  </si>
  <si>
    <t>Mean</t>
  </si>
  <si>
    <t>Median</t>
  </si>
  <si>
    <t>Minimum</t>
  </si>
  <si>
    <t>Maximum</t>
  </si>
  <si>
    <t>Variance</t>
  </si>
  <si>
    <t>Standard Deviation</t>
  </si>
  <si>
    <t>Campaign Central Tendencies</t>
  </si>
  <si>
    <t>Successful</t>
  </si>
  <si>
    <t>backer z-score</t>
  </si>
  <si>
    <t>Failed</t>
  </si>
  <si>
    <t>https://www.google.com/search?q=how+to+find+the+minimum+%2Fmaximum+of+a+data+set+column&amp;oq=how+to+find+the+minimum+%2Fmaximum+of+a+data+set+column&amp;gs_lcrp=EgZjaHJvbWUyCQgAEEUYORigATIHCAEQIRigATIHCAIQIRigATIHCAMQIRigATIHCAQQIRigAdIBCTE1NzI4ajBqOagCALACAQ&amp;sourceid=chrome&amp;ie=UTF-8#fpstate=ive&amp;vld=cid:e89a93dc,vid:rk09wUnW61Q,st:25</t>
  </si>
  <si>
    <t>Looked up Min and Max just to make sure: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</si>
</sst>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9" fontId="0" fillId="0" borderId="0" xfId="43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1" fontId="0" fillId="0" borderId="0" xfId="42" applyNumberFormat="1" applyFont="1"/>
    <xf numFmtId="9" fontId="18" fillId="0" borderId="0" xfId="43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9" fontId="16" fillId="0" borderId="0" xfId="43" applyFont="1"/>
    <xf numFmtId="9" fontId="0" fillId="0" borderId="0" xfId="0" applyNumberFormat="1"/>
    <xf numFmtId="0" fontId="16" fillId="0" borderId="0" xfId="0" applyFont="1"/>
    <xf numFmtId="0" fontId="0" fillId="0" borderId="0" xfId="0" quotePrefix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164" fontId="0" fillId="0" borderId="0" xfId="0" applyNumberFormat="1"/>
    <xf numFmtId="0" fontId="16" fillId="35" borderId="0" xfId="0" applyFont="1" applyFill="1" applyAlignment="1">
      <alignment horizontal="center"/>
    </xf>
    <xf numFmtId="0" fontId="16" fillId="35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bgColor theme="9" tint="0.39994506668294322"/>
        </patternFill>
      </fill>
    </dxf>
    <dxf>
      <fill>
        <patternFill>
          <bgColor rgb="FFF89780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numFmt numFmtId="13" formatCode="0%"/>
    </dxf>
    <dxf>
      <numFmt numFmtId="19" formatCode="m/d/yyyy"/>
    </dxf>
    <dxf>
      <numFmt numFmtId="19" formatCode="m/d/yyyy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numFmt numFmtId="1" formatCode="0"/>
    </dxf>
    <dxf>
      <numFmt numFmtId="1" formatCode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897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[Paniagua-Perez_Deysi_CrowdfundingBook.xlsx]Campain Success by Category!PivotTable44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'Campain Success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'Campain Success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'Campain Success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4-4C1A-8031-D2EDF1A632D6}"/>
            </c:ext>
          </c:extLst>
        </c:ser>
        <c:ser>
          <c:idx val="1"/>
          <c:order val="1"/>
          <c:tx>
            <c:strRef>
              <c:f>'Campain Success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'Campain Success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'Campain Success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4-4C1A-8031-D2EDF1A632D6}"/>
            </c:ext>
          </c:extLst>
        </c:ser>
        <c:ser>
          <c:idx val="2"/>
          <c:order val="2"/>
          <c:tx>
            <c:strRef>
              <c:f>'Campain Success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'Campain Success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'Campain Success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24-4C1A-8031-D2EDF1A632D6}"/>
            </c:ext>
          </c:extLst>
        </c:ser>
        <c:ser>
          <c:idx val="3"/>
          <c:order val="3"/>
          <c:tx>
            <c:strRef>
              <c:f>'Campain Success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'Campain Success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'Campain Success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24-4C1A-8031-D2EDF1A63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6837775"/>
        <c:axId val="356831535"/>
      </c:barChart>
      <c:catAx>
        <c:axId val="35683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31535"/>
        <c:crosses val="autoZero"/>
        <c:auto val="0"/>
        <c:lblAlgn val="ctr"/>
        <c:lblOffset val="100"/>
        <c:noMultiLvlLbl val="0"/>
      </c:catAx>
      <c:valAx>
        <c:axId val="35683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3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[Paniagua-Perez_Deysi_CrowdfundingBook.xlsx]Campaign Success by Sub Categor!PivotTable60</c:name>
    <c:fmtId val="0"/>
  </c:pivotSource>
  <c:chart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Success by Sub Categor'!$B$4:$B$5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 Success by Sub Categor'!$A$6:$A$30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Success by Sub Categor'!$B$6:$B$30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E-4C0A-BFC8-143AA15BC985}"/>
            </c:ext>
          </c:extLst>
        </c:ser>
        <c:ser>
          <c:idx val="1"/>
          <c:order val="1"/>
          <c:tx>
            <c:strRef>
              <c:f>'Campaign Success by Sub Categor'!$C$4:$C$5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Success by Sub Categor'!$A$6:$A$30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Success by Sub Categor'!$C$6:$C$30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FE-4C0A-BFC8-143AA15BC985}"/>
            </c:ext>
          </c:extLst>
        </c:ser>
        <c:ser>
          <c:idx val="2"/>
          <c:order val="2"/>
          <c:tx>
            <c:strRef>
              <c:f>'Campaign Success by Sub Categor'!$D$4:$D$5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Success by Sub Categor'!$A$6:$A$30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Success by Sub Categor'!$D$6:$D$30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E-4C0A-BFC8-143AA15BC985}"/>
            </c:ext>
          </c:extLst>
        </c:ser>
        <c:ser>
          <c:idx val="3"/>
          <c:order val="3"/>
          <c:tx>
            <c:strRef>
              <c:f>'Campaign Success by Sub Categor'!$E$4:$E$5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 Success by Sub Categor'!$A$6:$A$30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Success by Sub Categor'!$E$6:$E$30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E-4C0A-BFC8-143AA15BC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2805231"/>
        <c:axId val="352807631"/>
      </c:barChart>
      <c:catAx>
        <c:axId val="35280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07631"/>
        <c:crosses val="autoZero"/>
        <c:auto val="1"/>
        <c:lblAlgn val="ctr"/>
        <c:lblOffset val="100"/>
        <c:noMultiLvlLbl val="0"/>
      </c:catAx>
      <c:valAx>
        <c:axId val="35280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0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[Paniagua-Perez_Deysi_CrowdfundingBook.xlsx]Campaign Success by Date!PivotTable69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'Campaign Success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'Campaign Success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Success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6-4604-BA02-5760D7FD8E42}"/>
            </c:ext>
          </c:extLst>
        </c:ser>
        <c:ser>
          <c:idx val="1"/>
          <c:order val="1"/>
          <c:tx>
            <c:strRef>
              <c:f>'Campaign Success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'Campaign Success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Success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6-4604-BA02-5760D7FD8E42}"/>
            </c:ext>
          </c:extLst>
        </c:ser>
        <c:ser>
          <c:idx val="2"/>
          <c:order val="2"/>
          <c:tx>
            <c:strRef>
              <c:f>'Campaign Success by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'Campaign Success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Success by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6-4604-BA02-5760D7FD8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213423"/>
        <c:axId val="457204303"/>
      </c:lineChart>
      <c:catAx>
        <c:axId val="45721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04303"/>
        <c:crosses val="autoZero"/>
        <c:auto val="1"/>
        <c:lblAlgn val="ctr"/>
        <c:lblOffset val="100"/>
        <c:noMultiLvlLbl val="0"/>
      </c:catAx>
      <c:valAx>
        <c:axId val="4572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1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[Paniagua-Perez_Deysi_CrowdfundingBook.xlsx]Goal Analysis!PivotTable74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Outcome Based</a:t>
            </a:r>
            <a:r>
              <a:rPr lang="en-US" sz="2000" b="1" baseline="0"/>
              <a:t> on Goal</a:t>
            </a:r>
            <a:endParaRPr lang="en-US" sz="2000" b="1"/>
          </a:p>
        </c:rich>
      </c:tx>
      <c:layout>
        <c:manualLayout>
          <c:xMode val="edge"/>
          <c:yMode val="edge"/>
          <c:x val="0.34844581830671473"/>
          <c:y val="2.0942408376963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206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5686119350065638E-2"/>
          <c:y val="3.4904013961605584E-2"/>
          <c:w val="0.81099791436081414"/>
          <c:h val="0.76827802283876823"/>
        </c:manualLayout>
      </c:layout>
      <c:lineChart>
        <c:grouping val="standard"/>
        <c:varyColors val="0"/>
        <c:ser>
          <c:idx val="0"/>
          <c:order val="0"/>
          <c:tx>
            <c:strRef>
              <c:f>'Goal Analysis'!$L$3</c:f>
              <c:strCache>
                <c:ptCount val="1"/>
                <c:pt idx="0">
                  <c:v>Sum of 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Analysis'!$K$4:$K$16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Analysis'!$L$4:$L$16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0.44444444444444442</c:v>
                </c:pt>
                <c:pt idx="3">
                  <c:v>1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0.52063492063492067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1-40A0-947F-0740AAC8F8FB}"/>
            </c:ext>
          </c:extLst>
        </c:ser>
        <c:ser>
          <c:idx val="1"/>
          <c:order val="1"/>
          <c:tx>
            <c:strRef>
              <c:f>'Goal Analysis'!$M$3</c:f>
              <c:strCache>
                <c:ptCount val="1"/>
                <c:pt idx="0">
                  <c:v>Sum of 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Analysis'!$K$4:$K$16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Analysis'!$M$4:$M$16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0.55555555555555558</c:v>
                </c:pt>
                <c:pt idx="3">
                  <c:v>0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0.4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B1-40A0-947F-0740AAC8F8FB}"/>
            </c:ext>
          </c:extLst>
        </c:ser>
        <c:ser>
          <c:idx val="2"/>
          <c:order val="2"/>
          <c:tx>
            <c:strRef>
              <c:f>'Goal Analysis'!$N$3</c:f>
              <c:strCache>
                <c:ptCount val="1"/>
                <c:pt idx="0">
                  <c:v>Sum of 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Analysis'!$K$4:$K$16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Analysis'!$N$4:$N$16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7.9365079365079361E-2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B1-40A0-947F-0740AAC8F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206223"/>
        <c:axId val="457212943"/>
      </c:lineChart>
      <c:catAx>
        <c:axId val="45720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Goal</a:t>
                </a:r>
              </a:p>
            </c:rich>
          </c:tx>
          <c:layout>
            <c:manualLayout>
              <c:xMode val="edge"/>
              <c:yMode val="edge"/>
              <c:x val="0.43087252114319041"/>
              <c:y val="0.91150326677029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12943"/>
        <c:crosses val="autoZero"/>
        <c:auto val="1"/>
        <c:lblAlgn val="ctr"/>
        <c:lblOffset val="100"/>
        <c:noMultiLvlLbl val="0"/>
      </c:catAx>
      <c:valAx>
        <c:axId val="45721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0622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28559</xdr:colOff>
      <xdr:row>1</xdr:row>
      <xdr:rowOff>171449</xdr:rowOff>
    </xdr:from>
    <xdr:to>
      <xdr:col>19</xdr:col>
      <xdr:colOff>81899</xdr:colOff>
      <xdr:row>20</xdr:row>
      <xdr:rowOff>49529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A6CF3-F00D-5578-BA41-B1277C303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8564</xdr:colOff>
      <xdr:row>4</xdr:row>
      <xdr:rowOff>1890</xdr:rowOff>
    </xdr:from>
    <xdr:to>
      <xdr:col>18</xdr:col>
      <xdr:colOff>629233</xdr:colOff>
      <xdr:row>27</xdr:row>
      <xdr:rowOff>154290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BF6773-CD09-FBAB-4AE5-A04A7584963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332420</xdr:colOff>
      <xdr:row>3</xdr:row>
      <xdr:rowOff>68575</xdr:rowOff>
    </xdr:from>
    <xdr:to>
      <xdr:col>16</xdr:col>
      <xdr:colOff>398154</xdr:colOff>
      <xdr:row>21</xdr:row>
      <xdr:rowOff>125725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98D66C-A588-A588-CA81-E45DFD0D539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140606</xdr:colOff>
      <xdr:row>17</xdr:row>
      <xdr:rowOff>17236</xdr:rowOff>
    </xdr:from>
    <xdr:to>
      <xdr:col>7</xdr:col>
      <xdr:colOff>978806</xdr:colOff>
      <xdr:row>35</xdr:row>
      <xdr:rowOff>74386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4121DE-5767-9AC1-D913-5CAB59E767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ysi Paniagua" refreshedDate="45591.083121064818" createdVersion="8" refreshedVersion="8" minRefreshableVersion="3" recordCount="1000" xr:uid="{4DBC5FE2-B10B-4A3B-8C38-210ADF0A5B87}">
  <cacheSource type="worksheet">
    <worksheetSource name="Table1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ysi Paniagua" refreshedDate="45591.083121990741" createdVersion="8" refreshedVersion="8" minRefreshableVersion="3" recordCount="1000" xr:uid="{AA47DA7D-8E68-4D0C-8316-AFFB668587B2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ysi Paniagua" refreshedDate="45591.989212731482" createdVersion="8" refreshedVersion="8" minRefreshableVersion="3" recordCount="12" xr:uid="{02E69BCF-9851-47CA-81EE-E64029D4A02F}">
  <cacheSource type="worksheet">
    <worksheetSource ref="A1:H13" sheet="Goal Analysis"/>
  </cacheSource>
  <cacheFields count="8">
    <cacheField name="Goal" numFmtId="0">
      <sharedItems count="12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or equal to 50000"/>
      </sharedItems>
    </cacheField>
    <cacheField name="Number Successful" numFmtId="0">
      <sharedItems containsSemiMixedTypes="0" containsString="0" containsNumber="1" containsInteger="1" minValue="4" maxValue="191"/>
    </cacheField>
    <cacheField name="Number Failed" numFmtId="0">
      <sharedItems containsSemiMixedTypes="0" containsString="0" containsNumber="1" containsInteger="1" minValue="0" maxValue="163"/>
    </cacheField>
    <cacheField name="Number Canceled" numFmtId="0">
      <sharedItems containsSemiMixedTypes="0" containsString="0" containsNumber="1" containsInteger="1" minValue="0" maxValue="28"/>
    </cacheField>
    <cacheField name="Total Projects" numFmtId="0">
      <sharedItems containsSemiMixedTypes="0" containsString="0" containsNumber="1" containsInteger="1" minValue="7" maxValue="315"/>
    </cacheField>
    <cacheField name="Percentage Successful" numFmtId="9">
      <sharedItems containsSemiMixedTypes="0" containsString="0" containsNumber="1" minValue="0.3737704918032787" maxValue="1"/>
    </cacheField>
    <cacheField name="Percentage Failed" numFmtId="9">
      <sharedItems containsSemiMixedTypes="0" containsString="0" containsNumber="1" minValue="0" maxValue="0.55555555555555558"/>
    </cacheField>
    <cacheField name="Percentage Canceled" numFmtId="9">
      <sharedItems containsSemiMixedTypes="0" containsString="0" containsNumber="1" minValue="0" maxValue="9.180327868852458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d v="2015-10-03T05:00: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d v="2011-02-26T06:00: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d v="2013-02-25T06:00: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d v="2016-11-02T05:00: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d v="2013-08-01T05:00: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d v="2017-04-28T05:00: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d v="2014-08-24T05:00: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d v="2013-06-10T05:00: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d v="2014-12-02T06:00: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d v="2013-06-04T05:00: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d v="2018-08-28T05:00: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d v="2010-01-25T06:00: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d v="2012-03-16T05:00: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d v="2012-02-27T06:00: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d v="2017-05-14T05:00: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d v="2015-05-20T05:00: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d v="2016-12-01T06:00: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d v="2010-08-09T05:00: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d v="2019-04-14T05:00: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d v="2012-05-05T05:00: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d v="2012-02-29T06:00: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d v="2013-07-30T05:00: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d v="2016-03-07T06:00: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d v="2014-07-08T05:00: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d v="2016-01-24T06:00: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d v="2016-05-25T05:00: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d v="2014-11-16T06:00: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d v="2017-02-03T06:00: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d v="2012-11-28T06:00: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d v="2019-01-26T06:00: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d v="2014-11-06T06:00: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d v="2016-12-11T06:00: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d v="2011-06-18T05:00: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d v="2015-01-21T06:00: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d v="2014-09-19T05:00: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d v="2010-07-14T05:00: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d v="2019-04-16T05:00: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30"/>
    <n v="20"/>
    <n v="1"/>
    <n v="51"/>
    <n v="0.58823529411764708"/>
    <n v="0.39215686274509803"/>
    <n v="1.9607843137254902E-2"/>
  </r>
  <r>
    <x v="1"/>
    <n v="191"/>
    <n v="38"/>
    <n v="2"/>
    <n v="231"/>
    <n v="0.82683982683982682"/>
    <n v="0.16450216450216451"/>
    <n v="8.658008658008658E-3"/>
  </r>
  <r>
    <x v="2"/>
    <n v="164"/>
    <n v="126"/>
    <n v="25"/>
    <n v="315"/>
    <n v="0.52063492063492067"/>
    <n v="0.4"/>
    <n v="7.9365079365079361E-2"/>
  </r>
  <r>
    <x v="3"/>
    <n v="4"/>
    <n v="5"/>
    <n v="0"/>
    <n v="9"/>
    <n v="0.44444444444444442"/>
    <n v="0.55555555555555558"/>
    <n v="0"/>
  </r>
  <r>
    <x v="4"/>
    <n v="10"/>
    <n v="0"/>
    <n v="0"/>
    <n v="10"/>
    <n v="1"/>
    <n v="0"/>
    <n v="0"/>
  </r>
  <r>
    <x v="5"/>
    <n v="7"/>
    <n v="0"/>
    <n v="0"/>
    <n v="7"/>
    <n v="1"/>
    <n v="0"/>
    <n v="0"/>
  </r>
  <r>
    <x v="6"/>
    <n v="11"/>
    <n v="3"/>
    <n v="0"/>
    <n v="14"/>
    <n v="0.7857142857142857"/>
    <n v="0.21428571428571427"/>
    <n v="0"/>
  </r>
  <r>
    <x v="7"/>
    <n v="7"/>
    <n v="0"/>
    <n v="0"/>
    <n v="7"/>
    <n v="1"/>
    <n v="0"/>
    <n v="0"/>
  </r>
  <r>
    <x v="8"/>
    <n v="8"/>
    <n v="3"/>
    <n v="1"/>
    <n v="12"/>
    <n v="0.66666666666666663"/>
    <n v="0.25"/>
    <n v="8.3333333333333329E-2"/>
  </r>
  <r>
    <x v="9"/>
    <n v="11"/>
    <n v="3"/>
    <n v="0"/>
    <n v="14"/>
    <n v="0.7857142857142857"/>
    <n v="0.21428571428571427"/>
    <n v="0"/>
  </r>
  <r>
    <x v="10"/>
    <n v="8"/>
    <n v="3"/>
    <n v="0"/>
    <n v="11"/>
    <n v="0.72727272727272729"/>
    <n v="0.27272727272727271"/>
    <n v="0"/>
  </r>
  <r>
    <x v="11"/>
    <n v="114"/>
    <n v="163"/>
    <n v="28"/>
    <n v="305"/>
    <n v="0.3737704918032787"/>
    <n v="0.53442622950819674"/>
    <n v="9.180327868852458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DFC89-169C-4B4A-916B-DF605CD236F4}" name="PivotTable4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60133B-84EA-4D3A-B3DA-3699DC73F29E}" name="PivotTable6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03C8AC-ABBB-4E12-A8AE-5E349962E9B0}" name="PivotTable6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14D70E-53DA-424A-859F-00D21FD6DD8A}" name="PivotTable74" cacheId="2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K3:N16" firstHeaderRow="0" firstDataRow="1" firstDataCol="1"/>
  <pivotFields count="8">
    <pivotField axis="axisRow" showAll="0">
      <items count="13">
        <item x="0"/>
        <item x="1"/>
        <item x="3"/>
        <item x="4"/>
        <item x="5"/>
        <item x="6"/>
        <item x="7"/>
        <item x="8"/>
        <item x="9"/>
        <item x="10"/>
        <item x="2"/>
        <item x="11"/>
        <item t="default"/>
      </items>
    </pivotField>
    <pivotField showAll="0"/>
    <pivotField showAll="0"/>
    <pivotField showAll="0"/>
    <pivotField showAll="0"/>
    <pivotField dataField="1" numFmtId="9" showAll="0"/>
    <pivotField dataField="1" numFmtId="9" showAll="0"/>
    <pivotField dataField="1" numFmtId="9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ercentage Successful" fld="5" baseField="0" baseItem="0" numFmtId="10"/>
    <dataField name="Sum of Percentage Failed" fld="6" baseField="0" baseItem="0"/>
    <dataField name="Sum of Percentage Canceled" fld="7" baseField="0" baseItem="0"/>
  </dataFields>
  <formats count="1">
    <format dxfId="4">
      <pivotArea collapsedLevelsAreSubtotals="1" fieldPosition="0">
        <references count="1">
          <reference field="0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9EA03-307B-4E35-A352-1F80604F6664}" name="Table1" displayName="Table1" ref="A1:T1001" totalsRowShown="0" headerRowDxfId="12">
  <autoFilter ref="A1:T1001" xr:uid="{7E59EA03-307B-4E35-A352-1F80604F6664}"/>
  <tableColumns count="20">
    <tableColumn id="1" xr3:uid="{8901A644-A70E-403D-8CE6-CD73CAA6CCCD}" name="id"/>
    <tableColumn id="2" xr3:uid="{E2BE2F5C-A88D-45C3-8A06-DF75E5F66D60}" name="name"/>
    <tableColumn id="3" xr3:uid="{DFAB5F03-9A4B-49AA-9ABC-295A8035EF9A}" name="blurb" dataDxfId="11"/>
    <tableColumn id="4" xr3:uid="{CA5802C7-ADCA-4C5E-8166-9AD645775204}" name="goal" dataDxfId="10"/>
    <tableColumn id="5" xr3:uid="{3F2F6E8B-B410-49CC-8B74-04D33843B7C0}" name="pledged" dataDxfId="9"/>
    <tableColumn id="6" xr3:uid="{339C8E5D-A07E-4509-B6C7-383D55D4FC11}" name="Percent Funded" dataDxfId="8" dataCellStyle="Currency">
      <calculatedColumnFormula>((E2/D2)*100)</calculatedColumnFormula>
    </tableColumn>
    <tableColumn id="7" xr3:uid="{BBFA2B7C-7C23-4640-9FC7-9B7078894910}" name="outcome"/>
    <tableColumn id="8" xr3:uid="{762713CE-5767-4E5B-947E-783D067030C4}" name="backers_count"/>
    <tableColumn id="9" xr3:uid="{0AFA4E84-5D1D-4CAA-88A6-FF9B4F703C01}" name="Average Donation" dataDxfId="7">
      <calculatedColumnFormula>IF(H2&lt;&gt;0,E2/H2,0)</calculatedColumnFormula>
    </tableColumn>
    <tableColumn id="10" xr3:uid="{D6E82A46-A8B9-464D-B1C4-16342B0793C9}" name="country"/>
    <tableColumn id="11" xr3:uid="{6788C376-2AE9-4B73-B617-A1B95518731F}" name="currency"/>
    <tableColumn id="12" xr3:uid="{8338000F-AF20-47FB-B41C-2E5A10BBBF3A}" name="launched_at"/>
    <tableColumn id="13" xr3:uid="{35128AC6-8AA1-4C4B-9BC5-666DFD392FCB}" name="deadline"/>
    <tableColumn id="14" xr3:uid="{727175A0-55B5-49BD-8EBF-772123CBDD59}" name="Date Created Conversion" dataDxfId="6">
      <calculatedColumnFormula>(((L2/60)/60)/24)+DATE(1970,1,1)</calculatedColumnFormula>
    </tableColumn>
    <tableColumn id="15" xr3:uid="{C2D8D05D-F9DC-49F1-B7A4-848AC12AA396}" name="Date Ended Conversion" dataDxfId="5">
      <calculatedColumnFormula>(((M2/60)/60)/24)+DATE(1970,1,1)</calculatedColumnFormula>
    </tableColumn>
    <tableColumn id="16" xr3:uid="{69D390C8-7B5E-4F9F-8D06-3E970620783E}" name="staff_pick"/>
    <tableColumn id="17" xr3:uid="{E1985BCF-9657-42DC-B678-CDA30136EA07}" name="spotlight"/>
    <tableColumn id="18" xr3:uid="{2217930E-C3E8-4D97-A0C4-A049E3EEAAD9}" name="category &amp; sub-category"/>
    <tableColumn id="19" xr3:uid="{38AC8AE5-0CF5-4558-9BB2-9E505478782F}" name="Parent Category"/>
    <tableColumn id="20" xr3:uid="{035DAA0B-7B73-42FF-B07A-1C545DB5F5A6}" name="Sub-Categ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3FA5-B77F-4A6C-8596-685B5B8A94D3}">
  <dimension ref="A1:F14"/>
  <sheetViews>
    <sheetView workbookViewId="0">
      <selection activeCell="C5" sqref="C5"/>
    </sheetView>
  </sheetViews>
  <sheetFormatPr defaultRowHeight="15.6" x14ac:dyDescent="0.6"/>
  <cols>
    <col min="1" max="1" width="22.9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  <col min="7" max="7" width="8.296875" bestFit="1" customWidth="1"/>
    <col min="8" max="8" width="5.546875" bestFit="1" customWidth="1"/>
    <col min="9" max="9" width="9.19921875" bestFit="1" customWidth="1"/>
    <col min="10" max="10" width="9.69921875" bestFit="1" customWidth="1"/>
    <col min="11" max="11" width="8.296875" bestFit="1" customWidth="1"/>
    <col min="12" max="12" width="5.546875" bestFit="1" customWidth="1"/>
    <col min="13" max="13" width="3.796875" bestFit="1" customWidth="1"/>
    <col min="14" max="14" width="9.19921875" bestFit="1" customWidth="1"/>
    <col min="15" max="15" width="11.046875" bestFit="1" customWidth="1"/>
    <col min="16" max="16" width="11.296875" bestFit="1" customWidth="1"/>
    <col min="17" max="17" width="14.796875" bestFit="1" customWidth="1"/>
    <col min="18" max="18" width="8.296875" bestFit="1" customWidth="1"/>
    <col min="19" max="19" width="5.546875" bestFit="1" customWidth="1"/>
    <col min="20" max="20" width="9.19921875" bestFit="1" customWidth="1"/>
    <col min="21" max="21" width="10.546875" bestFit="1" customWidth="1"/>
    <col min="22" max="22" width="13.546875" bestFit="1" customWidth="1"/>
    <col min="23" max="23" width="5.546875" bestFit="1" customWidth="1"/>
    <col min="24" max="24" width="3.796875" bestFit="1" customWidth="1"/>
    <col min="25" max="25" width="9.19921875" bestFit="1" customWidth="1"/>
    <col min="26" max="26" width="17.19921875" bestFit="1" customWidth="1"/>
    <col min="27" max="27" width="11.19921875" bestFit="1" customWidth="1"/>
    <col min="28" max="28" width="5.546875" bestFit="1" customWidth="1"/>
    <col min="29" max="29" width="3.796875" bestFit="1" customWidth="1"/>
    <col min="30" max="30" width="9.19921875" bestFit="1" customWidth="1"/>
    <col min="31" max="31" width="14.69921875" bestFit="1" customWidth="1"/>
    <col min="32" max="32" width="11.94921875" bestFit="1" customWidth="1"/>
    <col min="33" max="33" width="5.546875" bestFit="1" customWidth="1"/>
    <col min="34" max="34" width="3.796875" bestFit="1" customWidth="1"/>
    <col min="35" max="35" width="9.19921875" bestFit="1" customWidth="1"/>
    <col min="36" max="36" width="15.44921875" bestFit="1" customWidth="1"/>
    <col min="37" max="37" width="8.69921875" bestFit="1" customWidth="1"/>
    <col min="38" max="38" width="5.546875" bestFit="1" customWidth="1"/>
    <col min="39" max="39" width="3.796875" bestFit="1" customWidth="1"/>
    <col min="40" max="40" width="9.19921875" bestFit="1" customWidth="1"/>
    <col min="41" max="41" width="12.046875" bestFit="1" customWidth="1"/>
    <col min="42" max="42" width="10.94921875" bestFit="1" customWidth="1"/>
  </cols>
  <sheetData>
    <row r="1" spans="1:6" x14ac:dyDescent="0.6">
      <c r="A1" s="11" t="s">
        <v>6</v>
      </c>
      <c r="B1" t="s">
        <v>2071</v>
      </c>
    </row>
    <row r="3" spans="1:6" x14ac:dyDescent="0.6">
      <c r="A3" s="11" t="s">
        <v>2069</v>
      </c>
      <c r="B3" s="11" t="s">
        <v>2068</v>
      </c>
    </row>
    <row r="4" spans="1:6" x14ac:dyDescent="0.6">
      <c r="A4" s="11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6">
      <c r="A5" s="12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6">
      <c r="A6" s="12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6">
      <c r="A7" s="12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6">
      <c r="A8" s="12" t="s">
        <v>2064</v>
      </c>
      <c r="E8">
        <v>4</v>
      </c>
      <c r="F8">
        <v>4</v>
      </c>
    </row>
    <row r="9" spans="1:6" x14ac:dyDescent="0.6">
      <c r="A9" s="12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6">
      <c r="A10" s="12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6">
      <c r="A11" s="12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6">
      <c r="A12" s="12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6">
      <c r="A13" s="12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6">
      <c r="A14" s="12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A1E3-E1BA-4C0D-A0FB-55CB70BF12EF}">
  <dimension ref="A1:G30"/>
  <sheetViews>
    <sheetView workbookViewId="0">
      <selection activeCell="H1" sqref="H1"/>
    </sheetView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7" x14ac:dyDescent="0.6">
      <c r="A1" s="11" t="s">
        <v>6</v>
      </c>
      <c r="B1" t="s">
        <v>2071</v>
      </c>
    </row>
    <row r="2" spans="1:7" x14ac:dyDescent="0.6">
      <c r="A2" s="11" t="s">
        <v>2031</v>
      </c>
      <c r="B2" t="s">
        <v>2071</v>
      </c>
    </row>
    <row r="4" spans="1:7" x14ac:dyDescent="0.6">
      <c r="A4" s="11" t="s">
        <v>2070</v>
      </c>
      <c r="B4" s="11" t="s">
        <v>2068</v>
      </c>
    </row>
    <row r="5" spans="1:7" x14ac:dyDescent="0.6">
      <c r="A5" s="11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7" x14ac:dyDescent="0.6">
      <c r="A6" s="12" t="s">
        <v>2049</v>
      </c>
      <c r="B6">
        <v>1</v>
      </c>
      <c r="C6">
        <v>10</v>
      </c>
      <c r="D6">
        <v>2</v>
      </c>
      <c r="E6">
        <v>21</v>
      </c>
      <c r="F6">
        <v>34</v>
      </c>
      <c r="G6" s="5"/>
    </row>
    <row r="7" spans="1:7" x14ac:dyDescent="0.6">
      <c r="A7" s="12" t="s">
        <v>2065</v>
      </c>
      <c r="E7">
        <v>4</v>
      </c>
      <c r="F7">
        <v>4</v>
      </c>
      <c r="G7" s="5"/>
    </row>
    <row r="8" spans="1:7" x14ac:dyDescent="0.6">
      <c r="A8" s="12" t="s">
        <v>2042</v>
      </c>
      <c r="B8">
        <v>4</v>
      </c>
      <c r="C8">
        <v>21</v>
      </c>
      <c r="D8">
        <v>1</v>
      </c>
      <c r="E8">
        <v>34</v>
      </c>
      <c r="F8">
        <v>60</v>
      </c>
      <c r="G8" s="5"/>
    </row>
    <row r="9" spans="1:7" x14ac:dyDescent="0.6">
      <c r="A9" s="12" t="s">
        <v>2044</v>
      </c>
      <c r="B9">
        <v>2</v>
      </c>
      <c r="C9">
        <v>12</v>
      </c>
      <c r="D9">
        <v>1</v>
      </c>
      <c r="E9">
        <v>22</v>
      </c>
      <c r="F9">
        <v>37</v>
      </c>
      <c r="G9" s="5"/>
    </row>
    <row r="10" spans="1:7" x14ac:dyDescent="0.6">
      <c r="A10" s="12" t="s">
        <v>2043</v>
      </c>
      <c r="C10">
        <v>8</v>
      </c>
      <c r="E10">
        <v>10</v>
      </c>
      <c r="F10">
        <v>18</v>
      </c>
      <c r="G10" s="5"/>
    </row>
    <row r="11" spans="1:7" x14ac:dyDescent="0.6">
      <c r="A11" s="12" t="s">
        <v>2053</v>
      </c>
      <c r="B11">
        <v>1</v>
      </c>
      <c r="C11">
        <v>7</v>
      </c>
      <c r="E11">
        <v>9</v>
      </c>
      <c r="F11">
        <v>17</v>
      </c>
      <c r="G11" s="5"/>
    </row>
    <row r="12" spans="1:7" x14ac:dyDescent="0.6">
      <c r="A12" s="12" t="s">
        <v>2034</v>
      </c>
      <c r="B12">
        <v>4</v>
      </c>
      <c r="C12">
        <v>20</v>
      </c>
      <c r="E12">
        <v>22</v>
      </c>
      <c r="F12">
        <v>46</v>
      </c>
      <c r="G12" s="5"/>
    </row>
    <row r="13" spans="1:7" x14ac:dyDescent="0.6">
      <c r="A13" s="12" t="s">
        <v>2045</v>
      </c>
      <c r="B13">
        <v>3</v>
      </c>
      <c r="C13">
        <v>19</v>
      </c>
      <c r="E13">
        <v>23</v>
      </c>
      <c r="F13">
        <v>45</v>
      </c>
      <c r="G13" s="5"/>
    </row>
    <row r="14" spans="1:7" x14ac:dyDescent="0.6">
      <c r="A14" s="12" t="s">
        <v>2058</v>
      </c>
      <c r="B14">
        <v>1</v>
      </c>
      <c r="C14">
        <v>6</v>
      </c>
      <c r="E14">
        <v>10</v>
      </c>
      <c r="F14">
        <v>17</v>
      </c>
      <c r="G14" s="5"/>
    </row>
    <row r="15" spans="1:7" x14ac:dyDescent="0.6">
      <c r="A15" s="12" t="s">
        <v>2057</v>
      </c>
      <c r="C15">
        <v>3</v>
      </c>
      <c r="E15">
        <v>4</v>
      </c>
      <c r="F15">
        <v>7</v>
      </c>
      <c r="G15" s="5"/>
    </row>
    <row r="16" spans="1:7" x14ac:dyDescent="0.6">
      <c r="A16" s="12" t="s">
        <v>2061</v>
      </c>
      <c r="C16">
        <v>8</v>
      </c>
      <c r="D16">
        <v>1</v>
      </c>
      <c r="E16">
        <v>4</v>
      </c>
      <c r="F16">
        <v>13</v>
      </c>
      <c r="G16" s="5"/>
    </row>
    <row r="17" spans="1:7" x14ac:dyDescent="0.6">
      <c r="A17" s="12" t="s">
        <v>2048</v>
      </c>
      <c r="B17">
        <v>1</v>
      </c>
      <c r="C17">
        <v>6</v>
      </c>
      <c r="D17">
        <v>1</v>
      </c>
      <c r="E17">
        <v>13</v>
      </c>
      <c r="F17">
        <v>21</v>
      </c>
      <c r="G17" s="5"/>
    </row>
    <row r="18" spans="1:7" x14ac:dyDescent="0.6">
      <c r="A18" s="12" t="s">
        <v>2055</v>
      </c>
      <c r="B18">
        <v>4</v>
      </c>
      <c r="C18">
        <v>11</v>
      </c>
      <c r="D18">
        <v>1</v>
      </c>
      <c r="E18">
        <v>26</v>
      </c>
      <c r="F18">
        <v>42</v>
      </c>
      <c r="G18" s="5"/>
    </row>
    <row r="19" spans="1:7" x14ac:dyDescent="0.6">
      <c r="A19" s="12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  <c r="G19" s="5"/>
    </row>
    <row r="20" spans="1:7" x14ac:dyDescent="0.6">
      <c r="A20" s="12" t="s">
        <v>2056</v>
      </c>
      <c r="C20">
        <v>4</v>
      </c>
      <c r="E20">
        <v>4</v>
      </c>
      <c r="F20">
        <v>8</v>
      </c>
      <c r="G20" s="5"/>
    </row>
    <row r="21" spans="1:7" x14ac:dyDescent="0.6">
      <c r="A21" s="12" t="s">
        <v>2036</v>
      </c>
      <c r="B21">
        <v>6</v>
      </c>
      <c r="C21">
        <v>30</v>
      </c>
      <c r="E21">
        <v>49</v>
      </c>
      <c r="F21">
        <v>85</v>
      </c>
      <c r="G21" s="5"/>
    </row>
    <row r="22" spans="1:7" x14ac:dyDescent="0.6">
      <c r="A22" s="12" t="s">
        <v>2063</v>
      </c>
      <c r="C22">
        <v>9</v>
      </c>
      <c r="E22">
        <v>5</v>
      </c>
      <c r="F22">
        <v>14</v>
      </c>
      <c r="G22" s="5"/>
    </row>
    <row r="23" spans="1:7" x14ac:dyDescent="0.6">
      <c r="A23" s="12" t="s">
        <v>2052</v>
      </c>
      <c r="B23">
        <v>1</v>
      </c>
      <c r="C23">
        <v>5</v>
      </c>
      <c r="D23">
        <v>1</v>
      </c>
      <c r="E23">
        <v>9</v>
      </c>
      <c r="F23">
        <v>16</v>
      </c>
      <c r="G23" s="5"/>
    </row>
    <row r="24" spans="1:7" x14ac:dyDescent="0.6">
      <c r="A24" s="12" t="s">
        <v>2060</v>
      </c>
      <c r="B24">
        <v>3</v>
      </c>
      <c r="C24">
        <v>3</v>
      </c>
      <c r="E24">
        <v>11</v>
      </c>
      <c r="F24">
        <v>17</v>
      </c>
      <c r="G24" s="5"/>
    </row>
    <row r="25" spans="1:7" x14ac:dyDescent="0.6">
      <c r="A25" s="12" t="s">
        <v>2059</v>
      </c>
      <c r="C25">
        <v>7</v>
      </c>
      <c r="E25">
        <v>14</v>
      </c>
      <c r="F25">
        <v>21</v>
      </c>
      <c r="G25" s="5"/>
    </row>
    <row r="26" spans="1:7" x14ac:dyDescent="0.6">
      <c r="A26" s="12" t="s">
        <v>2051</v>
      </c>
      <c r="B26">
        <v>1</v>
      </c>
      <c r="C26">
        <v>15</v>
      </c>
      <c r="D26">
        <v>2</v>
      </c>
      <c r="E26">
        <v>17</v>
      </c>
      <c r="F26">
        <v>35</v>
      </c>
      <c r="G26" s="5"/>
    </row>
    <row r="27" spans="1:7" x14ac:dyDescent="0.6">
      <c r="A27" s="12" t="s">
        <v>2046</v>
      </c>
      <c r="C27">
        <v>16</v>
      </c>
      <c r="D27">
        <v>1</v>
      </c>
      <c r="E27">
        <v>28</v>
      </c>
      <c r="F27">
        <v>45</v>
      </c>
      <c r="G27" s="5"/>
    </row>
    <row r="28" spans="1:7" x14ac:dyDescent="0.6">
      <c r="A28" s="12" t="s">
        <v>2038</v>
      </c>
      <c r="B28">
        <v>2</v>
      </c>
      <c r="C28">
        <v>12</v>
      </c>
      <c r="D28">
        <v>1</v>
      </c>
      <c r="E28">
        <v>36</v>
      </c>
      <c r="F28">
        <v>51</v>
      </c>
      <c r="G28" s="5"/>
    </row>
    <row r="29" spans="1:7" x14ac:dyDescent="0.6">
      <c r="A29" s="12" t="s">
        <v>2062</v>
      </c>
      <c r="E29">
        <v>3</v>
      </c>
      <c r="F29">
        <v>3</v>
      </c>
      <c r="G29" s="5"/>
    </row>
    <row r="30" spans="1:7" x14ac:dyDescent="0.6">
      <c r="A30" s="12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  <c r="G30" s="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B69D-EECD-4F67-8B90-1AB6427EBCB4}">
  <dimension ref="A1:E18"/>
  <sheetViews>
    <sheetView workbookViewId="0">
      <selection activeCell="A23" sqref="A23"/>
    </sheetView>
  </sheetViews>
  <sheetFormatPr defaultRowHeight="15.6" x14ac:dyDescent="0.6"/>
  <cols>
    <col min="1" max="1" width="27.796875" bestFit="1" customWidth="1"/>
    <col min="2" max="2" width="15.296875" bestFit="1" customWidth="1"/>
    <col min="3" max="3" width="5.546875" customWidth="1"/>
    <col min="4" max="4" width="9.19921875" bestFit="1" customWidth="1"/>
    <col min="5" max="6" width="10.94921875" bestFit="1" customWidth="1"/>
  </cols>
  <sheetData>
    <row r="1" spans="1:5" x14ac:dyDescent="0.6">
      <c r="A1" s="11" t="s">
        <v>2031</v>
      </c>
      <c r="B1" t="s">
        <v>2071</v>
      </c>
    </row>
    <row r="2" spans="1:5" x14ac:dyDescent="0.6">
      <c r="A2" s="11" t="s">
        <v>2074</v>
      </c>
      <c r="B2" t="s">
        <v>2071</v>
      </c>
    </row>
    <row r="4" spans="1:5" x14ac:dyDescent="0.6">
      <c r="A4" s="11" t="s">
        <v>2070</v>
      </c>
      <c r="B4" s="11" t="s">
        <v>2068</v>
      </c>
    </row>
    <row r="5" spans="1:5" x14ac:dyDescent="0.6">
      <c r="A5" s="11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6">
      <c r="A6" s="12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6">
      <c r="A7" s="12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6">
      <c r="A8" s="12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6">
      <c r="A9" s="12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6">
      <c r="A10" s="12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6">
      <c r="A11" s="12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6">
      <c r="A12" s="12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6">
      <c r="A13" s="12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6">
      <c r="A14" s="12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6">
      <c r="A15" s="12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6">
      <c r="A16" s="12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6">
      <c r="A17" s="12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6">
      <c r="A18" s="12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H4" sqref="H4"/>
    </sheetView>
  </sheetViews>
  <sheetFormatPr defaultColWidth="10.796875" defaultRowHeight="15.6" x14ac:dyDescent="0.6"/>
  <cols>
    <col min="1" max="1" width="4.1484375" bestFit="1" customWidth="1"/>
    <col min="2" max="2" width="30.6484375" bestFit="1" customWidth="1"/>
    <col min="3" max="3" width="33.5" style="3" customWidth="1"/>
    <col min="4" max="5" width="10.796875" customWidth="1"/>
    <col min="6" max="6" width="16" style="5" customWidth="1"/>
    <col min="8" max="8" width="15" customWidth="1"/>
    <col min="9" max="9" width="18" style="7" customWidth="1"/>
    <col min="12" max="12" width="15.69921875" bestFit="1" customWidth="1"/>
    <col min="13" max="13" width="12.44921875" bestFit="1" customWidth="1"/>
    <col min="14" max="14" width="26.546875" bestFit="1" customWidth="1"/>
    <col min="15" max="15" width="26.546875" customWidth="1"/>
    <col min="18" max="18" width="28" bestFit="1" customWidth="1"/>
    <col min="19" max="19" width="16.3984375" customWidth="1"/>
    <col min="20" max="20" width="14" customWidth="1"/>
  </cols>
  <sheetData>
    <row r="1" spans="1:20" s="1" customFormat="1" x14ac:dyDescent="0.6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0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4" t="s">
        <v>2072</v>
      </c>
      <c r="O1" s="14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6">
      <c r="A2">
        <v>0</v>
      </c>
      <c r="B2" t="s">
        <v>12</v>
      </c>
      <c r="C2" s="3" t="s">
        <v>13</v>
      </c>
      <c r="D2" s="8">
        <v>100</v>
      </c>
      <c r="E2" s="8">
        <v>0</v>
      </c>
      <c r="F2" s="9">
        <f t="shared" ref="F2:F65" si="0">((E2/D2)*100)</f>
        <v>0</v>
      </c>
      <c r="G2" t="s">
        <v>14</v>
      </c>
      <c r="H2">
        <v>0</v>
      </c>
      <c r="I2" s="7">
        <f t="shared" ref="I2:I65" si="1">IF(H2&lt;&gt;0,E2/H2,0)</f>
        <v>0</v>
      </c>
      <c r="J2" t="s">
        <v>15</v>
      </c>
      <c r="K2" t="s">
        <v>16</v>
      </c>
      <c r="L2">
        <v>1448690400</v>
      </c>
      <c r="M2">
        <v>1450159200</v>
      </c>
      <c r="N2" s="13">
        <f t="shared" ref="N2:N65" si="2">(((L2/60)/60)/24)+DATE(1970,1,1)</f>
        <v>42336.25</v>
      </c>
      <c r="O2" s="13">
        <f t="shared" ref="O2:O65" si="3"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6">
      <c r="A3">
        <v>1</v>
      </c>
      <c r="B3" t="s">
        <v>18</v>
      </c>
      <c r="C3" s="3" t="s">
        <v>19</v>
      </c>
      <c r="D3" s="8">
        <v>1400</v>
      </c>
      <c r="E3" s="8">
        <v>14560</v>
      </c>
      <c r="F3" s="9">
        <f t="shared" si="0"/>
        <v>1040</v>
      </c>
      <c r="G3" t="s">
        <v>20</v>
      </c>
      <c r="H3">
        <v>158</v>
      </c>
      <c r="I3" s="7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 t="shared" si="2"/>
        <v>41870.208333333336</v>
      </c>
      <c r="O3" s="13">
        <f t="shared" si="3"/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2" x14ac:dyDescent="0.6">
      <c r="A4">
        <v>2</v>
      </c>
      <c r="B4" t="s">
        <v>24</v>
      </c>
      <c r="C4" s="3" t="s">
        <v>25</v>
      </c>
      <c r="D4" s="8">
        <v>108400</v>
      </c>
      <c r="E4" s="8">
        <v>142523</v>
      </c>
      <c r="F4" s="9">
        <f t="shared" si="0"/>
        <v>131.4787822878229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 t="shared" si="2"/>
        <v>41595.25</v>
      </c>
      <c r="O4" s="13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2" x14ac:dyDescent="0.6">
      <c r="A5">
        <v>3</v>
      </c>
      <c r="B5" t="s">
        <v>29</v>
      </c>
      <c r="C5" s="3" t="s">
        <v>30</v>
      </c>
      <c r="D5" s="8">
        <v>4200</v>
      </c>
      <c r="E5" s="8">
        <v>2477</v>
      </c>
      <c r="F5" s="9">
        <f t="shared" si="0"/>
        <v>58.976190476190467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 t="shared" si="2"/>
        <v>43688.208333333328</v>
      </c>
      <c r="O5" s="13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6">
      <c r="A6">
        <v>4</v>
      </c>
      <c r="B6" t="s">
        <v>31</v>
      </c>
      <c r="C6" s="3" t="s">
        <v>32</v>
      </c>
      <c r="D6" s="8">
        <v>7600</v>
      </c>
      <c r="E6" s="8">
        <v>5265</v>
      </c>
      <c r="F6" s="9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 t="shared" si="2"/>
        <v>43485.25</v>
      </c>
      <c r="O6" s="13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6">
      <c r="A7">
        <v>5</v>
      </c>
      <c r="B7" t="s">
        <v>34</v>
      </c>
      <c r="C7" s="3" t="s">
        <v>35</v>
      </c>
      <c r="D7" s="8">
        <v>7600</v>
      </c>
      <c r="E7" s="8">
        <v>13195</v>
      </c>
      <c r="F7" s="9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 t="shared" si="2"/>
        <v>41149.208333333336</v>
      </c>
      <c r="O7" s="13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6">
      <c r="A8">
        <v>6</v>
      </c>
      <c r="B8" t="s">
        <v>38</v>
      </c>
      <c r="C8" s="3" t="s">
        <v>39</v>
      </c>
      <c r="D8" s="8">
        <v>5200</v>
      </c>
      <c r="E8" s="8">
        <v>1090</v>
      </c>
      <c r="F8" s="9">
        <f t="shared" si="0"/>
        <v>20.961538461538463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 t="shared" si="2"/>
        <v>42991.208333333328</v>
      </c>
      <c r="O8" s="13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6">
      <c r="A9">
        <v>7</v>
      </c>
      <c r="B9" t="s">
        <v>43</v>
      </c>
      <c r="C9" s="3" t="s">
        <v>44</v>
      </c>
      <c r="D9" s="8">
        <v>4500</v>
      </c>
      <c r="E9" s="8">
        <v>14741</v>
      </c>
      <c r="F9" s="9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 t="shared" si="2"/>
        <v>42229.208333333328</v>
      </c>
      <c r="O9" s="13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6">
      <c r="A10">
        <v>8</v>
      </c>
      <c r="B10" t="s">
        <v>45</v>
      </c>
      <c r="C10" s="3" t="s">
        <v>46</v>
      </c>
      <c r="D10" s="8">
        <v>110100</v>
      </c>
      <c r="E10" s="8">
        <v>21946</v>
      </c>
      <c r="F10" s="9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2"/>
        <v>40399.208333333336</v>
      </c>
      <c r="O10" s="13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6">
      <c r="A11">
        <v>9</v>
      </c>
      <c r="B11" t="s">
        <v>48</v>
      </c>
      <c r="C11" s="3" t="s">
        <v>49</v>
      </c>
      <c r="D11" s="8">
        <v>6200</v>
      </c>
      <c r="E11" s="8">
        <v>3208</v>
      </c>
      <c r="F11" s="9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2"/>
        <v>41536.208333333336</v>
      </c>
      <c r="O11" s="13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6">
      <c r="A12">
        <v>10</v>
      </c>
      <c r="B12" t="s">
        <v>51</v>
      </c>
      <c r="C12" s="3" t="s">
        <v>52</v>
      </c>
      <c r="D12" s="8">
        <v>5200</v>
      </c>
      <c r="E12" s="8">
        <v>13838</v>
      </c>
      <c r="F12" s="9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2"/>
        <v>40404.208333333336</v>
      </c>
      <c r="O12" s="13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2" x14ac:dyDescent="0.6">
      <c r="A13">
        <v>11</v>
      </c>
      <c r="B13" t="s">
        <v>54</v>
      </c>
      <c r="C13" s="3" t="s">
        <v>55</v>
      </c>
      <c r="D13" s="8">
        <v>6300</v>
      </c>
      <c r="E13" s="8">
        <v>3030</v>
      </c>
      <c r="F13" s="9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2"/>
        <v>40442.208333333336</v>
      </c>
      <c r="O13" s="13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6">
      <c r="A14">
        <v>12</v>
      </c>
      <c r="B14" t="s">
        <v>56</v>
      </c>
      <c r="C14" s="3" t="s">
        <v>57</v>
      </c>
      <c r="D14" s="8">
        <v>6300</v>
      </c>
      <c r="E14" s="8">
        <v>5629</v>
      </c>
      <c r="F14" s="9">
        <f t="shared" si="0"/>
        <v>89.349206349206341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2"/>
        <v>43760.208333333328</v>
      </c>
      <c r="O14" s="13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2" x14ac:dyDescent="0.6">
      <c r="A15">
        <v>13</v>
      </c>
      <c r="B15" t="s">
        <v>58</v>
      </c>
      <c r="C15" s="3" t="s">
        <v>59</v>
      </c>
      <c r="D15" s="8">
        <v>4200</v>
      </c>
      <c r="E15" s="8">
        <v>10295</v>
      </c>
      <c r="F15" s="9">
        <f t="shared" si="0"/>
        <v>245.11904761904765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2"/>
        <v>42532.208333333328</v>
      </c>
      <c r="O15" s="13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6">
      <c r="A16">
        <v>14</v>
      </c>
      <c r="B16" t="s">
        <v>61</v>
      </c>
      <c r="C16" s="3" t="s">
        <v>62</v>
      </c>
      <c r="D16" s="8">
        <v>28200</v>
      </c>
      <c r="E16" s="8">
        <v>18829</v>
      </c>
      <c r="F16" s="9">
        <f t="shared" si="0"/>
        <v>66.769503546099301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2"/>
        <v>40974.25</v>
      </c>
      <c r="O16" s="13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6">
      <c r="A17">
        <v>15</v>
      </c>
      <c r="B17" t="s">
        <v>63</v>
      </c>
      <c r="C17" s="3" t="s">
        <v>64</v>
      </c>
      <c r="D17" s="8">
        <v>81200</v>
      </c>
      <c r="E17" s="8">
        <v>38414</v>
      </c>
      <c r="F17" s="9">
        <f t="shared" si="0"/>
        <v>47.307881773399011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2"/>
        <v>43809.25</v>
      </c>
      <c r="O17" s="13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6">
      <c r="A18">
        <v>16</v>
      </c>
      <c r="B18" t="s">
        <v>66</v>
      </c>
      <c r="C18" s="3" t="s">
        <v>67</v>
      </c>
      <c r="D18" s="8">
        <v>1700</v>
      </c>
      <c r="E18" s="8">
        <v>11041</v>
      </c>
      <c r="F18" s="9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2"/>
        <v>41661.25</v>
      </c>
      <c r="O18" s="13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6">
      <c r="A19">
        <v>17</v>
      </c>
      <c r="B19" t="s">
        <v>69</v>
      </c>
      <c r="C19" s="3" t="s">
        <v>70</v>
      </c>
      <c r="D19" s="8">
        <v>84600</v>
      </c>
      <c r="E19" s="8">
        <v>134845</v>
      </c>
      <c r="F19" s="9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2"/>
        <v>40555.25</v>
      </c>
      <c r="O19" s="13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6">
      <c r="A20">
        <v>18</v>
      </c>
      <c r="B20" t="s">
        <v>72</v>
      </c>
      <c r="C20" s="3" t="s">
        <v>73</v>
      </c>
      <c r="D20" s="8">
        <v>9100</v>
      </c>
      <c r="E20" s="8">
        <v>6089</v>
      </c>
      <c r="F20" s="9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2"/>
        <v>43351.208333333328</v>
      </c>
      <c r="O20" s="13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6">
      <c r="A21">
        <v>19</v>
      </c>
      <c r="B21" t="s">
        <v>75</v>
      </c>
      <c r="C21" s="3" t="s">
        <v>76</v>
      </c>
      <c r="D21" s="8">
        <v>62500</v>
      </c>
      <c r="E21" s="8">
        <v>30331</v>
      </c>
      <c r="F21" s="9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2"/>
        <v>43528.25</v>
      </c>
      <c r="O21" s="13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6">
      <c r="A22">
        <v>20</v>
      </c>
      <c r="B22" t="s">
        <v>77</v>
      </c>
      <c r="C22" s="3" t="s">
        <v>78</v>
      </c>
      <c r="D22" s="8">
        <v>131800</v>
      </c>
      <c r="E22" s="8">
        <v>147936</v>
      </c>
      <c r="F22" s="9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2"/>
        <v>41848.208333333336</v>
      </c>
      <c r="O22" s="13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6">
      <c r="A23">
        <v>21</v>
      </c>
      <c r="B23" t="s">
        <v>79</v>
      </c>
      <c r="C23" s="3" t="s">
        <v>80</v>
      </c>
      <c r="D23" s="8">
        <v>94000</v>
      </c>
      <c r="E23" s="8">
        <v>38533</v>
      </c>
      <c r="F23" s="9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2"/>
        <v>40770.208333333336</v>
      </c>
      <c r="O23" s="13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6">
      <c r="A24">
        <v>22</v>
      </c>
      <c r="B24" t="s">
        <v>81</v>
      </c>
      <c r="C24" s="3" t="s">
        <v>82</v>
      </c>
      <c r="D24" s="8">
        <v>59100</v>
      </c>
      <c r="E24" s="8">
        <v>75690</v>
      </c>
      <c r="F24" s="9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2"/>
        <v>43193.208333333328</v>
      </c>
      <c r="O24" s="13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6">
      <c r="A25">
        <v>23</v>
      </c>
      <c r="B25" t="s">
        <v>83</v>
      </c>
      <c r="C25" s="3" t="s">
        <v>84</v>
      </c>
      <c r="D25" s="8">
        <v>4500</v>
      </c>
      <c r="E25" s="8">
        <v>14942</v>
      </c>
      <c r="F25" s="9">
        <f t="shared" si="0"/>
        <v>332.04444444444448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2"/>
        <v>43510.25</v>
      </c>
      <c r="O25" s="13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6">
      <c r="A26">
        <v>24</v>
      </c>
      <c r="B26" t="s">
        <v>85</v>
      </c>
      <c r="C26" s="3" t="s">
        <v>86</v>
      </c>
      <c r="D26" s="8">
        <v>92400</v>
      </c>
      <c r="E26" s="8">
        <v>104257</v>
      </c>
      <c r="F26" s="9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2"/>
        <v>41811.208333333336</v>
      </c>
      <c r="O26" s="13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6">
      <c r="A27">
        <v>25</v>
      </c>
      <c r="B27" t="s">
        <v>87</v>
      </c>
      <c r="C27" s="3" t="s">
        <v>88</v>
      </c>
      <c r="D27" s="8">
        <v>5500</v>
      </c>
      <c r="E27" s="8">
        <v>11904</v>
      </c>
      <c r="F27" s="9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2"/>
        <v>40681.208333333336</v>
      </c>
      <c r="O27" s="13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6">
      <c r="A28">
        <v>26</v>
      </c>
      <c r="B28" t="s">
        <v>90</v>
      </c>
      <c r="C28" s="3" t="s">
        <v>91</v>
      </c>
      <c r="D28" s="8">
        <v>107500</v>
      </c>
      <c r="E28" s="8">
        <v>51814</v>
      </c>
      <c r="F28" s="9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2"/>
        <v>43312.208333333328</v>
      </c>
      <c r="O28" s="13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6">
      <c r="A29">
        <v>27</v>
      </c>
      <c r="B29" t="s">
        <v>92</v>
      </c>
      <c r="C29" s="3" t="s">
        <v>93</v>
      </c>
      <c r="D29" s="8">
        <v>2000</v>
      </c>
      <c r="E29" s="8">
        <v>1599</v>
      </c>
      <c r="F29" s="9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2"/>
        <v>42280.208333333328</v>
      </c>
      <c r="O29" s="13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6">
      <c r="A30">
        <v>28</v>
      </c>
      <c r="B30" t="s">
        <v>94</v>
      </c>
      <c r="C30" s="3" t="s">
        <v>95</v>
      </c>
      <c r="D30" s="8">
        <v>130800</v>
      </c>
      <c r="E30" s="8">
        <v>137635</v>
      </c>
      <c r="F30" s="9">
        <f t="shared" si="0"/>
        <v>105.22553516819573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2"/>
        <v>40218.25</v>
      </c>
      <c r="O30" s="13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6">
      <c r="A31">
        <v>29</v>
      </c>
      <c r="B31" t="s">
        <v>96</v>
      </c>
      <c r="C31" s="3" t="s">
        <v>97</v>
      </c>
      <c r="D31" s="8">
        <v>45900</v>
      </c>
      <c r="E31" s="8">
        <v>150965</v>
      </c>
      <c r="F31" s="9">
        <f t="shared" si="0"/>
        <v>328.89978213507629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2"/>
        <v>43301.208333333328</v>
      </c>
      <c r="O31" s="13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6">
      <c r="A32">
        <v>30</v>
      </c>
      <c r="B32" t="s">
        <v>101</v>
      </c>
      <c r="C32" s="3" t="s">
        <v>102</v>
      </c>
      <c r="D32" s="8">
        <v>9000</v>
      </c>
      <c r="E32" s="8">
        <v>14455</v>
      </c>
      <c r="F32" s="9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2"/>
        <v>43609.208333333328</v>
      </c>
      <c r="O32" s="13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6">
      <c r="A33">
        <v>31</v>
      </c>
      <c r="B33" t="s">
        <v>103</v>
      </c>
      <c r="C33" s="3" t="s">
        <v>104</v>
      </c>
      <c r="D33" s="8">
        <v>3500</v>
      </c>
      <c r="E33" s="8">
        <v>10850</v>
      </c>
      <c r="F33" s="9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2"/>
        <v>42374.25</v>
      </c>
      <c r="O33" s="13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6">
      <c r="A34">
        <v>32</v>
      </c>
      <c r="B34" t="s">
        <v>105</v>
      </c>
      <c r="C34" s="3" t="s">
        <v>106</v>
      </c>
      <c r="D34" s="8">
        <v>101000</v>
      </c>
      <c r="E34" s="8">
        <v>87676</v>
      </c>
      <c r="F34" s="9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2"/>
        <v>43110.25</v>
      </c>
      <c r="O34" s="13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6">
      <c r="A35">
        <v>33</v>
      </c>
      <c r="B35" t="s">
        <v>109</v>
      </c>
      <c r="C35" s="3" t="s">
        <v>110</v>
      </c>
      <c r="D35" s="8">
        <v>50200</v>
      </c>
      <c r="E35" s="8">
        <v>189666</v>
      </c>
      <c r="F35" s="9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2"/>
        <v>41917.208333333336</v>
      </c>
      <c r="O35" s="13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2" x14ac:dyDescent="0.6">
      <c r="A36">
        <v>34</v>
      </c>
      <c r="B36" t="s">
        <v>111</v>
      </c>
      <c r="C36" s="3" t="s">
        <v>112</v>
      </c>
      <c r="D36" s="8">
        <v>9300</v>
      </c>
      <c r="E36" s="8">
        <v>14025</v>
      </c>
      <c r="F36" s="9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2"/>
        <v>42817.208333333328</v>
      </c>
      <c r="O36" s="13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6">
      <c r="A37">
        <v>35</v>
      </c>
      <c r="B37" t="s">
        <v>113</v>
      </c>
      <c r="C37" s="3" t="s">
        <v>114</v>
      </c>
      <c r="D37" s="8">
        <v>125500</v>
      </c>
      <c r="E37" s="8">
        <v>188628</v>
      </c>
      <c r="F37" s="9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2"/>
        <v>43484.25</v>
      </c>
      <c r="O37" s="13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6">
      <c r="A38">
        <v>36</v>
      </c>
      <c r="B38" t="s">
        <v>115</v>
      </c>
      <c r="C38" s="3" t="s">
        <v>116</v>
      </c>
      <c r="D38" s="8">
        <v>700</v>
      </c>
      <c r="E38" s="8">
        <v>1101</v>
      </c>
      <c r="F38" s="9">
        <f t="shared" si="0"/>
        <v>157.28571428571431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2"/>
        <v>40600.25</v>
      </c>
      <c r="O38" s="13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2" x14ac:dyDescent="0.6">
      <c r="A39">
        <v>37</v>
      </c>
      <c r="B39" t="s">
        <v>117</v>
      </c>
      <c r="C39" s="3" t="s">
        <v>118</v>
      </c>
      <c r="D39" s="8">
        <v>8100</v>
      </c>
      <c r="E39" s="8">
        <v>11339</v>
      </c>
      <c r="F39" s="9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2"/>
        <v>43744.208333333328</v>
      </c>
      <c r="O39" s="13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6">
      <c r="A40">
        <v>38</v>
      </c>
      <c r="B40" t="s">
        <v>120</v>
      </c>
      <c r="C40" s="3" t="s">
        <v>121</v>
      </c>
      <c r="D40" s="8">
        <v>3100</v>
      </c>
      <c r="E40" s="8">
        <v>10085</v>
      </c>
      <c r="F40" s="9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2"/>
        <v>40469.208333333336</v>
      </c>
      <c r="O40" s="13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6">
      <c r="A41">
        <v>39</v>
      </c>
      <c r="B41" t="s">
        <v>123</v>
      </c>
      <c r="C41" s="3" t="s">
        <v>124</v>
      </c>
      <c r="D41" s="8">
        <v>9900</v>
      </c>
      <c r="E41" s="8">
        <v>5027</v>
      </c>
      <c r="F41" s="9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2"/>
        <v>41330.25</v>
      </c>
      <c r="O41" s="13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6">
      <c r="A42">
        <v>40</v>
      </c>
      <c r="B42" t="s">
        <v>125</v>
      </c>
      <c r="C42" s="3" t="s">
        <v>126</v>
      </c>
      <c r="D42" s="8">
        <v>8800</v>
      </c>
      <c r="E42" s="8">
        <v>14878</v>
      </c>
      <c r="F42" s="9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2"/>
        <v>40334.208333333336</v>
      </c>
      <c r="O42" s="13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6">
      <c r="A43">
        <v>41</v>
      </c>
      <c r="B43" t="s">
        <v>127</v>
      </c>
      <c r="C43" s="3" t="s">
        <v>128</v>
      </c>
      <c r="D43" s="8">
        <v>5600</v>
      </c>
      <c r="E43" s="8">
        <v>11924</v>
      </c>
      <c r="F43" s="9">
        <f t="shared" si="0"/>
        <v>212.92857142857144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2"/>
        <v>41156.208333333336</v>
      </c>
      <c r="O43" s="13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6">
      <c r="A44">
        <v>42</v>
      </c>
      <c r="B44" t="s">
        <v>129</v>
      </c>
      <c r="C44" s="3" t="s">
        <v>130</v>
      </c>
      <c r="D44" s="8">
        <v>1800</v>
      </c>
      <c r="E44" s="8">
        <v>7991</v>
      </c>
      <c r="F44" s="9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2"/>
        <v>40728.208333333336</v>
      </c>
      <c r="O44" s="13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6">
      <c r="A45">
        <v>43</v>
      </c>
      <c r="B45" t="s">
        <v>131</v>
      </c>
      <c r="C45" s="3" t="s">
        <v>132</v>
      </c>
      <c r="D45" s="8">
        <v>90200</v>
      </c>
      <c r="E45" s="8">
        <v>167717</v>
      </c>
      <c r="F45" s="9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2"/>
        <v>41844.208333333336</v>
      </c>
      <c r="O45" s="13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6">
      <c r="A46">
        <v>44</v>
      </c>
      <c r="B46" t="s">
        <v>134</v>
      </c>
      <c r="C46" s="3" t="s">
        <v>135</v>
      </c>
      <c r="D46" s="8">
        <v>1600</v>
      </c>
      <c r="E46" s="8">
        <v>10541</v>
      </c>
      <c r="F46" s="9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2"/>
        <v>43541.208333333328</v>
      </c>
      <c r="O46" s="13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2" x14ac:dyDescent="0.6">
      <c r="A47">
        <v>45</v>
      </c>
      <c r="B47" t="s">
        <v>136</v>
      </c>
      <c r="C47" s="3" t="s">
        <v>137</v>
      </c>
      <c r="D47" s="8">
        <v>9500</v>
      </c>
      <c r="E47" s="8">
        <v>4530</v>
      </c>
      <c r="F47" s="9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2"/>
        <v>42676.208333333328</v>
      </c>
      <c r="O47" s="13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6">
      <c r="A48">
        <v>46</v>
      </c>
      <c r="B48" t="s">
        <v>138</v>
      </c>
      <c r="C48" s="3" t="s">
        <v>139</v>
      </c>
      <c r="D48" s="8">
        <v>3700</v>
      </c>
      <c r="E48" s="8">
        <v>4247</v>
      </c>
      <c r="F48" s="9">
        <f t="shared" si="0"/>
        <v>114.78378378378378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2"/>
        <v>40367.208333333336</v>
      </c>
      <c r="O48" s="13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6">
      <c r="A49">
        <v>47</v>
      </c>
      <c r="B49" t="s">
        <v>140</v>
      </c>
      <c r="C49" s="3" t="s">
        <v>141</v>
      </c>
      <c r="D49" s="8">
        <v>1500</v>
      </c>
      <c r="E49" s="8">
        <v>7129</v>
      </c>
      <c r="F49" s="9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2"/>
        <v>41727.208333333336</v>
      </c>
      <c r="O49" s="13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6">
      <c r="A50">
        <v>48</v>
      </c>
      <c r="B50" t="s">
        <v>142</v>
      </c>
      <c r="C50" s="3" t="s">
        <v>143</v>
      </c>
      <c r="D50" s="8">
        <v>33300</v>
      </c>
      <c r="E50" s="8">
        <v>128862</v>
      </c>
      <c r="F50" s="9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2"/>
        <v>42180.208333333328</v>
      </c>
      <c r="O50" s="13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6">
      <c r="A51">
        <v>49</v>
      </c>
      <c r="B51" t="s">
        <v>144</v>
      </c>
      <c r="C51" s="3" t="s">
        <v>145</v>
      </c>
      <c r="D51" s="8">
        <v>7200</v>
      </c>
      <c r="E51" s="8">
        <v>13653</v>
      </c>
      <c r="F51" s="9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2"/>
        <v>43758.208333333328</v>
      </c>
      <c r="O51" s="13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x14ac:dyDescent="0.6">
      <c r="A52">
        <v>50</v>
      </c>
      <c r="B52" t="s">
        <v>146</v>
      </c>
      <c r="C52" s="3" t="s">
        <v>147</v>
      </c>
      <c r="D52" s="8">
        <v>100</v>
      </c>
      <c r="E52" s="8">
        <v>2</v>
      </c>
      <c r="F52" s="9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2"/>
        <v>41487.208333333336</v>
      </c>
      <c r="O52" s="13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6">
      <c r="A53">
        <v>51</v>
      </c>
      <c r="B53" t="s">
        <v>149</v>
      </c>
      <c r="C53" s="3" t="s">
        <v>150</v>
      </c>
      <c r="D53" s="8">
        <v>158100</v>
      </c>
      <c r="E53" s="8">
        <v>145243</v>
      </c>
      <c r="F53" s="9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2"/>
        <v>40995.208333333336</v>
      </c>
      <c r="O53" s="13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6">
      <c r="A54">
        <v>52</v>
      </c>
      <c r="B54" t="s">
        <v>151</v>
      </c>
      <c r="C54" s="3" t="s">
        <v>152</v>
      </c>
      <c r="D54" s="8">
        <v>7200</v>
      </c>
      <c r="E54" s="8">
        <v>2459</v>
      </c>
      <c r="F54" s="9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2"/>
        <v>40436.208333333336</v>
      </c>
      <c r="O54" s="13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6">
      <c r="A55">
        <v>53</v>
      </c>
      <c r="B55" t="s">
        <v>153</v>
      </c>
      <c r="C55" s="3" t="s">
        <v>154</v>
      </c>
      <c r="D55" s="8">
        <v>8800</v>
      </c>
      <c r="E55" s="8">
        <v>12356</v>
      </c>
      <c r="F55" s="9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2"/>
        <v>41779.208333333336</v>
      </c>
      <c r="O55" s="13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2" x14ac:dyDescent="0.6">
      <c r="A56">
        <v>54</v>
      </c>
      <c r="B56" t="s">
        <v>155</v>
      </c>
      <c r="C56" s="3" t="s">
        <v>156</v>
      </c>
      <c r="D56" s="8">
        <v>6000</v>
      </c>
      <c r="E56" s="8">
        <v>5392</v>
      </c>
      <c r="F56" s="9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2"/>
        <v>43170.25</v>
      </c>
      <c r="O56" s="13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6">
      <c r="A57">
        <v>55</v>
      </c>
      <c r="B57" t="s">
        <v>157</v>
      </c>
      <c r="C57" s="3" t="s">
        <v>158</v>
      </c>
      <c r="D57" s="8">
        <v>6600</v>
      </c>
      <c r="E57" s="8">
        <v>11746</v>
      </c>
      <c r="F57" s="9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2"/>
        <v>43311.208333333328</v>
      </c>
      <c r="O57" s="13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2" x14ac:dyDescent="0.6">
      <c r="A58">
        <v>56</v>
      </c>
      <c r="B58" t="s">
        <v>160</v>
      </c>
      <c r="C58" s="3" t="s">
        <v>161</v>
      </c>
      <c r="D58" s="8">
        <v>8000</v>
      </c>
      <c r="E58" s="8">
        <v>11493</v>
      </c>
      <c r="F58" s="9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2"/>
        <v>42014.25</v>
      </c>
      <c r="O58" s="13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6">
      <c r="A59">
        <v>57</v>
      </c>
      <c r="B59" t="s">
        <v>162</v>
      </c>
      <c r="C59" s="3" t="s">
        <v>163</v>
      </c>
      <c r="D59" s="8">
        <v>2900</v>
      </c>
      <c r="E59" s="8">
        <v>6243</v>
      </c>
      <c r="F59" s="9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2"/>
        <v>42979.208333333328</v>
      </c>
      <c r="O59" s="13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6">
      <c r="A60">
        <v>58</v>
      </c>
      <c r="B60" t="s">
        <v>164</v>
      </c>
      <c r="C60" s="3" t="s">
        <v>165</v>
      </c>
      <c r="D60" s="8">
        <v>2700</v>
      </c>
      <c r="E60" s="8">
        <v>6132</v>
      </c>
      <c r="F60" s="9">
        <f t="shared" si="0"/>
        <v>227.11111111111114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2"/>
        <v>42268.208333333328</v>
      </c>
      <c r="O60" s="13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6">
      <c r="A61">
        <v>59</v>
      </c>
      <c r="B61" t="s">
        <v>166</v>
      </c>
      <c r="C61" s="3" t="s">
        <v>167</v>
      </c>
      <c r="D61" s="8">
        <v>1400</v>
      </c>
      <c r="E61" s="8">
        <v>3851</v>
      </c>
      <c r="F61" s="9">
        <f t="shared" si="0"/>
        <v>275.07142857142861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2"/>
        <v>42898.208333333328</v>
      </c>
      <c r="O61" s="13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6">
      <c r="A62">
        <v>60</v>
      </c>
      <c r="B62" t="s">
        <v>168</v>
      </c>
      <c r="C62" s="3" t="s">
        <v>169</v>
      </c>
      <c r="D62" s="8">
        <v>94200</v>
      </c>
      <c r="E62" s="8">
        <v>135997</v>
      </c>
      <c r="F62" s="9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2"/>
        <v>41107.208333333336</v>
      </c>
      <c r="O62" s="13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2" x14ac:dyDescent="0.6">
      <c r="A63">
        <v>61</v>
      </c>
      <c r="B63" t="s">
        <v>170</v>
      </c>
      <c r="C63" s="3" t="s">
        <v>171</v>
      </c>
      <c r="D63" s="8">
        <v>199200</v>
      </c>
      <c r="E63" s="8">
        <v>184750</v>
      </c>
      <c r="F63" s="9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2"/>
        <v>40595.25</v>
      </c>
      <c r="O63" s="13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6">
      <c r="A64">
        <v>62</v>
      </c>
      <c r="B64" t="s">
        <v>172</v>
      </c>
      <c r="C64" s="3" t="s">
        <v>173</v>
      </c>
      <c r="D64" s="8">
        <v>2000</v>
      </c>
      <c r="E64" s="8">
        <v>14452</v>
      </c>
      <c r="F64" s="9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2"/>
        <v>42160.208333333328</v>
      </c>
      <c r="O64" s="13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6">
      <c r="A65">
        <v>63</v>
      </c>
      <c r="B65" t="s">
        <v>174</v>
      </c>
      <c r="C65" s="3" t="s">
        <v>175</v>
      </c>
      <c r="D65" s="8">
        <v>4700</v>
      </c>
      <c r="E65" s="8">
        <v>557</v>
      </c>
      <c r="F65" s="9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2"/>
        <v>42853.208333333328</v>
      </c>
      <c r="O65" s="13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6">
      <c r="A66">
        <v>64</v>
      </c>
      <c r="B66" t="s">
        <v>176</v>
      </c>
      <c r="C66" s="3" t="s">
        <v>177</v>
      </c>
      <c r="D66" s="8">
        <v>2800</v>
      </c>
      <c r="E66" s="8">
        <v>2734</v>
      </c>
      <c r="F66" s="9">
        <f t="shared" ref="F66:F129" si="4">((E66/D66)*100)</f>
        <v>97.642857142857139</v>
      </c>
      <c r="G66" t="s">
        <v>14</v>
      </c>
      <c r="H66">
        <v>38</v>
      </c>
      <c r="I66" s="7">
        <f t="shared" ref="I66:I129" si="5">IF(H66&lt;&gt;0,E66/H66,0)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 t="shared" ref="N66:N129" si="6">(((L66/60)/60)/24)+DATE(1970,1,1)</f>
        <v>43283.208333333328</v>
      </c>
      <c r="O66" s="13">
        <f t="shared" ref="O66:O129" si="7">(((M66/60)/60)/24)+DATE(1970,1,1)</f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6">
      <c r="A67">
        <v>65</v>
      </c>
      <c r="B67" t="s">
        <v>178</v>
      </c>
      <c r="C67" s="3" t="s">
        <v>179</v>
      </c>
      <c r="D67" s="8">
        <v>6100</v>
      </c>
      <c r="E67" s="8">
        <v>14405</v>
      </c>
      <c r="F67" s="9">
        <f t="shared" si="4"/>
        <v>236.14754098360655</v>
      </c>
      <c r="G67" t="s">
        <v>20</v>
      </c>
      <c r="H67">
        <v>236</v>
      </c>
      <c r="I67" s="7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 t="shared" si="6"/>
        <v>40570.25</v>
      </c>
      <c r="O67" s="13">
        <f t="shared" si="7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6">
      <c r="A68">
        <v>66</v>
      </c>
      <c r="B68" t="s">
        <v>180</v>
      </c>
      <c r="C68" s="3" t="s">
        <v>181</v>
      </c>
      <c r="D68" s="8">
        <v>2900</v>
      </c>
      <c r="E68" s="8">
        <v>1307</v>
      </c>
      <c r="F68" s="9">
        <f t="shared" si="4"/>
        <v>45.068965517241381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6"/>
        <v>42102.208333333328</v>
      </c>
      <c r="O68" s="13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2" x14ac:dyDescent="0.6">
      <c r="A69">
        <v>67</v>
      </c>
      <c r="B69" t="s">
        <v>182</v>
      </c>
      <c r="C69" s="3" t="s">
        <v>183</v>
      </c>
      <c r="D69" s="8">
        <v>72600</v>
      </c>
      <c r="E69" s="8">
        <v>117892</v>
      </c>
      <c r="F69" s="9">
        <f t="shared" si="4"/>
        <v>162.38567493112947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6"/>
        <v>40203.25</v>
      </c>
      <c r="O69" s="13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6">
      <c r="A70">
        <v>68</v>
      </c>
      <c r="B70" t="s">
        <v>184</v>
      </c>
      <c r="C70" s="3" t="s">
        <v>185</v>
      </c>
      <c r="D70" s="8">
        <v>5700</v>
      </c>
      <c r="E70" s="8">
        <v>14508</v>
      </c>
      <c r="F70" s="9">
        <f t="shared" si="4"/>
        <v>254.52631578947367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6"/>
        <v>42943.208333333328</v>
      </c>
      <c r="O70" s="13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6">
      <c r="A71">
        <v>69</v>
      </c>
      <c r="B71" t="s">
        <v>186</v>
      </c>
      <c r="C71" s="3" t="s">
        <v>187</v>
      </c>
      <c r="D71" s="8">
        <v>7900</v>
      </c>
      <c r="E71" s="8">
        <v>1901</v>
      </c>
      <c r="F71" s="9">
        <f t="shared" si="4"/>
        <v>24.063291139240505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6"/>
        <v>40531.25</v>
      </c>
      <c r="O71" s="13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6">
      <c r="A72">
        <v>70</v>
      </c>
      <c r="B72" t="s">
        <v>188</v>
      </c>
      <c r="C72" s="3" t="s">
        <v>189</v>
      </c>
      <c r="D72" s="8">
        <v>128000</v>
      </c>
      <c r="E72" s="8">
        <v>158389</v>
      </c>
      <c r="F72" s="9">
        <f t="shared" si="4"/>
        <v>123.74140625000001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6"/>
        <v>40484.208333333336</v>
      </c>
      <c r="O72" s="13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2" x14ac:dyDescent="0.6">
      <c r="A73">
        <v>71</v>
      </c>
      <c r="B73" t="s">
        <v>190</v>
      </c>
      <c r="C73" s="3" t="s">
        <v>191</v>
      </c>
      <c r="D73" s="8">
        <v>6000</v>
      </c>
      <c r="E73" s="8">
        <v>6484</v>
      </c>
      <c r="F73" s="9">
        <f t="shared" si="4"/>
        <v>108.06666666666666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6"/>
        <v>43799.25</v>
      </c>
      <c r="O73" s="13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6">
      <c r="A74">
        <v>72</v>
      </c>
      <c r="B74" t="s">
        <v>192</v>
      </c>
      <c r="C74" s="3" t="s">
        <v>193</v>
      </c>
      <c r="D74" s="8">
        <v>600</v>
      </c>
      <c r="E74" s="8">
        <v>4022</v>
      </c>
      <c r="F74" s="9">
        <f t="shared" si="4"/>
        <v>670.33333333333326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6"/>
        <v>42186.208333333328</v>
      </c>
      <c r="O74" s="13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6">
      <c r="A75">
        <v>73</v>
      </c>
      <c r="B75" t="s">
        <v>194</v>
      </c>
      <c r="C75" s="3" t="s">
        <v>195</v>
      </c>
      <c r="D75" s="8">
        <v>1400</v>
      </c>
      <c r="E75" s="8">
        <v>9253</v>
      </c>
      <c r="F75" s="9">
        <f t="shared" si="4"/>
        <v>660.92857142857144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6"/>
        <v>42701.25</v>
      </c>
      <c r="O75" s="13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6">
      <c r="A76">
        <v>74</v>
      </c>
      <c r="B76" t="s">
        <v>196</v>
      </c>
      <c r="C76" s="3" t="s">
        <v>197</v>
      </c>
      <c r="D76" s="8">
        <v>3900</v>
      </c>
      <c r="E76" s="8">
        <v>4776</v>
      </c>
      <c r="F76" s="9">
        <f t="shared" si="4"/>
        <v>122.46153846153847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6"/>
        <v>42456.208333333328</v>
      </c>
      <c r="O76" s="13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6">
      <c r="A77">
        <v>75</v>
      </c>
      <c r="B77" t="s">
        <v>198</v>
      </c>
      <c r="C77" s="3" t="s">
        <v>199</v>
      </c>
      <c r="D77" s="8">
        <v>9700</v>
      </c>
      <c r="E77" s="8">
        <v>14606</v>
      </c>
      <c r="F77" s="9">
        <f t="shared" si="4"/>
        <v>150.57731958762886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6"/>
        <v>43296.208333333328</v>
      </c>
      <c r="O77" s="13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6">
      <c r="A78">
        <v>76</v>
      </c>
      <c r="B78" t="s">
        <v>200</v>
      </c>
      <c r="C78" s="3" t="s">
        <v>201</v>
      </c>
      <c r="D78" s="8">
        <v>122900</v>
      </c>
      <c r="E78" s="8">
        <v>95993</v>
      </c>
      <c r="F78" s="9">
        <f t="shared" si="4"/>
        <v>78.106590724165997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6"/>
        <v>42027.25</v>
      </c>
      <c r="O78" s="13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6">
      <c r="A79">
        <v>77</v>
      </c>
      <c r="B79" t="s">
        <v>202</v>
      </c>
      <c r="C79" s="3" t="s">
        <v>203</v>
      </c>
      <c r="D79" s="8">
        <v>9500</v>
      </c>
      <c r="E79" s="8">
        <v>4460</v>
      </c>
      <c r="F79" s="9">
        <f t="shared" si="4"/>
        <v>46.94736842105263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6"/>
        <v>40448.208333333336</v>
      </c>
      <c r="O79" s="13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6">
      <c r="A80">
        <v>78</v>
      </c>
      <c r="B80" t="s">
        <v>204</v>
      </c>
      <c r="C80" s="3" t="s">
        <v>205</v>
      </c>
      <c r="D80" s="8">
        <v>4500</v>
      </c>
      <c r="E80" s="8">
        <v>13536</v>
      </c>
      <c r="F80" s="9">
        <f t="shared" si="4"/>
        <v>300.8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6"/>
        <v>43206.208333333328</v>
      </c>
      <c r="O80" s="13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6">
      <c r="A81">
        <v>79</v>
      </c>
      <c r="B81" t="s">
        <v>207</v>
      </c>
      <c r="C81" s="3" t="s">
        <v>208</v>
      </c>
      <c r="D81" s="8">
        <v>57800</v>
      </c>
      <c r="E81" s="8">
        <v>40228</v>
      </c>
      <c r="F81" s="9">
        <f t="shared" si="4"/>
        <v>69.598615916955026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6"/>
        <v>43267.208333333328</v>
      </c>
      <c r="O81" s="13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6">
      <c r="A82">
        <v>80</v>
      </c>
      <c r="B82" t="s">
        <v>209</v>
      </c>
      <c r="C82" s="3" t="s">
        <v>210</v>
      </c>
      <c r="D82" s="8">
        <v>1100</v>
      </c>
      <c r="E82" s="8">
        <v>7012</v>
      </c>
      <c r="F82" s="9">
        <f t="shared" si="4"/>
        <v>637.4545454545455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6"/>
        <v>42976.208333333328</v>
      </c>
      <c r="O82" s="13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6">
      <c r="A83">
        <v>81</v>
      </c>
      <c r="B83" t="s">
        <v>211</v>
      </c>
      <c r="C83" s="3" t="s">
        <v>212</v>
      </c>
      <c r="D83" s="8">
        <v>16800</v>
      </c>
      <c r="E83" s="8">
        <v>37857</v>
      </c>
      <c r="F83" s="9">
        <f t="shared" si="4"/>
        <v>225.33928571428569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6"/>
        <v>43062.25</v>
      </c>
      <c r="O83" s="13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6">
      <c r="A84">
        <v>82</v>
      </c>
      <c r="B84" t="s">
        <v>213</v>
      </c>
      <c r="C84" s="3" t="s">
        <v>214</v>
      </c>
      <c r="D84" s="8">
        <v>1000</v>
      </c>
      <c r="E84" s="8">
        <v>14973</v>
      </c>
      <c r="F84" s="9">
        <f t="shared" si="4"/>
        <v>1497.3000000000002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6"/>
        <v>43482.25</v>
      </c>
      <c r="O84" s="13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6">
      <c r="A85">
        <v>83</v>
      </c>
      <c r="B85" t="s">
        <v>215</v>
      </c>
      <c r="C85" s="3" t="s">
        <v>216</v>
      </c>
      <c r="D85" s="8">
        <v>106400</v>
      </c>
      <c r="E85" s="8">
        <v>39996</v>
      </c>
      <c r="F85" s="9">
        <f t="shared" si="4"/>
        <v>37.590225563909776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6"/>
        <v>42579.208333333328</v>
      </c>
      <c r="O85" s="13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6">
      <c r="A86">
        <v>84</v>
      </c>
      <c r="B86" t="s">
        <v>217</v>
      </c>
      <c r="C86" s="3" t="s">
        <v>218</v>
      </c>
      <c r="D86" s="8">
        <v>31400</v>
      </c>
      <c r="E86" s="8">
        <v>41564</v>
      </c>
      <c r="F86" s="9">
        <f t="shared" si="4"/>
        <v>132.36942675159236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6"/>
        <v>41118.208333333336</v>
      </c>
      <c r="O86" s="13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6">
      <c r="A87">
        <v>85</v>
      </c>
      <c r="B87" t="s">
        <v>219</v>
      </c>
      <c r="C87" s="3" t="s">
        <v>220</v>
      </c>
      <c r="D87" s="8">
        <v>4900</v>
      </c>
      <c r="E87" s="8">
        <v>6430</v>
      </c>
      <c r="F87" s="9">
        <f t="shared" si="4"/>
        <v>131.22448979591837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6"/>
        <v>40797.208333333336</v>
      </c>
      <c r="O87" s="13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6">
      <c r="A88">
        <v>86</v>
      </c>
      <c r="B88" t="s">
        <v>221</v>
      </c>
      <c r="C88" s="3" t="s">
        <v>222</v>
      </c>
      <c r="D88" s="8">
        <v>7400</v>
      </c>
      <c r="E88" s="8">
        <v>12405</v>
      </c>
      <c r="F88" s="9">
        <f t="shared" si="4"/>
        <v>167.63513513513513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6"/>
        <v>42128.208333333328</v>
      </c>
      <c r="O88" s="13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2" x14ac:dyDescent="0.6">
      <c r="A89">
        <v>87</v>
      </c>
      <c r="B89" t="s">
        <v>223</v>
      </c>
      <c r="C89" s="3" t="s">
        <v>224</v>
      </c>
      <c r="D89" s="8">
        <v>198500</v>
      </c>
      <c r="E89" s="8">
        <v>123040</v>
      </c>
      <c r="F89" s="9">
        <f t="shared" si="4"/>
        <v>61.984886649874063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6"/>
        <v>40610.25</v>
      </c>
      <c r="O89" s="13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6">
      <c r="A90">
        <v>88</v>
      </c>
      <c r="B90" t="s">
        <v>225</v>
      </c>
      <c r="C90" s="3" t="s">
        <v>226</v>
      </c>
      <c r="D90" s="8">
        <v>4800</v>
      </c>
      <c r="E90" s="8">
        <v>12516</v>
      </c>
      <c r="F90" s="9">
        <f t="shared" si="4"/>
        <v>260.75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6"/>
        <v>42110.208333333328</v>
      </c>
      <c r="O90" s="13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6">
      <c r="A91">
        <v>89</v>
      </c>
      <c r="B91" t="s">
        <v>227</v>
      </c>
      <c r="C91" s="3" t="s">
        <v>228</v>
      </c>
      <c r="D91" s="8">
        <v>3400</v>
      </c>
      <c r="E91" s="8">
        <v>8588</v>
      </c>
      <c r="F91" s="9">
        <f t="shared" si="4"/>
        <v>252.58823529411765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6"/>
        <v>40283.208333333336</v>
      </c>
      <c r="O91" s="13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6">
      <c r="A92">
        <v>90</v>
      </c>
      <c r="B92" t="s">
        <v>229</v>
      </c>
      <c r="C92" s="3" t="s">
        <v>230</v>
      </c>
      <c r="D92" s="8">
        <v>7800</v>
      </c>
      <c r="E92" s="8">
        <v>6132</v>
      </c>
      <c r="F92" s="9">
        <f t="shared" si="4"/>
        <v>78.615384615384613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6"/>
        <v>42425.25</v>
      </c>
      <c r="O92" s="13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6">
      <c r="A93">
        <v>91</v>
      </c>
      <c r="B93" t="s">
        <v>231</v>
      </c>
      <c r="C93" s="3" t="s">
        <v>232</v>
      </c>
      <c r="D93" s="8">
        <v>154300</v>
      </c>
      <c r="E93" s="8">
        <v>74688</v>
      </c>
      <c r="F93" s="9">
        <f t="shared" si="4"/>
        <v>48.404406999351913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6"/>
        <v>42588.208333333328</v>
      </c>
      <c r="O93" s="13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x14ac:dyDescent="0.6">
      <c r="A94">
        <v>92</v>
      </c>
      <c r="B94" t="s">
        <v>233</v>
      </c>
      <c r="C94" s="3" t="s">
        <v>234</v>
      </c>
      <c r="D94" s="8">
        <v>20000</v>
      </c>
      <c r="E94" s="8">
        <v>51775</v>
      </c>
      <c r="F94" s="9">
        <f t="shared" si="4"/>
        <v>258.875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6"/>
        <v>40352.208333333336</v>
      </c>
      <c r="O94" s="13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6">
      <c r="A95">
        <v>93</v>
      </c>
      <c r="B95" t="s">
        <v>235</v>
      </c>
      <c r="C95" s="3" t="s">
        <v>236</v>
      </c>
      <c r="D95" s="8">
        <v>108800</v>
      </c>
      <c r="E95" s="8">
        <v>65877</v>
      </c>
      <c r="F95" s="9">
        <f t="shared" si="4"/>
        <v>60.548713235294116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6"/>
        <v>41202.208333333336</v>
      </c>
      <c r="O95" s="13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6">
      <c r="A96">
        <v>94</v>
      </c>
      <c r="B96" t="s">
        <v>237</v>
      </c>
      <c r="C96" s="3" t="s">
        <v>238</v>
      </c>
      <c r="D96" s="8">
        <v>2900</v>
      </c>
      <c r="E96" s="8">
        <v>8807</v>
      </c>
      <c r="F96" s="9">
        <f t="shared" si="4"/>
        <v>303.68965517241378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6"/>
        <v>43562.208333333328</v>
      </c>
      <c r="O96" s="13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2" x14ac:dyDescent="0.6">
      <c r="A97">
        <v>95</v>
      </c>
      <c r="B97" t="s">
        <v>239</v>
      </c>
      <c r="C97" s="3" t="s">
        <v>240</v>
      </c>
      <c r="D97" s="8">
        <v>900</v>
      </c>
      <c r="E97" s="8">
        <v>1017</v>
      </c>
      <c r="F97" s="9">
        <f t="shared" si="4"/>
        <v>112.99999999999999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6"/>
        <v>43752.208333333328</v>
      </c>
      <c r="O97" s="13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6">
      <c r="A98">
        <v>96</v>
      </c>
      <c r="B98" t="s">
        <v>241</v>
      </c>
      <c r="C98" s="3" t="s">
        <v>242</v>
      </c>
      <c r="D98" s="8">
        <v>69700</v>
      </c>
      <c r="E98" s="8">
        <v>151513</v>
      </c>
      <c r="F98" s="9">
        <f t="shared" si="4"/>
        <v>217.37876614060258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6"/>
        <v>40612.25</v>
      </c>
      <c r="O98" s="13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6">
      <c r="A99">
        <v>97</v>
      </c>
      <c r="B99" t="s">
        <v>243</v>
      </c>
      <c r="C99" s="3" t="s">
        <v>244</v>
      </c>
      <c r="D99" s="8">
        <v>1300</v>
      </c>
      <c r="E99" s="8">
        <v>12047</v>
      </c>
      <c r="F99" s="9">
        <f t="shared" si="4"/>
        <v>926.69230769230762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6"/>
        <v>42180.208333333328</v>
      </c>
      <c r="O99" s="13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6">
      <c r="A100">
        <v>98</v>
      </c>
      <c r="B100" t="s">
        <v>245</v>
      </c>
      <c r="C100" s="3" t="s">
        <v>246</v>
      </c>
      <c r="D100" s="8">
        <v>97800</v>
      </c>
      <c r="E100" s="8">
        <v>32951</v>
      </c>
      <c r="F100" s="9">
        <f t="shared" si="4"/>
        <v>33.692229038854805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6"/>
        <v>42212.208333333328</v>
      </c>
      <c r="O100" s="13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6">
      <c r="A101">
        <v>99</v>
      </c>
      <c r="B101" t="s">
        <v>247</v>
      </c>
      <c r="C101" s="3" t="s">
        <v>248</v>
      </c>
      <c r="D101" s="8">
        <v>7600</v>
      </c>
      <c r="E101" s="8">
        <v>14951</v>
      </c>
      <c r="F101" s="9">
        <f t="shared" si="4"/>
        <v>196.7236842105263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6"/>
        <v>41968.25</v>
      </c>
      <c r="O101" s="13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6">
      <c r="A102">
        <v>100</v>
      </c>
      <c r="B102" t="s">
        <v>249</v>
      </c>
      <c r="C102" s="3" t="s">
        <v>250</v>
      </c>
      <c r="D102" s="8">
        <v>100</v>
      </c>
      <c r="E102" s="8">
        <v>1</v>
      </c>
      <c r="F102" s="9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6"/>
        <v>40835.208333333336</v>
      </c>
      <c r="O102" s="13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6">
      <c r="A103">
        <v>101</v>
      </c>
      <c r="B103" t="s">
        <v>251</v>
      </c>
      <c r="C103" s="3" t="s">
        <v>252</v>
      </c>
      <c r="D103" s="8">
        <v>900</v>
      </c>
      <c r="E103" s="8">
        <v>9193</v>
      </c>
      <c r="F103" s="9">
        <f t="shared" si="4"/>
        <v>1021.4444444444445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6"/>
        <v>42056.25</v>
      </c>
      <c r="O103" s="13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6">
      <c r="A104">
        <v>102</v>
      </c>
      <c r="B104" t="s">
        <v>253</v>
      </c>
      <c r="C104" s="3" t="s">
        <v>254</v>
      </c>
      <c r="D104" s="8">
        <v>3700</v>
      </c>
      <c r="E104" s="8">
        <v>10422</v>
      </c>
      <c r="F104" s="9">
        <f t="shared" si="4"/>
        <v>281.67567567567568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6"/>
        <v>43234.208333333328</v>
      </c>
      <c r="O104" s="13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6">
      <c r="A105">
        <v>103</v>
      </c>
      <c r="B105" t="s">
        <v>255</v>
      </c>
      <c r="C105" s="3" t="s">
        <v>256</v>
      </c>
      <c r="D105" s="8">
        <v>10000</v>
      </c>
      <c r="E105" s="8">
        <v>2461</v>
      </c>
      <c r="F105" s="9">
        <f t="shared" si="4"/>
        <v>24.610000000000003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6"/>
        <v>40475.208333333336</v>
      </c>
      <c r="O105" s="13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6">
      <c r="A106">
        <v>104</v>
      </c>
      <c r="B106" t="s">
        <v>257</v>
      </c>
      <c r="C106" s="3" t="s">
        <v>258</v>
      </c>
      <c r="D106" s="8">
        <v>119200</v>
      </c>
      <c r="E106" s="8">
        <v>170623</v>
      </c>
      <c r="F106" s="9">
        <f t="shared" si="4"/>
        <v>143.14010067114094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6"/>
        <v>42878.208333333328</v>
      </c>
      <c r="O106" s="13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6">
      <c r="A107">
        <v>105</v>
      </c>
      <c r="B107" t="s">
        <v>259</v>
      </c>
      <c r="C107" s="3" t="s">
        <v>260</v>
      </c>
      <c r="D107" s="8">
        <v>6800</v>
      </c>
      <c r="E107" s="8">
        <v>9829</v>
      </c>
      <c r="F107" s="9">
        <f t="shared" si="4"/>
        <v>144.54411764705884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6"/>
        <v>41366.208333333336</v>
      </c>
      <c r="O107" s="13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6">
      <c r="A108">
        <v>106</v>
      </c>
      <c r="B108" t="s">
        <v>261</v>
      </c>
      <c r="C108" s="3" t="s">
        <v>262</v>
      </c>
      <c r="D108" s="8">
        <v>3900</v>
      </c>
      <c r="E108" s="8">
        <v>14006</v>
      </c>
      <c r="F108" s="9">
        <f t="shared" si="4"/>
        <v>359.12820512820514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6"/>
        <v>43716.208333333328</v>
      </c>
      <c r="O108" s="13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x14ac:dyDescent="0.6">
      <c r="A109">
        <v>107</v>
      </c>
      <c r="B109" t="s">
        <v>263</v>
      </c>
      <c r="C109" s="3" t="s">
        <v>264</v>
      </c>
      <c r="D109" s="8">
        <v>3500</v>
      </c>
      <c r="E109" s="8">
        <v>6527</v>
      </c>
      <c r="F109" s="9">
        <f t="shared" si="4"/>
        <v>186.48571428571427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6"/>
        <v>43213.208333333328</v>
      </c>
      <c r="O109" s="13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2" x14ac:dyDescent="0.6">
      <c r="A110">
        <v>108</v>
      </c>
      <c r="B110" t="s">
        <v>265</v>
      </c>
      <c r="C110" s="3" t="s">
        <v>266</v>
      </c>
      <c r="D110" s="8">
        <v>1500</v>
      </c>
      <c r="E110" s="8">
        <v>8929</v>
      </c>
      <c r="F110" s="9">
        <f t="shared" si="4"/>
        <v>595.26666666666665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6"/>
        <v>41005.208333333336</v>
      </c>
      <c r="O110" s="13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6">
      <c r="A111">
        <v>109</v>
      </c>
      <c r="B111" t="s">
        <v>267</v>
      </c>
      <c r="C111" s="3" t="s">
        <v>268</v>
      </c>
      <c r="D111" s="8">
        <v>5200</v>
      </c>
      <c r="E111" s="8">
        <v>3079</v>
      </c>
      <c r="F111" s="9">
        <f t="shared" si="4"/>
        <v>59.21153846153846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6"/>
        <v>41651.25</v>
      </c>
      <c r="O111" s="13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2" x14ac:dyDescent="0.6">
      <c r="A112">
        <v>110</v>
      </c>
      <c r="B112" t="s">
        <v>270</v>
      </c>
      <c r="C112" s="3" t="s">
        <v>271</v>
      </c>
      <c r="D112" s="8">
        <v>142400</v>
      </c>
      <c r="E112" s="8">
        <v>21307</v>
      </c>
      <c r="F112" s="9">
        <f t="shared" si="4"/>
        <v>14.962780898876405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6"/>
        <v>43354.208333333328</v>
      </c>
      <c r="O112" s="13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6">
      <c r="A113">
        <v>111</v>
      </c>
      <c r="B113" t="s">
        <v>272</v>
      </c>
      <c r="C113" s="3" t="s">
        <v>273</v>
      </c>
      <c r="D113" s="8">
        <v>61400</v>
      </c>
      <c r="E113" s="8">
        <v>73653</v>
      </c>
      <c r="F113" s="9">
        <f t="shared" si="4"/>
        <v>119.95602605863192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6"/>
        <v>41174.208333333336</v>
      </c>
      <c r="O113" s="13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6">
      <c r="A114">
        <v>112</v>
      </c>
      <c r="B114" t="s">
        <v>274</v>
      </c>
      <c r="C114" s="3" t="s">
        <v>275</v>
      </c>
      <c r="D114" s="8">
        <v>4700</v>
      </c>
      <c r="E114" s="8">
        <v>12635</v>
      </c>
      <c r="F114" s="9">
        <f t="shared" si="4"/>
        <v>268.82978723404256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6"/>
        <v>41875.208333333336</v>
      </c>
      <c r="O114" s="13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6">
      <c r="A115">
        <v>113</v>
      </c>
      <c r="B115" t="s">
        <v>276</v>
      </c>
      <c r="C115" s="3" t="s">
        <v>277</v>
      </c>
      <c r="D115" s="8">
        <v>3300</v>
      </c>
      <c r="E115" s="8">
        <v>12437</v>
      </c>
      <c r="F115" s="9">
        <f t="shared" si="4"/>
        <v>376.87878787878788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6"/>
        <v>42990.208333333328</v>
      </c>
      <c r="O115" s="13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6">
      <c r="A116">
        <v>114</v>
      </c>
      <c r="B116" t="s">
        <v>278</v>
      </c>
      <c r="C116" s="3" t="s">
        <v>279</v>
      </c>
      <c r="D116" s="8">
        <v>1900</v>
      </c>
      <c r="E116" s="8">
        <v>13816</v>
      </c>
      <c r="F116" s="9">
        <f t="shared" si="4"/>
        <v>727.15789473684208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6"/>
        <v>43564.208333333328</v>
      </c>
      <c r="O116" s="13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6">
      <c r="A117">
        <v>115</v>
      </c>
      <c r="B117" t="s">
        <v>280</v>
      </c>
      <c r="C117" s="3" t="s">
        <v>281</v>
      </c>
      <c r="D117" s="8">
        <v>166700</v>
      </c>
      <c r="E117" s="8">
        <v>145382</v>
      </c>
      <c r="F117" s="9">
        <f t="shared" si="4"/>
        <v>87.211757648470297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6"/>
        <v>43056.25</v>
      </c>
      <c r="O117" s="13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2" x14ac:dyDescent="0.6">
      <c r="A118">
        <v>116</v>
      </c>
      <c r="B118" t="s">
        <v>282</v>
      </c>
      <c r="C118" s="3" t="s">
        <v>283</v>
      </c>
      <c r="D118" s="8">
        <v>7200</v>
      </c>
      <c r="E118" s="8">
        <v>6336</v>
      </c>
      <c r="F118" s="9">
        <f t="shared" si="4"/>
        <v>88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6"/>
        <v>42265.208333333328</v>
      </c>
      <c r="O118" s="13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6">
      <c r="A119">
        <v>117</v>
      </c>
      <c r="B119" t="s">
        <v>284</v>
      </c>
      <c r="C119" s="3" t="s">
        <v>285</v>
      </c>
      <c r="D119" s="8">
        <v>4900</v>
      </c>
      <c r="E119" s="8">
        <v>8523</v>
      </c>
      <c r="F119" s="9">
        <f t="shared" si="4"/>
        <v>173.9387755102041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6"/>
        <v>40808.208333333336</v>
      </c>
      <c r="O119" s="13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6">
      <c r="A120">
        <v>118</v>
      </c>
      <c r="B120" t="s">
        <v>286</v>
      </c>
      <c r="C120" s="3" t="s">
        <v>287</v>
      </c>
      <c r="D120" s="8">
        <v>5400</v>
      </c>
      <c r="E120" s="8">
        <v>6351</v>
      </c>
      <c r="F120" s="9">
        <f t="shared" si="4"/>
        <v>117.61111111111111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6"/>
        <v>41665.25</v>
      </c>
      <c r="O120" s="13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2" x14ac:dyDescent="0.6">
      <c r="A121">
        <v>119</v>
      </c>
      <c r="B121" t="s">
        <v>288</v>
      </c>
      <c r="C121" s="3" t="s">
        <v>289</v>
      </c>
      <c r="D121" s="8">
        <v>5000</v>
      </c>
      <c r="E121" s="8">
        <v>10748</v>
      </c>
      <c r="F121" s="9">
        <f t="shared" si="4"/>
        <v>214.96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6"/>
        <v>41806.208333333336</v>
      </c>
      <c r="O121" s="13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6">
      <c r="A122">
        <v>120</v>
      </c>
      <c r="B122" t="s">
        <v>290</v>
      </c>
      <c r="C122" s="3" t="s">
        <v>291</v>
      </c>
      <c r="D122" s="8">
        <v>75100</v>
      </c>
      <c r="E122" s="8">
        <v>112272</v>
      </c>
      <c r="F122" s="9">
        <f t="shared" si="4"/>
        <v>149.49667110519306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6"/>
        <v>42111.208333333328</v>
      </c>
      <c r="O122" s="13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6">
      <c r="A123">
        <v>121</v>
      </c>
      <c r="B123" t="s">
        <v>293</v>
      </c>
      <c r="C123" s="3" t="s">
        <v>294</v>
      </c>
      <c r="D123" s="8">
        <v>45300</v>
      </c>
      <c r="E123" s="8">
        <v>99361</v>
      </c>
      <c r="F123" s="9">
        <f t="shared" si="4"/>
        <v>219.33995584988963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6"/>
        <v>41917.208333333336</v>
      </c>
      <c r="O123" s="13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6">
      <c r="A124">
        <v>122</v>
      </c>
      <c r="B124" t="s">
        <v>295</v>
      </c>
      <c r="C124" s="3" t="s">
        <v>296</v>
      </c>
      <c r="D124" s="8">
        <v>136800</v>
      </c>
      <c r="E124" s="8">
        <v>88055</v>
      </c>
      <c r="F124" s="9">
        <f t="shared" si="4"/>
        <v>64.367690058479525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6"/>
        <v>41970.25</v>
      </c>
      <c r="O124" s="13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6">
      <c r="A125">
        <v>123</v>
      </c>
      <c r="B125" t="s">
        <v>297</v>
      </c>
      <c r="C125" s="3" t="s">
        <v>298</v>
      </c>
      <c r="D125" s="8">
        <v>177700</v>
      </c>
      <c r="E125" s="8">
        <v>33092</v>
      </c>
      <c r="F125" s="9">
        <f t="shared" si="4"/>
        <v>18.622397298818232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6"/>
        <v>42332.25</v>
      </c>
      <c r="O125" s="13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6">
      <c r="A126">
        <v>124</v>
      </c>
      <c r="B126" t="s">
        <v>299</v>
      </c>
      <c r="C126" s="3" t="s">
        <v>300</v>
      </c>
      <c r="D126" s="8">
        <v>2600</v>
      </c>
      <c r="E126" s="8">
        <v>9562</v>
      </c>
      <c r="F126" s="9">
        <f t="shared" si="4"/>
        <v>367.76923076923077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6"/>
        <v>43598.208333333328</v>
      </c>
      <c r="O126" s="13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6">
      <c r="A127">
        <v>125</v>
      </c>
      <c r="B127" t="s">
        <v>301</v>
      </c>
      <c r="C127" s="3" t="s">
        <v>302</v>
      </c>
      <c r="D127" s="8">
        <v>5300</v>
      </c>
      <c r="E127" s="8">
        <v>8475</v>
      </c>
      <c r="F127" s="9">
        <f t="shared" si="4"/>
        <v>159.90566037735849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6"/>
        <v>43362.208333333328</v>
      </c>
      <c r="O127" s="13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6">
      <c r="A128">
        <v>126</v>
      </c>
      <c r="B128" t="s">
        <v>303</v>
      </c>
      <c r="C128" s="3" t="s">
        <v>304</v>
      </c>
      <c r="D128" s="8">
        <v>180200</v>
      </c>
      <c r="E128" s="8">
        <v>69617</v>
      </c>
      <c r="F128" s="9">
        <f t="shared" si="4"/>
        <v>38.633185349611544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6"/>
        <v>42596.208333333328</v>
      </c>
      <c r="O128" s="13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6">
      <c r="A129">
        <v>127</v>
      </c>
      <c r="B129" t="s">
        <v>305</v>
      </c>
      <c r="C129" s="3" t="s">
        <v>306</v>
      </c>
      <c r="D129" s="8">
        <v>103200</v>
      </c>
      <c r="E129" s="8">
        <v>53067</v>
      </c>
      <c r="F129" s="9">
        <f t="shared" si="4"/>
        <v>51.42151162790698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6"/>
        <v>40310.208333333336</v>
      </c>
      <c r="O129" s="13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6">
      <c r="A130">
        <v>128</v>
      </c>
      <c r="B130" t="s">
        <v>307</v>
      </c>
      <c r="C130" s="3" t="s">
        <v>308</v>
      </c>
      <c r="D130" s="8">
        <v>70600</v>
      </c>
      <c r="E130" s="8">
        <v>42596</v>
      </c>
      <c r="F130" s="9">
        <f t="shared" ref="F130:F193" si="8">((E130/D130)*100)</f>
        <v>60.334277620396605</v>
      </c>
      <c r="G130" t="s">
        <v>74</v>
      </c>
      <c r="H130">
        <v>532</v>
      </c>
      <c r="I130" s="7">
        <f t="shared" ref="I130:I193" si="9">IF(H130&lt;&gt;0,E130/H130,0)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ref="N130:N193" si="10">(((L130/60)/60)/24)+DATE(1970,1,1)</f>
        <v>40417.208333333336</v>
      </c>
      <c r="O130" s="13">
        <f t="shared" ref="O130:O193" si="11"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6">
      <c r="A131">
        <v>129</v>
      </c>
      <c r="B131" t="s">
        <v>309</v>
      </c>
      <c r="C131" s="3" t="s">
        <v>310</v>
      </c>
      <c r="D131" s="8">
        <v>148500</v>
      </c>
      <c r="E131" s="8">
        <v>4756</v>
      </c>
      <c r="F131" s="9">
        <f t="shared" si="8"/>
        <v>3.202693602693603</v>
      </c>
      <c r="G131" t="s">
        <v>74</v>
      </c>
      <c r="H131">
        <v>55</v>
      </c>
      <c r="I131" s="7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si="10"/>
        <v>42038.25</v>
      </c>
      <c r="O131" s="13">
        <f t="shared" si="11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6">
      <c r="A132">
        <v>130</v>
      </c>
      <c r="B132" t="s">
        <v>311</v>
      </c>
      <c r="C132" s="3" t="s">
        <v>312</v>
      </c>
      <c r="D132" s="8">
        <v>9600</v>
      </c>
      <c r="E132" s="8">
        <v>14925</v>
      </c>
      <c r="F132" s="9">
        <f t="shared" si="8"/>
        <v>155.46875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10"/>
        <v>40842.208333333336</v>
      </c>
      <c r="O132" s="13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2" x14ac:dyDescent="0.6">
      <c r="A133">
        <v>131</v>
      </c>
      <c r="B133" t="s">
        <v>313</v>
      </c>
      <c r="C133" s="3" t="s">
        <v>314</v>
      </c>
      <c r="D133" s="8">
        <v>164700</v>
      </c>
      <c r="E133" s="8">
        <v>166116</v>
      </c>
      <c r="F133" s="9">
        <f t="shared" si="8"/>
        <v>100.85974499089254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10"/>
        <v>41607.25</v>
      </c>
      <c r="O133" s="13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6">
      <c r="A134">
        <v>132</v>
      </c>
      <c r="B134" t="s">
        <v>315</v>
      </c>
      <c r="C134" s="3" t="s">
        <v>316</v>
      </c>
      <c r="D134" s="8">
        <v>3300</v>
      </c>
      <c r="E134" s="8">
        <v>3834</v>
      </c>
      <c r="F134" s="9">
        <f t="shared" si="8"/>
        <v>116.18181818181819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10"/>
        <v>43112.25</v>
      </c>
      <c r="O134" s="13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6">
      <c r="A135">
        <v>133</v>
      </c>
      <c r="B135" t="s">
        <v>317</v>
      </c>
      <c r="C135" s="3" t="s">
        <v>318</v>
      </c>
      <c r="D135" s="8">
        <v>4500</v>
      </c>
      <c r="E135" s="8">
        <v>13985</v>
      </c>
      <c r="F135" s="9">
        <f t="shared" si="8"/>
        <v>310.77777777777777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10"/>
        <v>40767.208333333336</v>
      </c>
      <c r="O135" s="13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6">
      <c r="A136">
        <v>134</v>
      </c>
      <c r="B136" t="s">
        <v>320</v>
      </c>
      <c r="C136" s="3" t="s">
        <v>321</v>
      </c>
      <c r="D136" s="8">
        <v>99500</v>
      </c>
      <c r="E136" s="8">
        <v>89288</v>
      </c>
      <c r="F136" s="9">
        <f t="shared" si="8"/>
        <v>89.73668341708543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10"/>
        <v>40713.208333333336</v>
      </c>
      <c r="O136" s="13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6">
      <c r="A137">
        <v>135</v>
      </c>
      <c r="B137" t="s">
        <v>322</v>
      </c>
      <c r="C137" s="3" t="s">
        <v>323</v>
      </c>
      <c r="D137" s="8">
        <v>7700</v>
      </c>
      <c r="E137" s="8">
        <v>5488</v>
      </c>
      <c r="F137" s="9">
        <f t="shared" si="8"/>
        <v>71.27272727272728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10"/>
        <v>41340.25</v>
      </c>
      <c r="O137" s="13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6">
      <c r="A138">
        <v>136</v>
      </c>
      <c r="B138" t="s">
        <v>324</v>
      </c>
      <c r="C138" s="3" t="s">
        <v>325</v>
      </c>
      <c r="D138" s="8">
        <v>82800</v>
      </c>
      <c r="E138" s="8">
        <v>2721</v>
      </c>
      <c r="F138" s="9">
        <f t="shared" si="8"/>
        <v>3.2862318840579712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10"/>
        <v>41797.208333333336</v>
      </c>
      <c r="O138" s="13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6">
      <c r="A139">
        <v>137</v>
      </c>
      <c r="B139" t="s">
        <v>326</v>
      </c>
      <c r="C139" s="3" t="s">
        <v>327</v>
      </c>
      <c r="D139" s="8">
        <v>1800</v>
      </c>
      <c r="E139" s="8">
        <v>4712</v>
      </c>
      <c r="F139" s="9">
        <f t="shared" si="8"/>
        <v>261.77777777777777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10"/>
        <v>40457.208333333336</v>
      </c>
      <c r="O139" s="13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x14ac:dyDescent="0.6">
      <c r="A140">
        <v>138</v>
      </c>
      <c r="B140" t="s">
        <v>328</v>
      </c>
      <c r="C140" s="3" t="s">
        <v>329</v>
      </c>
      <c r="D140" s="8">
        <v>9600</v>
      </c>
      <c r="E140" s="8">
        <v>9216</v>
      </c>
      <c r="F140" s="9">
        <f t="shared" si="8"/>
        <v>96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10"/>
        <v>41180.208333333336</v>
      </c>
      <c r="O140" s="13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6">
      <c r="A141">
        <v>139</v>
      </c>
      <c r="B141" t="s">
        <v>330</v>
      </c>
      <c r="C141" s="3" t="s">
        <v>331</v>
      </c>
      <c r="D141" s="8">
        <v>92100</v>
      </c>
      <c r="E141" s="8">
        <v>19246</v>
      </c>
      <c r="F141" s="9">
        <f t="shared" si="8"/>
        <v>20.896851248642779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10"/>
        <v>42115.208333333328</v>
      </c>
      <c r="O141" s="13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2" x14ac:dyDescent="0.6">
      <c r="A142">
        <v>140</v>
      </c>
      <c r="B142" t="s">
        <v>332</v>
      </c>
      <c r="C142" s="3" t="s">
        <v>333</v>
      </c>
      <c r="D142" s="8">
        <v>5500</v>
      </c>
      <c r="E142" s="8">
        <v>12274</v>
      </c>
      <c r="F142" s="9">
        <f t="shared" si="8"/>
        <v>223.16363636363636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10"/>
        <v>43156.25</v>
      </c>
      <c r="O142" s="13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6">
      <c r="A143">
        <v>141</v>
      </c>
      <c r="B143" t="s">
        <v>334</v>
      </c>
      <c r="C143" s="3" t="s">
        <v>335</v>
      </c>
      <c r="D143" s="8">
        <v>64300</v>
      </c>
      <c r="E143" s="8">
        <v>65323</v>
      </c>
      <c r="F143" s="9">
        <f t="shared" si="8"/>
        <v>101.59097978227061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10"/>
        <v>42167.208333333328</v>
      </c>
      <c r="O143" s="13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6">
      <c r="A144">
        <v>142</v>
      </c>
      <c r="B144" t="s">
        <v>336</v>
      </c>
      <c r="C144" s="3" t="s">
        <v>337</v>
      </c>
      <c r="D144" s="8">
        <v>5000</v>
      </c>
      <c r="E144" s="8">
        <v>11502</v>
      </c>
      <c r="F144" s="9">
        <f t="shared" si="8"/>
        <v>230.03999999999996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10"/>
        <v>41005.208333333336</v>
      </c>
      <c r="O144" s="13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6">
      <c r="A145">
        <v>143</v>
      </c>
      <c r="B145" t="s">
        <v>338</v>
      </c>
      <c r="C145" s="3" t="s">
        <v>339</v>
      </c>
      <c r="D145" s="8">
        <v>5400</v>
      </c>
      <c r="E145" s="8">
        <v>7322</v>
      </c>
      <c r="F145" s="9">
        <f t="shared" si="8"/>
        <v>135.59259259259261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10"/>
        <v>40357.208333333336</v>
      </c>
      <c r="O145" s="13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6">
      <c r="A146">
        <v>144</v>
      </c>
      <c r="B146" t="s">
        <v>340</v>
      </c>
      <c r="C146" s="3" t="s">
        <v>341</v>
      </c>
      <c r="D146" s="8">
        <v>9000</v>
      </c>
      <c r="E146" s="8">
        <v>11619</v>
      </c>
      <c r="F146" s="9">
        <f t="shared" si="8"/>
        <v>129.1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10"/>
        <v>43633.208333333328</v>
      </c>
      <c r="O146" s="13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6">
      <c r="A147">
        <v>145</v>
      </c>
      <c r="B147" t="s">
        <v>342</v>
      </c>
      <c r="C147" s="3" t="s">
        <v>343</v>
      </c>
      <c r="D147" s="8">
        <v>25000</v>
      </c>
      <c r="E147" s="8">
        <v>59128</v>
      </c>
      <c r="F147" s="9">
        <f t="shared" si="8"/>
        <v>236.512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10"/>
        <v>41889.208333333336</v>
      </c>
      <c r="O147" s="13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2" x14ac:dyDescent="0.6">
      <c r="A148">
        <v>146</v>
      </c>
      <c r="B148" t="s">
        <v>344</v>
      </c>
      <c r="C148" s="3" t="s">
        <v>345</v>
      </c>
      <c r="D148" s="8">
        <v>8800</v>
      </c>
      <c r="E148" s="8">
        <v>1518</v>
      </c>
      <c r="F148" s="9">
        <f t="shared" si="8"/>
        <v>17.25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10"/>
        <v>40855.25</v>
      </c>
      <c r="O148" s="13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6">
      <c r="A149">
        <v>147</v>
      </c>
      <c r="B149" t="s">
        <v>346</v>
      </c>
      <c r="C149" s="3" t="s">
        <v>347</v>
      </c>
      <c r="D149" s="8">
        <v>8300</v>
      </c>
      <c r="E149" s="8">
        <v>9337</v>
      </c>
      <c r="F149" s="9">
        <f t="shared" si="8"/>
        <v>112.49397590361446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10"/>
        <v>42534.208333333328</v>
      </c>
      <c r="O149" s="13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6">
      <c r="A150">
        <v>148</v>
      </c>
      <c r="B150" t="s">
        <v>348</v>
      </c>
      <c r="C150" s="3" t="s">
        <v>349</v>
      </c>
      <c r="D150" s="8">
        <v>9300</v>
      </c>
      <c r="E150" s="8">
        <v>11255</v>
      </c>
      <c r="F150" s="9">
        <f t="shared" si="8"/>
        <v>121.02150537634408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10"/>
        <v>42941.208333333328</v>
      </c>
      <c r="O150" s="13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6">
      <c r="A151">
        <v>149</v>
      </c>
      <c r="B151" t="s">
        <v>350</v>
      </c>
      <c r="C151" s="3" t="s">
        <v>351</v>
      </c>
      <c r="D151" s="8">
        <v>6200</v>
      </c>
      <c r="E151" s="8">
        <v>13632</v>
      </c>
      <c r="F151" s="9">
        <f t="shared" si="8"/>
        <v>219.87096774193549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10"/>
        <v>41275.25</v>
      </c>
      <c r="O151" s="13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6">
      <c r="A152">
        <v>150</v>
      </c>
      <c r="B152" t="s">
        <v>352</v>
      </c>
      <c r="C152" s="3" t="s">
        <v>353</v>
      </c>
      <c r="D152" s="8">
        <v>100</v>
      </c>
      <c r="E152" s="8">
        <v>1</v>
      </c>
      <c r="F152" s="9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10"/>
        <v>43450.25</v>
      </c>
      <c r="O152" s="13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6">
      <c r="A153">
        <v>151</v>
      </c>
      <c r="B153" t="s">
        <v>354</v>
      </c>
      <c r="C153" s="3" t="s">
        <v>355</v>
      </c>
      <c r="D153" s="8">
        <v>137200</v>
      </c>
      <c r="E153" s="8">
        <v>88037</v>
      </c>
      <c r="F153" s="9">
        <f t="shared" si="8"/>
        <v>64.166909620991248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10"/>
        <v>41799.208333333336</v>
      </c>
      <c r="O153" s="13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6">
      <c r="A154">
        <v>152</v>
      </c>
      <c r="B154" t="s">
        <v>356</v>
      </c>
      <c r="C154" s="3" t="s">
        <v>357</v>
      </c>
      <c r="D154" s="8">
        <v>41500</v>
      </c>
      <c r="E154" s="8">
        <v>175573</v>
      </c>
      <c r="F154" s="9">
        <f t="shared" si="8"/>
        <v>423.06746987951806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10"/>
        <v>42783.25</v>
      </c>
      <c r="O154" s="13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6">
      <c r="A155">
        <v>153</v>
      </c>
      <c r="B155" t="s">
        <v>358</v>
      </c>
      <c r="C155" s="3" t="s">
        <v>359</v>
      </c>
      <c r="D155" s="8">
        <v>189400</v>
      </c>
      <c r="E155" s="8">
        <v>176112</v>
      </c>
      <c r="F155" s="9">
        <f t="shared" si="8"/>
        <v>92.984160506863773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10"/>
        <v>41201.208333333336</v>
      </c>
      <c r="O155" s="13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6">
      <c r="A156">
        <v>154</v>
      </c>
      <c r="B156" t="s">
        <v>360</v>
      </c>
      <c r="C156" s="3" t="s">
        <v>361</v>
      </c>
      <c r="D156" s="8">
        <v>171300</v>
      </c>
      <c r="E156" s="8">
        <v>100650</v>
      </c>
      <c r="F156" s="9">
        <f t="shared" si="8"/>
        <v>58.756567425569173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10"/>
        <v>42502.208333333328</v>
      </c>
      <c r="O156" s="13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6">
      <c r="A157">
        <v>155</v>
      </c>
      <c r="B157" t="s">
        <v>362</v>
      </c>
      <c r="C157" s="3" t="s">
        <v>363</v>
      </c>
      <c r="D157" s="8">
        <v>139500</v>
      </c>
      <c r="E157" s="8">
        <v>90706</v>
      </c>
      <c r="F157" s="9">
        <f t="shared" si="8"/>
        <v>65.022222222222226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10"/>
        <v>40262.208333333336</v>
      </c>
      <c r="O157" s="13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6">
      <c r="A158">
        <v>156</v>
      </c>
      <c r="B158" t="s">
        <v>364</v>
      </c>
      <c r="C158" s="3" t="s">
        <v>365</v>
      </c>
      <c r="D158" s="8">
        <v>36400</v>
      </c>
      <c r="E158" s="8">
        <v>26914</v>
      </c>
      <c r="F158" s="9">
        <f t="shared" si="8"/>
        <v>73.939560439560438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10"/>
        <v>43743.208333333328</v>
      </c>
      <c r="O158" s="13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6">
      <c r="A159">
        <v>157</v>
      </c>
      <c r="B159" t="s">
        <v>366</v>
      </c>
      <c r="C159" s="3" t="s">
        <v>367</v>
      </c>
      <c r="D159" s="8">
        <v>4200</v>
      </c>
      <c r="E159" s="8">
        <v>2212</v>
      </c>
      <c r="F159" s="9">
        <f t="shared" si="8"/>
        <v>52.666666666666664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10"/>
        <v>41638.25</v>
      </c>
      <c r="O159" s="13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6">
      <c r="A160">
        <v>158</v>
      </c>
      <c r="B160" t="s">
        <v>368</v>
      </c>
      <c r="C160" s="3" t="s">
        <v>369</v>
      </c>
      <c r="D160" s="8">
        <v>2100</v>
      </c>
      <c r="E160" s="8">
        <v>4640</v>
      </c>
      <c r="F160" s="9">
        <f t="shared" si="8"/>
        <v>220.95238095238096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10"/>
        <v>42346.25</v>
      </c>
      <c r="O160" s="13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6">
      <c r="A161">
        <v>159</v>
      </c>
      <c r="B161" t="s">
        <v>370</v>
      </c>
      <c r="C161" s="3" t="s">
        <v>371</v>
      </c>
      <c r="D161" s="8">
        <v>191200</v>
      </c>
      <c r="E161" s="8">
        <v>191222</v>
      </c>
      <c r="F161" s="9">
        <f t="shared" si="8"/>
        <v>100.01150627615063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10"/>
        <v>43551.208333333328</v>
      </c>
      <c r="O161" s="13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6">
      <c r="A162">
        <v>160</v>
      </c>
      <c r="B162" t="s">
        <v>372</v>
      </c>
      <c r="C162" s="3" t="s">
        <v>373</v>
      </c>
      <c r="D162" s="8">
        <v>8000</v>
      </c>
      <c r="E162" s="8">
        <v>12985</v>
      </c>
      <c r="F162" s="9">
        <f t="shared" si="8"/>
        <v>162.3125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10"/>
        <v>43582.208333333328</v>
      </c>
      <c r="O162" s="13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2" x14ac:dyDescent="0.6">
      <c r="A163">
        <v>161</v>
      </c>
      <c r="B163" t="s">
        <v>374</v>
      </c>
      <c r="C163" s="3" t="s">
        <v>375</v>
      </c>
      <c r="D163" s="8">
        <v>5500</v>
      </c>
      <c r="E163" s="8">
        <v>4300</v>
      </c>
      <c r="F163" s="9">
        <f t="shared" si="8"/>
        <v>78.181818181818187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10"/>
        <v>42270.208333333328</v>
      </c>
      <c r="O163" s="13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2" x14ac:dyDescent="0.6">
      <c r="A164">
        <v>162</v>
      </c>
      <c r="B164" t="s">
        <v>376</v>
      </c>
      <c r="C164" s="3" t="s">
        <v>377</v>
      </c>
      <c r="D164" s="8">
        <v>6100</v>
      </c>
      <c r="E164" s="8">
        <v>9134</v>
      </c>
      <c r="F164" s="9">
        <f t="shared" si="8"/>
        <v>149.73770491803279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10"/>
        <v>43442.25</v>
      </c>
      <c r="O164" s="13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6">
      <c r="A165">
        <v>163</v>
      </c>
      <c r="B165" t="s">
        <v>378</v>
      </c>
      <c r="C165" s="3" t="s">
        <v>379</v>
      </c>
      <c r="D165" s="8">
        <v>3500</v>
      </c>
      <c r="E165" s="8">
        <v>8864</v>
      </c>
      <c r="F165" s="9">
        <f t="shared" si="8"/>
        <v>253.25714285714284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10"/>
        <v>43028.208333333328</v>
      </c>
      <c r="O165" s="13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6">
      <c r="A166">
        <v>164</v>
      </c>
      <c r="B166" t="s">
        <v>380</v>
      </c>
      <c r="C166" s="3" t="s">
        <v>381</v>
      </c>
      <c r="D166" s="8">
        <v>150500</v>
      </c>
      <c r="E166" s="8">
        <v>150755</v>
      </c>
      <c r="F166" s="9">
        <f t="shared" si="8"/>
        <v>100.16943521594683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10"/>
        <v>43016.208333333328</v>
      </c>
      <c r="O166" s="13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6">
      <c r="A167">
        <v>165</v>
      </c>
      <c r="B167" t="s">
        <v>382</v>
      </c>
      <c r="C167" s="3" t="s">
        <v>383</v>
      </c>
      <c r="D167" s="8">
        <v>90400</v>
      </c>
      <c r="E167" s="8">
        <v>110279</v>
      </c>
      <c r="F167" s="9">
        <f t="shared" si="8"/>
        <v>121.99004424778761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10"/>
        <v>42948.208333333328</v>
      </c>
      <c r="O167" s="13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6">
      <c r="A168">
        <v>166</v>
      </c>
      <c r="B168" t="s">
        <v>384</v>
      </c>
      <c r="C168" s="3" t="s">
        <v>385</v>
      </c>
      <c r="D168" s="8">
        <v>9800</v>
      </c>
      <c r="E168" s="8">
        <v>13439</v>
      </c>
      <c r="F168" s="9">
        <f t="shared" si="8"/>
        <v>137.13265306122449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10"/>
        <v>40534.25</v>
      </c>
      <c r="O168" s="13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6">
      <c r="A169">
        <v>167</v>
      </c>
      <c r="B169" t="s">
        <v>386</v>
      </c>
      <c r="C169" s="3" t="s">
        <v>387</v>
      </c>
      <c r="D169" s="8">
        <v>2600</v>
      </c>
      <c r="E169" s="8">
        <v>10804</v>
      </c>
      <c r="F169" s="9">
        <f t="shared" si="8"/>
        <v>415.53846153846149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10"/>
        <v>41435.208333333336</v>
      </c>
      <c r="O169" s="13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6">
      <c r="A170">
        <v>168</v>
      </c>
      <c r="B170" t="s">
        <v>388</v>
      </c>
      <c r="C170" s="3" t="s">
        <v>389</v>
      </c>
      <c r="D170" s="8">
        <v>128100</v>
      </c>
      <c r="E170" s="8">
        <v>40107</v>
      </c>
      <c r="F170" s="9">
        <f t="shared" si="8"/>
        <v>31.30913348946136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10"/>
        <v>43518.25</v>
      </c>
      <c r="O170" s="13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6">
      <c r="A171">
        <v>169</v>
      </c>
      <c r="B171" t="s">
        <v>390</v>
      </c>
      <c r="C171" s="3" t="s">
        <v>391</v>
      </c>
      <c r="D171" s="8">
        <v>23300</v>
      </c>
      <c r="E171" s="8">
        <v>98811</v>
      </c>
      <c r="F171" s="9">
        <f t="shared" si="8"/>
        <v>424.08154506437768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10"/>
        <v>41077.208333333336</v>
      </c>
      <c r="O171" s="13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6">
      <c r="A172">
        <v>170</v>
      </c>
      <c r="B172" t="s">
        <v>392</v>
      </c>
      <c r="C172" s="3" t="s">
        <v>393</v>
      </c>
      <c r="D172" s="8">
        <v>188100</v>
      </c>
      <c r="E172" s="8">
        <v>5528</v>
      </c>
      <c r="F172" s="9">
        <f t="shared" si="8"/>
        <v>2.93886230728336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10"/>
        <v>42950.208333333328</v>
      </c>
      <c r="O172" s="13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2" x14ac:dyDescent="0.6">
      <c r="A173">
        <v>171</v>
      </c>
      <c r="B173" t="s">
        <v>394</v>
      </c>
      <c r="C173" s="3" t="s">
        <v>395</v>
      </c>
      <c r="D173" s="8">
        <v>4900</v>
      </c>
      <c r="E173" s="8">
        <v>521</v>
      </c>
      <c r="F173" s="9">
        <f t="shared" si="8"/>
        <v>10.63265306122449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10"/>
        <v>41718.208333333336</v>
      </c>
      <c r="O173" s="13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6">
      <c r="A174">
        <v>172</v>
      </c>
      <c r="B174" t="s">
        <v>396</v>
      </c>
      <c r="C174" s="3" t="s">
        <v>397</v>
      </c>
      <c r="D174" s="8">
        <v>800</v>
      </c>
      <c r="E174" s="8">
        <v>663</v>
      </c>
      <c r="F174" s="9">
        <f t="shared" si="8"/>
        <v>82.875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10"/>
        <v>41839.208333333336</v>
      </c>
      <c r="O174" s="13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6">
      <c r="A175">
        <v>173</v>
      </c>
      <c r="B175" t="s">
        <v>398</v>
      </c>
      <c r="C175" s="3" t="s">
        <v>399</v>
      </c>
      <c r="D175" s="8">
        <v>96700</v>
      </c>
      <c r="E175" s="8">
        <v>157635</v>
      </c>
      <c r="F175" s="9">
        <f t="shared" si="8"/>
        <v>163.01447776628748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10"/>
        <v>41412.208333333336</v>
      </c>
      <c r="O175" s="13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6">
      <c r="A176">
        <v>174</v>
      </c>
      <c r="B176" t="s">
        <v>400</v>
      </c>
      <c r="C176" s="3" t="s">
        <v>401</v>
      </c>
      <c r="D176" s="8">
        <v>600</v>
      </c>
      <c r="E176" s="8">
        <v>5368</v>
      </c>
      <c r="F176" s="9">
        <f t="shared" si="8"/>
        <v>894.66666666666674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10"/>
        <v>42282.208333333328</v>
      </c>
      <c r="O176" s="13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6">
      <c r="A177">
        <v>175</v>
      </c>
      <c r="B177" t="s">
        <v>402</v>
      </c>
      <c r="C177" s="3" t="s">
        <v>403</v>
      </c>
      <c r="D177" s="8">
        <v>181200</v>
      </c>
      <c r="E177" s="8">
        <v>47459</v>
      </c>
      <c r="F177" s="9">
        <f t="shared" si="8"/>
        <v>26.191501103752756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10"/>
        <v>42613.208333333328</v>
      </c>
      <c r="O177" s="13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2" x14ac:dyDescent="0.6">
      <c r="A178">
        <v>176</v>
      </c>
      <c r="B178" t="s">
        <v>404</v>
      </c>
      <c r="C178" s="3" t="s">
        <v>405</v>
      </c>
      <c r="D178" s="8">
        <v>115000</v>
      </c>
      <c r="E178" s="8">
        <v>86060</v>
      </c>
      <c r="F178" s="9">
        <f t="shared" si="8"/>
        <v>74.834782608695647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10"/>
        <v>42616.208333333328</v>
      </c>
      <c r="O178" s="13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6">
      <c r="A179">
        <v>177</v>
      </c>
      <c r="B179" t="s">
        <v>406</v>
      </c>
      <c r="C179" s="3" t="s">
        <v>407</v>
      </c>
      <c r="D179" s="8">
        <v>38800</v>
      </c>
      <c r="E179" s="8">
        <v>161593</v>
      </c>
      <c r="F179" s="9">
        <f t="shared" si="8"/>
        <v>416.47680412371136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10"/>
        <v>40497.25</v>
      </c>
      <c r="O179" s="13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6">
      <c r="A180">
        <v>178</v>
      </c>
      <c r="B180" t="s">
        <v>408</v>
      </c>
      <c r="C180" s="3" t="s">
        <v>409</v>
      </c>
      <c r="D180" s="8">
        <v>7200</v>
      </c>
      <c r="E180" s="8">
        <v>6927</v>
      </c>
      <c r="F180" s="9">
        <f t="shared" si="8"/>
        <v>96.208333333333329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10"/>
        <v>42999.208333333328</v>
      </c>
      <c r="O180" s="13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2" x14ac:dyDescent="0.6">
      <c r="A181">
        <v>179</v>
      </c>
      <c r="B181" t="s">
        <v>410</v>
      </c>
      <c r="C181" s="3" t="s">
        <v>411</v>
      </c>
      <c r="D181" s="8">
        <v>44500</v>
      </c>
      <c r="E181" s="8">
        <v>159185</v>
      </c>
      <c r="F181" s="9">
        <f t="shared" si="8"/>
        <v>357.71910112359546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10"/>
        <v>41350.208333333336</v>
      </c>
      <c r="O181" s="13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6">
      <c r="A182">
        <v>180</v>
      </c>
      <c r="B182" t="s">
        <v>412</v>
      </c>
      <c r="C182" s="3" t="s">
        <v>413</v>
      </c>
      <c r="D182" s="8">
        <v>56000</v>
      </c>
      <c r="E182" s="8">
        <v>172736</v>
      </c>
      <c r="F182" s="9">
        <f t="shared" si="8"/>
        <v>308.45714285714286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10"/>
        <v>40259.208333333336</v>
      </c>
      <c r="O182" s="13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6">
      <c r="A183">
        <v>181</v>
      </c>
      <c r="B183" t="s">
        <v>414</v>
      </c>
      <c r="C183" s="3" t="s">
        <v>415</v>
      </c>
      <c r="D183" s="8">
        <v>8600</v>
      </c>
      <c r="E183" s="8">
        <v>5315</v>
      </c>
      <c r="F183" s="9">
        <f t="shared" si="8"/>
        <v>61.802325581395344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10"/>
        <v>43012.208333333328</v>
      </c>
      <c r="O183" s="13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2" x14ac:dyDescent="0.6">
      <c r="A184">
        <v>182</v>
      </c>
      <c r="B184" t="s">
        <v>416</v>
      </c>
      <c r="C184" s="3" t="s">
        <v>417</v>
      </c>
      <c r="D184" s="8">
        <v>27100</v>
      </c>
      <c r="E184" s="8">
        <v>195750</v>
      </c>
      <c r="F184" s="9">
        <f t="shared" si="8"/>
        <v>722.32472324723244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10"/>
        <v>43631.208333333328</v>
      </c>
      <c r="O184" s="13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2" x14ac:dyDescent="0.6">
      <c r="A185">
        <v>183</v>
      </c>
      <c r="B185" t="s">
        <v>418</v>
      </c>
      <c r="C185" s="3" t="s">
        <v>419</v>
      </c>
      <c r="D185" s="8">
        <v>5100</v>
      </c>
      <c r="E185" s="8">
        <v>3525</v>
      </c>
      <c r="F185" s="9">
        <f t="shared" si="8"/>
        <v>69.117647058823522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10"/>
        <v>40430.208333333336</v>
      </c>
      <c r="O185" s="13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6">
      <c r="A186">
        <v>184</v>
      </c>
      <c r="B186" t="s">
        <v>420</v>
      </c>
      <c r="C186" s="3" t="s">
        <v>421</v>
      </c>
      <c r="D186" s="8">
        <v>3600</v>
      </c>
      <c r="E186" s="8">
        <v>10550</v>
      </c>
      <c r="F186" s="9">
        <f t="shared" si="8"/>
        <v>293.05555555555554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10"/>
        <v>43588.208333333328</v>
      </c>
      <c r="O186" s="13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6">
      <c r="A187">
        <v>185</v>
      </c>
      <c r="B187" t="s">
        <v>422</v>
      </c>
      <c r="C187" s="3" t="s">
        <v>423</v>
      </c>
      <c r="D187" s="8">
        <v>1000</v>
      </c>
      <c r="E187" s="8">
        <v>718</v>
      </c>
      <c r="F187" s="9">
        <f t="shared" si="8"/>
        <v>71.8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10"/>
        <v>43233.208333333328</v>
      </c>
      <c r="O187" s="13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6">
      <c r="A188">
        <v>186</v>
      </c>
      <c r="B188" t="s">
        <v>424</v>
      </c>
      <c r="C188" s="3" t="s">
        <v>425</v>
      </c>
      <c r="D188" s="8">
        <v>88800</v>
      </c>
      <c r="E188" s="8">
        <v>28358</v>
      </c>
      <c r="F188" s="9">
        <f t="shared" si="8"/>
        <v>31.934684684684683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10"/>
        <v>41782.208333333336</v>
      </c>
      <c r="O188" s="13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6">
      <c r="A189">
        <v>187</v>
      </c>
      <c r="B189" t="s">
        <v>426</v>
      </c>
      <c r="C189" s="3" t="s">
        <v>427</v>
      </c>
      <c r="D189" s="8">
        <v>60200</v>
      </c>
      <c r="E189" s="8">
        <v>138384</v>
      </c>
      <c r="F189" s="9">
        <f t="shared" si="8"/>
        <v>229.87375415282392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10"/>
        <v>41328.25</v>
      </c>
      <c r="O189" s="13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6">
      <c r="A190">
        <v>188</v>
      </c>
      <c r="B190" t="s">
        <v>428</v>
      </c>
      <c r="C190" s="3" t="s">
        <v>429</v>
      </c>
      <c r="D190" s="8">
        <v>8200</v>
      </c>
      <c r="E190" s="8">
        <v>2625</v>
      </c>
      <c r="F190" s="9">
        <f t="shared" si="8"/>
        <v>32.012195121951223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10"/>
        <v>41975.25</v>
      </c>
      <c r="O190" s="13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6">
      <c r="A191">
        <v>189</v>
      </c>
      <c r="B191" t="s">
        <v>430</v>
      </c>
      <c r="C191" s="3" t="s">
        <v>431</v>
      </c>
      <c r="D191" s="8">
        <v>191300</v>
      </c>
      <c r="E191" s="8">
        <v>45004</v>
      </c>
      <c r="F191" s="9">
        <f t="shared" si="8"/>
        <v>23.525352848928385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10"/>
        <v>42433.25</v>
      </c>
      <c r="O191" s="13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6">
      <c r="A192">
        <v>190</v>
      </c>
      <c r="B192" t="s">
        <v>432</v>
      </c>
      <c r="C192" s="3" t="s">
        <v>433</v>
      </c>
      <c r="D192" s="8">
        <v>3700</v>
      </c>
      <c r="E192" s="8">
        <v>2538</v>
      </c>
      <c r="F192" s="9">
        <f t="shared" si="8"/>
        <v>68.594594594594597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10"/>
        <v>41429.208333333336</v>
      </c>
      <c r="O192" s="13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6">
      <c r="A193">
        <v>191</v>
      </c>
      <c r="B193" t="s">
        <v>434</v>
      </c>
      <c r="C193" s="3" t="s">
        <v>435</v>
      </c>
      <c r="D193" s="8">
        <v>8400</v>
      </c>
      <c r="E193" s="8">
        <v>3188</v>
      </c>
      <c r="F193" s="9">
        <f t="shared" si="8"/>
        <v>37.952380952380956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10"/>
        <v>43536.208333333328</v>
      </c>
      <c r="O193" s="13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6">
      <c r="A194">
        <v>192</v>
      </c>
      <c r="B194" t="s">
        <v>436</v>
      </c>
      <c r="C194" s="3" t="s">
        <v>437</v>
      </c>
      <c r="D194" s="8">
        <v>42600</v>
      </c>
      <c r="E194" s="8">
        <v>8517</v>
      </c>
      <c r="F194" s="9">
        <f t="shared" ref="F194:F257" si="12">((E194/D194)*100)</f>
        <v>19.992957746478872</v>
      </c>
      <c r="G194" t="s">
        <v>14</v>
      </c>
      <c r="H194">
        <v>243</v>
      </c>
      <c r="I194" s="7">
        <f t="shared" ref="I194:I257" si="13">IF(H194&lt;&gt;0,E194/H194,0)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ref="N194:N257" si="14">(((L194/60)/60)/24)+DATE(1970,1,1)</f>
        <v>41817.208333333336</v>
      </c>
      <c r="O194" s="13">
        <f t="shared" ref="O194:O257" si="15"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6">
      <c r="A195">
        <v>193</v>
      </c>
      <c r="B195" t="s">
        <v>438</v>
      </c>
      <c r="C195" s="3" t="s">
        <v>439</v>
      </c>
      <c r="D195" s="8">
        <v>6600</v>
      </c>
      <c r="E195" s="8">
        <v>3012</v>
      </c>
      <c r="F195" s="9">
        <f t="shared" si="12"/>
        <v>45.636363636363633</v>
      </c>
      <c r="G195" t="s">
        <v>14</v>
      </c>
      <c r="H195">
        <v>65</v>
      </c>
      <c r="I195" s="7">
        <f t="shared" si="13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si="14"/>
        <v>43198.208333333328</v>
      </c>
      <c r="O195" s="13">
        <f t="shared" si="15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6">
      <c r="A196">
        <v>194</v>
      </c>
      <c r="B196" t="s">
        <v>440</v>
      </c>
      <c r="C196" s="3" t="s">
        <v>441</v>
      </c>
      <c r="D196" s="8">
        <v>7100</v>
      </c>
      <c r="E196" s="8">
        <v>8716</v>
      </c>
      <c r="F196" s="9">
        <f t="shared" si="12"/>
        <v>122.7605633802817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4"/>
        <v>42261.208333333328</v>
      </c>
      <c r="O196" s="13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6">
      <c r="A197">
        <v>195</v>
      </c>
      <c r="B197" t="s">
        <v>442</v>
      </c>
      <c r="C197" s="3" t="s">
        <v>443</v>
      </c>
      <c r="D197" s="8">
        <v>15800</v>
      </c>
      <c r="E197" s="8">
        <v>57157</v>
      </c>
      <c r="F197" s="9">
        <f t="shared" si="12"/>
        <v>361.75316455696202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4"/>
        <v>43310.208333333328</v>
      </c>
      <c r="O197" s="13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6">
      <c r="A198">
        <v>196</v>
      </c>
      <c r="B198" t="s">
        <v>444</v>
      </c>
      <c r="C198" s="3" t="s">
        <v>445</v>
      </c>
      <c r="D198" s="8">
        <v>8200</v>
      </c>
      <c r="E198" s="8">
        <v>5178</v>
      </c>
      <c r="F198" s="9">
        <f t="shared" si="12"/>
        <v>63.146341463414636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4"/>
        <v>42616.208333333328</v>
      </c>
      <c r="O198" s="13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6">
      <c r="A199">
        <v>197</v>
      </c>
      <c r="B199" t="s">
        <v>446</v>
      </c>
      <c r="C199" s="3" t="s">
        <v>447</v>
      </c>
      <c r="D199" s="8">
        <v>54700</v>
      </c>
      <c r="E199" s="8">
        <v>163118</v>
      </c>
      <c r="F199" s="9">
        <f t="shared" si="12"/>
        <v>298.20475319926874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4"/>
        <v>42909.208333333328</v>
      </c>
      <c r="O199" s="13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6">
      <c r="A200">
        <v>198</v>
      </c>
      <c r="B200" t="s">
        <v>448</v>
      </c>
      <c r="C200" s="3" t="s">
        <v>449</v>
      </c>
      <c r="D200" s="8">
        <v>63200</v>
      </c>
      <c r="E200" s="8">
        <v>6041</v>
      </c>
      <c r="F200" s="9">
        <f t="shared" si="12"/>
        <v>9.5585443037974684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4"/>
        <v>40396.208333333336</v>
      </c>
      <c r="O200" s="13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6">
      <c r="A201">
        <v>199</v>
      </c>
      <c r="B201" t="s">
        <v>450</v>
      </c>
      <c r="C201" s="3" t="s">
        <v>451</v>
      </c>
      <c r="D201" s="8">
        <v>1800</v>
      </c>
      <c r="E201" s="8">
        <v>968</v>
      </c>
      <c r="F201" s="9">
        <f t="shared" si="12"/>
        <v>53.777777777777779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4"/>
        <v>42192.208333333328</v>
      </c>
      <c r="O201" s="13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6">
      <c r="A202">
        <v>200</v>
      </c>
      <c r="B202" t="s">
        <v>452</v>
      </c>
      <c r="C202" s="3" t="s">
        <v>453</v>
      </c>
      <c r="D202" s="8">
        <v>100</v>
      </c>
      <c r="E202" s="8">
        <v>2</v>
      </c>
      <c r="F202" s="9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4"/>
        <v>40262.208333333336</v>
      </c>
      <c r="O202" s="13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6">
      <c r="A203">
        <v>201</v>
      </c>
      <c r="B203" t="s">
        <v>454</v>
      </c>
      <c r="C203" s="3" t="s">
        <v>455</v>
      </c>
      <c r="D203" s="8">
        <v>2100</v>
      </c>
      <c r="E203" s="8">
        <v>14305</v>
      </c>
      <c r="F203" s="9">
        <f t="shared" si="12"/>
        <v>681.19047619047615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4"/>
        <v>41845.208333333336</v>
      </c>
      <c r="O203" s="13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6">
      <c r="A204">
        <v>202</v>
      </c>
      <c r="B204" t="s">
        <v>456</v>
      </c>
      <c r="C204" s="3" t="s">
        <v>457</v>
      </c>
      <c r="D204" s="8">
        <v>8300</v>
      </c>
      <c r="E204" s="8">
        <v>6543</v>
      </c>
      <c r="F204" s="9">
        <f t="shared" si="12"/>
        <v>78.831325301204828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4"/>
        <v>40818.208333333336</v>
      </c>
      <c r="O204" s="13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2" x14ac:dyDescent="0.6">
      <c r="A205">
        <v>203</v>
      </c>
      <c r="B205" t="s">
        <v>458</v>
      </c>
      <c r="C205" s="3" t="s">
        <v>459</v>
      </c>
      <c r="D205" s="8">
        <v>143900</v>
      </c>
      <c r="E205" s="8">
        <v>193413</v>
      </c>
      <c r="F205" s="9">
        <f t="shared" si="12"/>
        <v>134.40792216817235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4"/>
        <v>42752.25</v>
      </c>
      <c r="O205" s="13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6">
      <c r="A206">
        <v>204</v>
      </c>
      <c r="B206" t="s">
        <v>460</v>
      </c>
      <c r="C206" s="3" t="s">
        <v>461</v>
      </c>
      <c r="D206" s="8">
        <v>75000</v>
      </c>
      <c r="E206" s="8">
        <v>2529</v>
      </c>
      <c r="F206" s="9">
        <f t="shared" si="12"/>
        <v>3.3719999999999999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4"/>
        <v>40636.208333333336</v>
      </c>
      <c r="O206" s="13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6">
      <c r="A207">
        <v>205</v>
      </c>
      <c r="B207" t="s">
        <v>462</v>
      </c>
      <c r="C207" s="3" t="s">
        <v>463</v>
      </c>
      <c r="D207" s="8">
        <v>1300</v>
      </c>
      <c r="E207" s="8">
        <v>5614</v>
      </c>
      <c r="F207" s="9">
        <f t="shared" si="12"/>
        <v>431.84615384615387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4"/>
        <v>43390.208333333328</v>
      </c>
      <c r="O207" s="13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6">
      <c r="A208">
        <v>206</v>
      </c>
      <c r="B208" t="s">
        <v>464</v>
      </c>
      <c r="C208" s="3" t="s">
        <v>465</v>
      </c>
      <c r="D208" s="8">
        <v>9000</v>
      </c>
      <c r="E208" s="8">
        <v>3496</v>
      </c>
      <c r="F208" s="9">
        <f t="shared" si="12"/>
        <v>38.844444444444441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4"/>
        <v>40236.25</v>
      </c>
      <c r="O208" s="13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x14ac:dyDescent="0.6">
      <c r="A209">
        <v>207</v>
      </c>
      <c r="B209" t="s">
        <v>466</v>
      </c>
      <c r="C209" s="3" t="s">
        <v>467</v>
      </c>
      <c r="D209" s="8">
        <v>1000</v>
      </c>
      <c r="E209" s="8">
        <v>4257</v>
      </c>
      <c r="F209" s="9">
        <f t="shared" si="12"/>
        <v>425.7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4"/>
        <v>43340.208333333328</v>
      </c>
      <c r="O209" s="13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6">
      <c r="A210">
        <v>208</v>
      </c>
      <c r="B210" t="s">
        <v>468</v>
      </c>
      <c r="C210" s="3" t="s">
        <v>469</v>
      </c>
      <c r="D210" s="8">
        <v>196900</v>
      </c>
      <c r="E210" s="8">
        <v>199110</v>
      </c>
      <c r="F210" s="9">
        <f t="shared" si="12"/>
        <v>101.12239715591672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4"/>
        <v>43048.25</v>
      </c>
      <c r="O210" s="13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6">
      <c r="A211">
        <v>209</v>
      </c>
      <c r="B211" t="s">
        <v>470</v>
      </c>
      <c r="C211" s="3" t="s">
        <v>471</v>
      </c>
      <c r="D211" s="8">
        <v>194500</v>
      </c>
      <c r="E211" s="8">
        <v>41212</v>
      </c>
      <c r="F211" s="9">
        <f t="shared" si="12"/>
        <v>21.188688946015425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4"/>
        <v>42496.208333333328</v>
      </c>
      <c r="O211" s="13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6">
      <c r="A212">
        <v>210</v>
      </c>
      <c r="B212" t="s">
        <v>472</v>
      </c>
      <c r="C212" s="3" t="s">
        <v>473</v>
      </c>
      <c r="D212" s="8">
        <v>9400</v>
      </c>
      <c r="E212" s="8">
        <v>6338</v>
      </c>
      <c r="F212" s="9">
        <f t="shared" si="12"/>
        <v>67.425531914893625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4"/>
        <v>42797.25</v>
      </c>
      <c r="O212" s="13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2" x14ac:dyDescent="0.6">
      <c r="A213">
        <v>211</v>
      </c>
      <c r="B213" t="s">
        <v>475</v>
      </c>
      <c r="C213" s="3" t="s">
        <v>476</v>
      </c>
      <c r="D213" s="8">
        <v>104400</v>
      </c>
      <c r="E213" s="8">
        <v>99100</v>
      </c>
      <c r="F213" s="9">
        <f t="shared" si="12"/>
        <v>94.923371647509583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4"/>
        <v>41513.208333333336</v>
      </c>
      <c r="O213" s="13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6">
      <c r="A214">
        <v>212</v>
      </c>
      <c r="B214" t="s">
        <v>477</v>
      </c>
      <c r="C214" s="3" t="s">
        <v>478</v>
      </c>
      <c r="D214" s="8">
        <v>8100</v>
      </c>
      <c r="E214" s="8">
        <v>12300</v>
      </c>
      <c r="F214" s="9">
        <f t="shared" si="12"/>
        <v>151.85185185185185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4"/>
        <v>43814.25</v>
      </c>
      <c r="O214" s="13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2" x14ac:dyDescent="0.6">
      <c r="A215">
        <v>213</v>
      </c>
      <c r="B215" t="s">
        <v>479</v>
      </c>
      <c r="C215" s="3" t="s">
        <v>480</v>
      </c>
      <c r="D215" s="8">
        <v>87900</v>
      </c>
      <c r="E215" s="8">
        <v>171549</v>
      </c>
      <c r="F215" s="9">
        <f t="shared" si="12"/>
        <v>195.16382252559728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4"/>
        <v>40488.208333333336</v>
      </c>
      <c r="O215" s="13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6">
      <c r="A216">
        <v>214</v>
      </c>
      <c r="B216" t="s">
        <v>481</v>
      </c>
      <c r="C216" s="3" t="s">
        <v>482</v>
      </c>
      <c r="D216" s="8">
        <v>1400</v>
      </c>
      <c r="E216" s="8">
        <v>14324</v>
      </c>
      <c r="F216" s="9">
        <f t="shared" si="12"/>
        <v>1023.1428571428571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4"/>
        <v>40409.208333333336</v>
      </c>
      <c r="O216" s="13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6">
      <c r="A217">
        <v>215</v>
      </c>
      <c r="B217" t="s">
        <v>483</v>
      </c>
      <c r="C217" s="3" t="s">
        <v>484</v>
      </c>
      <c r="D217" s="8">
        <v>156800</v>
      </c>
      <c r="E217" s="8">
        <v>6024</v>
      </c>
      <c r="F217" s="9">
        <f t="shared" si="12"/>
        <v>3.841836734693878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4"/>
        <v>43509.25</v>
      </c>
      <c r="O217" s="13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6">
      <c r="A218">
        <v>216</v>
      </c>
      <c r="B218" t="s">
        <v>485</v>
      </c>
      <c r="C218" s="3" t="s">
        <v>486</v>
      </c>
      <c r="D218" s="8">
        <v>121700</v>
      </c>
      <c r="E218" s="8">
        <v>188721</v>
      </c>
      <c r="F218" s="9">
        <f t="shared" si="12"/>
        <v>155.07066557107643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4"/>
        <v>40869.25</v>
      </c>
      <c r="O218" s="13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6">
      <c r="A219">
        <v>217</v>
      </c>
      <c r="B219" t="s">
        <v>487</v>
      </c>
      <c r="C219" s="3" t="s">
        <v>488</v>
      </c>
      <c r="D219" s="8">
        <v>129400</v>
      </c>
      <c r="E219" s="8">
        <v>57911</v>
      </c>
      <c r="F219" s="9">
        <f t="shared" si="12"/>
        <v>44.753477588871718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4"/>
        <v>43583.208333333328</v>
      </c>
      <c r="O219" s="13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6">
      <c r="A220">
        <v>218</v>
      </c>
      <c r="B220" t="s">
        <v>489</v>
      </c>
      <c r="C220" s="3" t="s">
        <v>490</v>
      </c>
      <c r="D220" s="8">
        <v>5700</v>
      </c>
      <c r="E220" s="8">
        <v>12309</v>
      </c>
      <c r="F220" s="9">
        <f t="shared" si="12"/>
        <v>215.94736842105263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4"/>
        <v>40858.25</v>
      </c>
      <c r="O220" s="13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6">
      <c r="A221">
        <v>219</v>
      </c>
      <c r="B221" t="s">
        <v>491</v>
      </c>
      <c r="C221" s="3" t="s">
        <v>492</v>
      </c>
      <c r="D221" s="8">
        <v>41700</v>
      </c>
      <c r="E221" s="8">
        <v>138497</v>
      </c>
      <c r="F221" s="9">
        <f t="shared" si="12"/>
        <v>332.12709832134288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4"/>
        <v>41137.208333333336</v>
      </c>
      <c r="O221" s="13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6">
      <c r="A222">
        <v>220</v>
      </c>
      <c r="B222" t="s">
        <v>493</v>
      </c>
      <c r="C222" s="3" t="s">
        <v>494</v>
      </c>
      <c r="D222" s="8">
        <v>7900</v>
      </c>
      <c r="E222" s="8">
        <v>667</v>
      </c>
      <c r="F222" s="9">
        <f t="shared" si="12"/>
        <v>8.4430379746835449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4"/>
        <v>40725.208333333336</v>
      </c>
      <c r="O222" s="13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2" x14ac:dyDescent="0.6">
      <c r="A223">
        <v>221</v>
      </c>
      <c r="B223" t="s">
        <v>495</v>
      </c>
      <c r="C223" s="3" t="s">
        <v>496</v>
      </c>
      <c r="D223" s="8">
        <v>121500</v>
      </c>
      <c r="E223" s="8">
        <v>119830</v>
      </c>
      <c r="F223" s="9">
        <f t="shared" si="12"/>
        <v>98.625514403292186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4"/>
        <v>41081.208333333336</v>
      </c>
      <c r="O223" s="13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6">
      <c r="A224">
        <v>222</v>
      </c>
      <c r="B224" t="s">
        <v>497</v>
      </c>
      <c r="C224" s="3" t="s">
        <v>498</v>
      </c>
      <c r="D224" s="8">
        <v>4800</v>
      </c>
      <c r="E224" s="8">
        <v>6623</v>
      </c>
      <c r="F224" s="9">
        <f t="shared" si="12"/>
        <v>137.97916666666669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4"/>
        <v>41914.208333333336</v>
      </c>
      <c r="O224" s="13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6">
      <c r="A225">
        <v>223</v>
      </c>
      <c r="B225" t="s">
        <v>499</v>
      </c>
      <c r="C225" s="3" t="s">
        <v>500</v>
      </c>
      <c r="D225" s="8">
        <v>87300</v>
      </c>
      <c r="E225" s="8">
        <v>81897</v>
      </c>
      <c r="F225" s="9">
        <f t="shared" si="12"/>
        <v>93.81099656357388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4"/>
        <v>42445.208333333328</v>
      </c>
      <c r="O225" s="13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6">
      <c r="A226">
        <v>224</v>
      </c>
      <c r="B226" t="s">
        <v>501</v>
      </c>
      <c r="C226" s="3" t="s">
        <v>502</v>
      </c>
      <c r="D226" s="8">
        <v>46300</v>
      </c>
      <c r="E226" s="8">
        <v>186885</v>
      </c>
      <c r="F226" s="9">
        <f t="shared" si="12"/>
        <v>403.63930885529157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4"/>
        <v>41906.208333333336</v>
      </c>
      <c r="O226" s="13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6">
      <c r="A227">
        <v>225</v>
      </c>
      <c r="B227" t="s">
        <v>503</v>
      </c>
      <c r="C227" s="3" t="s">
        <v>504</v>
      </c>
      <c r="D227" s="8">
        <v>67800</v>
      </c>
      <c r="E227" s="8">
        <v>176398</v>
      </c>
      <c r="F227" s="9">
        <f t="shared" si="12"/>
        <v>260.1740412979351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4"/>
        <v>41762.208333333336</v>
      </c>
      <c r="O227" s="13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6">
      <c r="A228">
        <v>226</v>
      </c>
      <c r="B228" t="s">
        <v>253</v>
      </c>
      <c r="C228" s="3" t="s">
        <v>505</v>
      </c>
      <c r="D228" s="8">
        <v>3000</v>
      </c>
      <c r="E228" s="8">
        <v>10999</v>
      </c>
      <c r="F228" s="9">
        <f t="shared" si="12"/>
        <v>366.63333333333333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4"/>
        <v>40276.208333333336</v>
      </c>
      <c r="O228" s="13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6">
      <c r="A229">
        <v>227</v>
      </c>
      <c r="B229" t="s">
        <v>506</v>
      </c>
      <c r="C229" s="3" t="s">
        <v>507</v>
      </c>
      <c r="D229" s="8">
        <v>60900</v>
      </c>
      <c r="E229" s="8">
        <v>102751</v>
      </c>
      <c r="F229" s="9">
        <f t="shared" si="12"/>
        <v>168.72085385878489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4"/>
        <v>42139.208333333328</v>
      </c>
      <c r="O229" s="13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6">
      <c r="A230">
        <v>228</v>
      </c>
      <c r="B230" t="s">
        <v>508</v>
      </c>
      <c r="C230" s="3" t="s">
        <v>509</v>
      </c>
      <c r="D230" s="8">
        <v>137900</v>
      </c>
      <c r="E230" s="8">
        <v>165352</v>
      </c>
      <c r="F230" s="9">
        <f t="shared" si="12"/>
        <v>119.90717911530093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4"/>
        <v>42613.208333333328</v>
      </c>
      <c r="O230" s="13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6">
      <c r="A231">
        <v>229</v>
      </c>
      <c r="B231" t="s">
        <v>510</v>
      </c>
      <c r="C231" s="3" t="s">
        <v>511</v>
      </c>
      <c r="D231" s="8">
        <v>85600</v>
      </c>
      <c r="E231" s="8">
        <v>165798</v>
      </c>
      <c r="F231" s="9">
        <f t="shared" si="12"/>
        <v>193.68925233644859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4"/>
        <v>42887.208333333328</v>
      </c>
      <c r="O231" s="13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6">
      <c r="A232">
        <v>230</v>
      </c>
      <c r="B232" t="s">
        <v>512</v>
      </c>
      <c r="C232" s="3" t="s">
        <v>513</v>
      </c>
      <c r="D232" s="8">
        <v>2400</v>
      </c>
      <c r="E232" s="8">
        <v>10084</v>
      </c>
      <c r="F232" s="9">
        <f t="shared" si="12"/>
        <v>420.16666666666669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4"/>
        <v>43805.25</v>
      </c>
      <c r="O232" s="13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6">
      <c r="A233">
        <v>231</v>
      </c>
      <c r="B233" t="s">
        <v>514</v>
      </c>
      <c r="C233" s="3" t="s">
        <v>515</v>
      </c>
      <c r="D233" s="8">
        <v>7200</v>
      </c>
      <c r="E233" s="8">
        <v>5523</v>
      </c>
      <c r="F233" s="9">
        <f t="shared" si="12"/>
        <v>76.708333333333329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4"/>
        <v>41415.208333333336</v>
      </c>
      <c r="O233" s="13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6">
      <c r="A234">
        <v>232</v>
      </c>
      <c r="B234" t="s">
        <v>516</v>
      </c>
      <c r="C234" s="3" t="s">
        <v>517</v>
      </c>
      <c r="D234" s="8">
        <v>3400</v>
      </c>
      <c r="E234" s="8">
        <v>5823</v>
      </c>
      <c r="F234" s="9">
        <f t="shared" si="12"/>
        <v>171.26470588235293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4"/>
        <v>42576.208333333328</v>
      </c>
      <c r="O234" s="13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6">
      <c r="A235">
        <v>233</v>
      </c>
      <c r="B235" t="s">
        <v>518</v>
      </c>
      <c r="C235" s="3" t="s">
        <v>519</v>
      </c>
      <c r="D235" s="8">
        <v>3800</v>
      </c>
      <c r="E235" s="8">
        <v>6000</v>
      </c>
      <c r="F235" s="9">
        <f t="shared" si="12"/>
        <v>157.89473684210526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4"/>
        <v>40706.208333333336</v>
      </c>
      <c r="O235" s="13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6">
      <c r="A236">
        <v>234</v>
      </c>
      <c r="B236" t="s">
        <v>520</v>
      </c>
      <c r="C236" s="3" t="s">
        <v>521</v>
      </c>
      <c r="D236" s="8">
        <v>7500</v>
      </c>
      <c r="E236" s="8">
        <v>8181</v>
      </c>
      <c r="F236" s="9">
        <f t="shared" si="12"/>
        <v>109.08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4"/>
        <v>42969.208333333328</v>
      </c>
      <c r="O236" s="13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2" x14ac:dyDescent="0.6">
      <c r="A237">
        <v>235</v>
      </c>
      <c r="B237" t="s">
        <v>522</v>
      </c>
      <c r="C237" s="3" t="s">
        <v>523</v>
      </c>
      <c r="D237" s="8">
        <v>8600</v>
      </c>
      <c r="E237" s="8">
        <v>3589</v>
      </c>
      <c r="F237" s="9">
        <f t="shared" si="12"/>
        <v>41.732558139534881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4"/>
        <v>42779.25</v>
      </c>
      <c r="O237" s="13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6">
      <c r="A238">
        <v>236</v>
      </c>
      <c r="B238" t="s">
        <v>524</v>
      </c>
      <c r="C238" s="3" t="s">
        <v>525</v>
      </c>
      <c r="D238" s="8">
        <v>39500</v>
      </c>
      <c r="E238" s="8">
        <v>4323</v>
      </c>
      <c r="F238" s="9">
        <f t="shared" si="12"/>
        <v>10.944303797468354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4"/>
        <v>43641.208333333328</v>
      </c>
      <c r="O238" s="13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2" x14ac:dyDescent="0.6">
      <c r="A239">
        <v>237</v>
      </c>
      <c r="B239" t="s">
        <v>526</v>
      </c>
      <c r="C239" s="3" t="s">
        <v>527</v>
      </c>
      <c r="D239" s="8">
        <v>9300</v>
      </c>
      <c r="E239" s="8">
        <v>14822</v>
      </c>
      <c r="F239" s="9">
        <f t="shared" si="12"/>
        <v>159.3763440860215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4"/>
        <v>41754.208333333336</v>
      </c>
      <c r="O239" s="13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6">
      <c r="A240">
        <v>238</v>
      </c>
      <c r="B240" t="s">
        <v>528</v>
      </c>
      <c r="C240" s="3" t="s">
        <v>529</v>
      </c>
      <c r="D240" s="8">
        <v>2400</v>
      </c>
      <c r="E240" s="8">
        <v>10138</v>
      </c>
      <c r="F240" s="9">
        <f t="shared" si="12"/>
        <v>422.41666666666669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4"/>
        <v>43083.25</v>
      </c>
      <c r="O240" s="13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6">
      <c r="A241">
        <v>239</v>
      </c>
      <c r="B241" t="s">
        <v>530</v>
      </c>
      <c r="C241" s="3" t="s">
        <v>531</v>
      </c>
      <c r="D241" s="8">
        <v>3200</v>
      </c>
      <c r="E241" s="8">
        <v>3127</v>
      </c>
      <c r="F241" s="9">
        <f t="shared" si="12"/>
        <v>97.71875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4"/>
        <v>42245.208333333328</v>
      </c>
      <c r="O241" s="13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6">
      <c r="A242">
        <v>240</v>
      </c>
      <c r="B242" t="s">
        <v>532</v>
      </c>
      <c r="C242" s="3" t="s">
        <v>533</v>
      </c>
      <c r="D242" s="8">
        <v>29400</v>
      </c>
      <c r="E242" s="8">
        <v>123124</v>
      </c>
      <c r="F242" s="9">
        <f t="shared" si="12"/>
        <v>418.78911564625849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4"/>
        <v>40396.208333333336</v>
      </c>
      <c r="O242" s="13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6">
      <c r="A243">
        <v>241</v>
      </c>
      <c r="B243" t="s">
        <v>534</v>
      </c>
      <c r="C243" s="3" t="s">
        <v>535</v>
      </c>
      <c r="D243" s="8">
        <v>168500</v>
      </c>
      <c r="E243" s="8">
        <v>171729</v>
      </c>
      <c r="F243" s="9">
        <f t="shared" si="12"/>
        <v>101.91632047477745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4"/>
        <v>41742.208333333336</v>
      </c>
      <c r="O243" s="13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6">
      <c r="A244">
        <v>242</v>
      </c>
      <c r="B244" t="s">
        <v>536</v>
      </c>
      <c r="C244" s="3" t="s">
        <v>537</v>
      </c>
      <c r="D244" s="8">
        <v>8400</v>
      </c>
      <c r="E244" s="8">
        <v>10729</v>
      </c>
      <c r="F244" s="9">
        <f t="shared" si="12"/>
        <v>127.72619047619047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4"/>
        <v>42865.208333333328</v>
      </c>
      <c r="O244" s="13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2" x14ac:dyDescent="0.6">
      <c r="A245">
        <v>243</v>
      </c>
      <c r="B245" t="s">
        <v>538</v>
      </c>
      <c r="C245" s="3" t="s">
        <v>539</v>
      </c>
      <c r="D245" s="8">
        <v>2300</v>
      </c>
      <c r="E245" s="8">
        <v>10240</v>
      </c>
      <c r="F245" s="9">
        <f t="shared" si="12"/>
        <v>445.21739130434781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4"/>
        <v>43163.25</v>
      </c>
      <c r="O245" s="13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2" x14ac:dyDescent="0.6">
      <c r="A246">
        <v>244</v>
      </c>
      <c r="B246" t="s">
        <v>540</v>
      </c>
      <c r="C246" s="3" t="s">
        <v>541</v>
      </c>
      <c r="D246" s="8">
        <v>700</v>
      </c>
      <c r="E246" s="8">
        <v>3988</v>
      </c>
      <c r="F246" s="9">
        <f t="shared" si="12"/>
        <v>569.71428571428578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4"/>
        <v>41834.208333333336</v>
      </c>
      <c r="O246" s="13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6">
      <c r="A247">
        <v>245</v>
      </c>
      <c r="B247" t="s">
        <v>542</v>
      </c>
      <c r="C247" s="3" t="s">
        <v>543</v>
      </c>
      <c r="D247" s="8">
        <v>2900</v>
      </c>
      <c r="E247" s="8">
        <v>14771</v>
      </c>
      <c r="F247" s="9">
        <f t="shared" si="12"/>
        <v>509.34482758620686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4"/>
        <v>41736.208333333336</v>
      </c>
      <c r="O247" s="13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6">
      <c r="A248">
        <v>246</v>
      </c>
      <c r="B248" t="s">
        <v>544</v>
      </c>
      <c r="C248" s="3" t="s">
        <v>545</v>
      </c>
      <c r="D248" s="8">
        <v>4500</v>
      </c>
      <c r="E248" s="8">
        <v>14649</v>
      </c>
      <c r="F248" s="9">
        <f t="shared" si="12"/>
        <v>325.5333333333333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4"/>
        <v>41491.208333333336</v>
      </c>
      <c r="O248" s="13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6">
      <c r="A249">
        <v>247</v>
      </c>
      <c r="B249" t="s">
        <v>546</v>
      </c>
      <c r="C249" s="3" t="s">
        <v>547</v>
      </c>
      <c r="D249" s="8">
        <v>19800</v>
      </c>
      <c r="E249" s="8">
        <v>184658</v>
      </c>
      <c r="F249" s="9">
        <f t="shared" si="12"/>
        <v>932.61616161616166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4"/>
        <v>42726.25</v>
      </c>
      <c r="O249" s="13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6">
      <c r="A250">
        <v>248</v>
      </c>
      <c r="B250" t="s">
        <v>548</v>
      </c>
      <c r="C250" s="3" t="s">
        <v>549</v>
      </c>
      <c r="D250" s="8">
        <v>6200</v>
      </c>
      <c r="E250" s="8">
        <v>13103</v>
      </c>
      <c r="F250" s="9">
        <f t="shared" si="12"/>
        <v>211.33870967741933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4"/>
        <v>42004.25</v>
      </c>
      <c r="O250" s="13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6">
      <c r="A251">
        <v>249</v>
      </c>
      <c r="B251" t="s">
        <v>550</v>
      </c>
      <c r="C251" s="3" t="s">
        <v>551</v>
      </c>
      <c r="D251" s="8">
        <v>61500</v>
      </c>
      <c r="E251" s="8">
        <v>168095</v>
      </c>
      <c r="F251" s="9">
        <f t="shared" si="12"/>
        <v>273.32520325203251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4"/>
        <v>42006.25</v>
      </c>
      <c r="O251" s="13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6">
      <c r="A252">
        <v>250</v>
      </c>
      <c r="B252" t="s">
        <v>552</v>
      </c>
      <c r="C252" s="3" t="s">
        <v>553</v>
      </c>
      <c r="D252" s="8">
        <v>100</v>
      </c>
      <c r="E252" s="8">
        <v>3</v>
      </c>
      <c r="F252" s="9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4"/>
        <v>40203.25</v>
      </c>
      <c r="O252" s="13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6">
      <c r="A253">
        <v>251</v>
      </c>
      <c r="B253" t="s">
        <v>554</v>
      </c>
      <c r="C253" s="3" t="s">
        <v>555</v>
      </c>
      <c r="D253" s="8">
        <v>7100</v>
      </c>
      <c r="E253" s="8">
        <v>3840</v>
      </c>
      <c r="F253" s="9">
        <f t="shared" si="12"/>
        <v>54.084507042253513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4"/>
        <v>41252.25</v>
      </c>
      <c r="O253" s="13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2" x14ac:dyDescent="0.6">
      <c r="A254">
        <v>252</v>
      </c>
      <c r="B254" t="s">
        <v>556</v>
      </c>
      <c r="C254" s="3" t="s">
        <v>557</v>
      </c>
      <c r="D254" s="8">
        <v>1000</v>
      </c>
      <c r="E254" s="8">
        <v>6263</v>
      </c>
      <c r="F254" s="9">
        <f t="shared" si="12"/>
        <v>626.29999999999995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4"/>
        <v>41572.208333333336</v>
      </c>
      <c r="O254" s="13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6">
      <c r="A255">
        <v>253</v>
      </c>
      <c r="B255" t="s">
        <v>558</v>
      </c>
      <c r="C255" s="3" t="s">
        <v>559</v>
      </c>
      <c r="D255" s="8">
        <v>121500</v>
      </c>
      <c r="E255" s="8">
        <v>108161</v>
      </c>
      <c r="F255" s="9">
        <f t="shared" si="12"/>
        <v>89.021399176954731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4"/>
        <v>40641.208333333336</v>
      </c>
      <c r="O255" s="13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2" x14ac:dyDescent="0.6">
      <c r="A256">
        <v>254</v>
      </c>
      <c r="B256" t="s">
        <v>560</v>
      </c>
      <c r="C256" s="3" t="s">
        <v>561</v>
      </c>
      <c r="D256" s="8">
        <v>4600</v>
      </c>
      <c r="E256" s="8">
        <v>8505</v>
      </c>
      <c r="F256" s="9">
        <f t="shared" si="12"/>
        <v>184.89130434782609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4"/>
        <v>42787.25</v>
      </c>
      <c r="O256" s="13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2" x14ac:dyDescent="0.6">
      <c r="A257">
        <v>255</v>
      </c>
      <c r="B257" t="s">
        <v>562</v>
      </c>
      <c r="C257" s="3" t="s">
        <v>563</v>
      </c>
      <c r="D257" s="8">
        <v>80500</v>
      </c>
      <c r="E257" s="8">
        <v>96735</v>
      </c>
      <c r="F257" s="9">
        <f t="shared" si="12"/>
        <v>120.16770186335404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4"/>
        <v>40590.25</v>
      </c>
      <c r="O257" s="13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6">
      <c r="A258">
        <v>256</v>
      </c>
      <c r="B258" t="s">
        <v>564</v>
      </c>
      <c r="C258" s="3" t="s">
        <v>565</v>
      </c>
      <c r="D258" s="8">
        <v>4100</v>
      </c>
      <c r="E258" s="8">
        <v>959</v>
      </c>
      <c r="F258" s="9">
        <f t="shared" ref="F258:F321" si="16">((E258/D258)*100)</f>
        <v>23.390243902439025</v>
      </c>
      <c r="G258" t="s">
        <v>14</v>
      </c>
      <c r="H258">
        <v>15</v>
      </c>
      <c r="I258" s="7">
        <f t="shared" ref="I258:I321" si="17">IF(H258&lt;&gt;0,E258/H258,0)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ref="N258:N321" si="18">(((L258/60)/60)/24)+DATE(1970,1,1)</f>
        <v>42393.25</v>
      </c>
      <c r="O258" s="13">
        <f t="shared" ref="O258:O321" si="19">(((M258/60)/60)/24)+DATE(1970,1,1)</f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6">
      <c r="A259">
        <v>257</v>
      </c>
      <c r="B259" t="s">
        <v>566</v>
      </c>
      <c r="C259" s="3" t="s">
        <v>567</v>
      </c>
      <c r="D259" s="8">
        <v>5700</v>
      </c>
      <c r="E259" s="8">
        <v>8322</v>
      </c>
      <c r="F259" s="9">
        <f t="shared" si="16"/>
        <v>146</v>
      </c>
      <c r="G259" t="s">
        <v>20</v>
      </c>
      <c r="H259">
        <v>92</v>
      </c>
      <c r="I259" s="7">
        <f t="shared" si="1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si="18"/>
        <v>41338.25</v>
      </c>
      <c r="O259" s="13">
        <f t="shared" si="19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6">
      <c r="A260">
        <v>258</v>
      </c>
      <c r="B260" t="s">
        <v>568</v>
      </c>
      <c r="C260" s="3" t="s">
        <v>569</v>
      </c>
      <c r="D260" s="8">
        <v>5000</v>
      </c>
      <c r="E260" s="8">
        <v>13424</v>
      </c>
      <c r="F260" s="9">
        <f t="shared" si="16"/>
        <v>268.48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18"/>
        <v>42712.25</v>
      </c>
      <c r="O260" s="13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2" x14ac:dyDescent="0.6">
      <c r="A261">
        <v>259</v>
      </c>
      <c r="B261" t="s">
        <v>570</v>
      </c>
      <c r="C261" s="3" t="s">
        <v>571</v>
      </c>
      <c r="D261" s="8">
        <v>1800</v>
      </c>
      <c r="E261" s="8">
        <v>10755</v>
      </c>
      <c r="F261" s="9">
        <f t="shared" si="16"/>
        <v>597.5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18"/>
        <v>41251.25</v>
      </c>
      <c r="O261" s="13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6">
      <c r="A262">
        <v>260</v>
      </c>
      <c r="B262" t="s">
        <v>572</v>
      </c>
      <c r="C262" s="3" t="s">
        <v>573</v>
      </c>
      <c r="D262" s="8">
        <v>6300</v>
      </c>
      <c r="E262" s="8">
        <v>9935</v>
      </c>
      <c r="F262" s="9">
        <f t="shared" si="16"/>
        <v>157.69841269841268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18"/>
        <v>41180.208333333336</v>
      </c>
      <c r="O262" s="13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x14ac:dyDescent="0.6">
      <c r="A263">
        <v>261</v>
      </c>
      <c r="B263" t="s">
        <v>574</v>
      </c>
      <c r="C263" s="3" t="s">
        <v>575</v>
      </c>
      <c r="D263" s="8">
        <v>84300</v>
      </c>
      <c r="E263" s="8">
        <v>26303</v>
      </c>
      <c r="F263" s="9">
        <f t="shared" si="16"/>
        <v>31.201660735468568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18"/>
        <v>40415.208333333336</v>
      </c>
      <c r="O263" s="13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6">
      <c r="A264">
        <v>262</v>
      </c>
      <c r="B264" t="s">
        <v>576</v>
      </c>
      <c r="C264" s="3" t="s">
        <v>577</v>
      </c>
      <c r="D264" s="8">
        <v>1700</v>
      </c>
      <c r="E264" s="8">
        <v>5328</v>
      </c>
      <c r="F264" s="9">
        <f t="shared" si="16"/>
        <v>313.41176470588238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18"/>
        <v>40638.208333333336</v>
      </c>
      <c r="O264" s="13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6">
      <c r="A265">
        <v>263</v>
      </c>
      <c r="B265" t="s">
        <v>578</v>
      </c>
      <c r="C265" s="3" t="s">
        <v>579</v>
      </c>
      <c r="D265" s="8">
        <v>2900</v>
      </c>
      <c r="E265" s="8">
        <v>10756</v>
      </c>
      <c r="F265" s="9">
        <f t="shared" si="16"/>
        <v>370.89655172413791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18"/>
        <v>40187.25</v>
      </c>
      <c r="O265" s="13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6">
      <c r="A266">
        <v>264</v>
      </c>
      <c r="B266" t="s">
        <v>580</v>
      </c>
      <c r="C266" s="3" t="s">
        <v>581</v>
      </c>
      <c r="D266" s="8">
        <v>45600</v>
      </c>
      <c r="E266" s="8">
        <v>165375</v>
      </c>
      <c r="F266" s="9">
        <f t="shared" si="16"/>
        <v>362.66447368421052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18"/>
        <v>41317.25</v>
      </c>
      <c r="O266" s="13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6">
      <c r="A267">
        <v>265</v>
      </c>
      <c r="B267" t="s">
        <v>582</v>
      </c>
      <c r="C267" s="3" t="s">
        <v>583</v>
      </c>
      <c r="D267" s="8">
        <v>4900</v>
      </c>
      <c r="E267" s="8">
        <v>6031</v>
      </c>
      <c r="F267" s="9">
        <f t="shared" si="16"/>
        <v>123.08163265306122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18"/>
        <v>42372.25</v>
      </c>
      <c r="O267" s="13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6">
      <c r="A268">
        <v>266</v>
      </c>
      <c r="B268" t="s">
        <v>584</v>
      </c>
      <c r="C268" s="3" t="s">
        <v>585</v>
      </c>
      <c r="D268" s="8">
        <v>111900</v>
      </c>
      <c r="E268" s="8">
        <v>85902</v>
      </c>
      <c r="F268" s="9">
        <f t="shared" si="16"/>
        <v>76.766756032171585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18"/>
        <v>41950.25</v>
      </c>
      <c r="O268" s="13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6">
      <c r="A269">
        <v>267</v>
      </c>
      <c r="B269" t="s">
        <v>586</v>
      </c>
      <c r="C269" s="3" t="s">
        <v>587</v>
      </c>
      <c r="D269" s="8">
        <v>61600</v>
      </c>
      <c r="E269" s="8">
        <v>143910</v>
      </c>
      <c r="F269" s="9">
        <f t="shared" si="16"/>
        <v>233.62012987012989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18"/>
        <v>41206.208333333336</v>
      </c>
      <c r="O269" s="13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6">
      <c r="A270">
        <v>268</v>
      </c>
      <c r="B270" t="s">
        <v>588</v>
      </c>
      <c r="C270" s="3" t="s">
        <v>589</v>
      </c>
      <c r="D270" s="8">
        <v>1500</v>
      </c>
      <c r="E270" s="8">
        <v>2708</v>
      </c>
      <c r="F270" s="9">
        <f t="shared" si="16"/>
        <v>180.53333333333333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18"/>
        <v>41186.208333333336</v>
      </c>
      <c r="O270" s="13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6">
      <c r="A271">
        <v>269</v>
      </c>
      <c r="B271" t="s">
        <v>590</v>
      </c>
      <c r="C271" s="3" t="s">
        <v>591</v>
      </c>
      <c r="D271" s="8">
        <v>3500</v>
      </c>
      <c r="E271" s="8">
        <v>8842</v>
      </c>
      <c r="F271" s="9">
        <f t="shared" si="16"/>
        <v>252.62857142857143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18"/>
        <v>43496.25</v>
      </c>
      <c r="O271" s="13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6">
      <c r="A272">
        <v>270</v>
      </c>
      <c r="B272" t="s">
        <v>592</v>
      </c>
      <c r="C272" s="3" t="s">
        <v>593</v>
      </c>
      <c r="D272" s="8">
        <v>173900</v>
      </c>
      <c r="E272" s="8">
        <v>47260</v>
      </c>
      <c r="F272" s="9">
        <f t="shared" si="16"/>
        <v>27.176538240368025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18"/>
        <v>40514.25</v>
      </c>
      <c r="O272" s="13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2" x14ac:dyDescent="0.6">
      <c r="A273">
        <v>271</v>
      </c>
      <c r="B273" t="s">
        <v>594</v>
      </c>
      <c r="C273" s="3" t="s">
        <v>595</v>
      </c>
      <c r="D273" s="8">
        <v>153700</v>
      </c>
      <c r="E273" s="8">
        <v>1953</v>
      </c>
      <c r="F273" s="9">
        <f t="shared" si="16"/>
        <v>1.2706571242680547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18"/>
        <v>42345.25</v>
      </c>
      <c r="O273" s="13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6">
      <c r="A274">
        <v>272</v>
      </c>
      <c r="B274" t="s">
        <v>596</v>
      </c>
      <c r="C274" s="3" t="s">
        <v>597</v>
      </c>
      <c r="D274" s="8">
        <v>51100</v>
      </c>
      <c r="E274" s="8">
        <v>155349</v>
      </c>
      <c r="F274" s="9">
        <f t="shared" si="16"/>
        <v>304.0097847358121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18"/>
        <v>43656.208333333328</v>
      </c>
      <c r="O274" s="13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6">
      <c r="A275">
        <v>273</v>
      </c>
      <c r="B275" t="s">
        <v>598</v>
      </c>
      <c r="C275" s="3" t="s">
        <v>599</v>
      </c>
      <c r="D275" s="8">
        <v>7800</v>
      </c>
      <c r="E275" s="8">
        <v>10704</v>
      </c>
      <c r="F275" s="9">
        <f t="shared" si="16"/>
        <v>137.23076923076923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18"/>
        <v>42995.208333333328</v>
      </c>
      <c r="O275" s="13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2" x14ac:dyDescent="0.6">
      <c r="A276">
        <v>274</v>
      </c>
      <c r="B276" t="s">
        <v>600</v>
      </c>
      <c r="C276" s="3" t="s">
        <v>601</v>
      </c>
      <c r="D276" s="8">
        <v>2400</v>
      </c>
      <c r="E276" s="8">
        <v>773</v>
      </c>
      <c r="F276" s="9">
        <f t="shared" si="16"/>
        <v>32.208333333333336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18"/>
        <v>43045.25</v>
      </c>
      <c r="O276" s="13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2" x14ac:dyDescent="0.6">
      <c r="A277">
        <v>275</v>
      </c>
      <c r="B277" t="s">
        <v>602</v>
      </c>
      <c r="C277" s="3" t="s">
        <v>603</v>
      </c>
      <c r="D277" s="8">
        <v>3900</v>
      </c>
      <c r="E277" s="8">
        <v>9419</v>
      </c>
      <c r="F277" s="9">
        <f t="shared" si="16"/>
        <v>241.51282051282053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18"/>
        <v>43561.208333333328</v>
      </c>
      <c r="O277" s="13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6">
      <c r="A278">
        <v>276</v>
      </c>
      <c r="B278" t="s">
        <v>604</v>
      </c>
      <c r="C278" s="3" t="s">
        <v>605</v>
      </c>
      <c r="D278" s="8">
        <v>5500</v>
      </c>
      <c r="E278" s="8">
        <v>5324</v>
      </c>
      <c r="F278" s="9">
        <f t="shared" si="16"/>
        <v>96.8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18"/>
        <v>41018.208333333336</v>
      </c>
      <c r="O278" s="13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2" x14ac:dyDescent="0.6">
      <c r="A279">
        <v>277</v>
      </c>
      <c r="B279" t="s">
        <v>606</v>
      </c>
      <c r="C279" s="3" t="s">
        <v>607</v>
      </c>
      <c r="D279" s="8">
        <v>700</v>
      </c>
      <c r="E279" s="8">
        <v>7465</v>
      </c>
      <c r="F279" s="9">
        <f t="shared" si="16"/>
        <v>1066.4285714285716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18"/>
        <v>40378.208333333336</v>
      </c>
      <c r="O279" s="13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6">
      <c r="A280">
        <v>278</v>
      </c>
      <c r="B280" t="s">
        <v>608</v>
      </c>
      <c r="C280" s="3" t="s">
        <v>609</v>
      </c>
      <c r="D280" s="8">
        <v>2700</v>
      </c>
      <c r="E280" s="8">
        <v>8799</v>
      </c>
      <c r="F280" s="9">
        <f t="shared" si="16"/>
        <v>325.88888888888891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18"/>
        <v>41239.25</v>
      </c>
      <c r="O280" s="13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6">
      <c r="A281">
        <v>279</v>
      </c>
      <c r="B281" t="s">
        <v>610</v>
      </c>
      <c r="C281" s="3" t="s">
        <v>611</v>
      </c>
      <c r="D281" s="8">
        <v>8000</v>
      </c>
      <c r="E281" s="8">
        <v>13656</v>
      </c>
      <c r="F281" s="9">
        <f t="shared" si="16"/>
        <v>170.70000000000002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18"/>
        <v>43346.208333333328</v>
      </c>
      <c r="O281" s="13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x14ac:dyDescent="0.6">
      <c r="A282">
        <v>280</v>
      </c>
      <c r="B282" t="s">
        <v>612</v>
      </c>
      <c r="C282" s="3" t="s">
        <v>613</v>
      </c>
      <c r="D282" s="8">
        <v>2500</v>
      </c>
      <c r="E282" s="8">
        <v>14536</v>
      </c>
      <c r="F282" s="9">
        <f t="shared" si="16"/>
        <v>581.44000000000005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18"/>
        <v>43060.25</v>
      </c>
      <c r="O282" s="13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6">
      <c r="A283">
        <v>281</v>
      </c>
      <c r="B283" t="s">
        <v>614</v>
      </c>
      <c r="C283" s="3" t="s">
        <v>615</v>
      </c>
      <c r="D283" s="8">
        <v>164500</v>
      </c>
      <c r="E283" s="8">
        <v>150552</v>
      </c>
      <c r="F283" s="9">
        <f t="shared" si="16"/>
        <v>91.520972644376897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18"/>
        <v>40979.25</v>
      </c>
      <c r="O283" s="13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6">
      <c r="A284">
        <v>282</v>
      </c>
      <c r="B284" t="s">
        <v>616</v>
      </c>
      <c r="C284" s="3" t="s">
        <v>617</v>
      </c>
      <c r="D284" s="8">
        <v>8400</v>
      </c>
      <c r="E284" s="8">
        <v>9076</v>
      </c>
      <c r="F284" s="9">
        <f t="shared" si="16"/>
        <v>108.04761904761904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18"/>
        <v>42701.25</v>
      </c>
      <c r="O284" s="13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2" x14ac:dyDescent="0.6">
      <c r="A285">
        <v>283</v>
      </c>
      <c r="B285" t="s">
        <v>618</v>
      </c>
      <c r="C285" s="3" t="s">
        <v>619</v>
      </c>
      <c r="D285" s="8">
        <v>8100</v>
      </c>
      <c r="E285" s="8">
        <v>1517</v>
      </c>
      <c r="F285" s="9">
        <f t="shared" si="16"/>
        <v>18.728395061728396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18"/>
        <v>42520.208333333328</v>
      </c>
      <c r="O285" s="13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6">
      <c r="A286">
        <v>284</v>
      </c>
      <c r="B286" t="s">
        <v>620</v>
      </c>
      <c r="C286" s="3" t="s">
        <v>621</v>
      </c>
      <c r="D286" s="8">
        <v>9800</v>
      </c>
      <c r="E286" s="8">
        <v>8153</v>
      </c>
      <c r="F286" s="9">
        <f t="shared" si="16"/>
        <v>83.193877551020407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18"/>
        <v>41030.208333333336</v>
      </c>
      <c r="O286" s="13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6">
      <c r="A287">
        <v>285</v>
      </c>
      <c r="B287" t="s">
        <v>622</v>
      </c>
      <c r="C287" s="3" t="s">
        <v>623</v>
      </c>
      <c r="D287" s="8">
        <v>900</v>
      </c>
      <c r="E287" s="8">
        <v>6357</v>
      </c>
      <c r="F287" s="9">
        <f t="shared" si="16"/>
        <v>706.33333333333337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18"/>
        <v>42623.208333333328</v>
      </c>
      <c r="O287" s="13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6">
      <c r="A288">
        <v>286</v>
      </c>
      <c r="B288" t="s">
        <v>624</v>
      </c>
      <c r="C288" s="3" t="s">
        <v>625</v>
      </c>
      <c r="D288" s="8">
        <v>112100</v>
      </c>
      <c r="E288" s="8">
        <v>19557</v>
      </c>
      <c r="F288" s="9">
        <f t="shared" si="16"/>
        <v>17.446030330062445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18"/>
        <v>42697.25</v>
      </c>
      <c r="O288" s="13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6">
      <c r="A289">
        <v>287</v>
      </c>
      <c r="B289" t="s">
        <v>626</v>
      </c>
      <c r="C289" s="3" t="s">
        <v>627</v>
      </c>
      <c r="D289" s="8">
        <v>6300</v>
      </c>
      <c r="E289" s="8">
        <v>13213</v>
      </c>
      <c r="F289" s="9">
        <f t="shared" si="16"/>
        <v>209.73015873015873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18"/>
        <v>42122.208333333328</v>
      </c>
      <c r="O289" s="13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6">
      <c r="A290">
        <v>288</v>
      </c>
      <c r="B290" t="s">
        <v>628</v>
      </c>
      <c r="C290" s="3" t="s">
        <v>629</v>
      </c>
      <c r="D290" s="8">
        <v>5600</v>
      </c>
      <c r="E290" s="8">
        <v>5476</v>
      </c>
      <c r="F290" s="9">
        <f t="shared" si="16"/>
        <v>97.785714285714292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18"/>
        <v>40982.208333333336</v>
      </c>
      <c r="O290" s="13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6">
      <c r="A291">
        <v>289</v>
      </c>
      <c r="B291" t="s">
        <v>630</v>
      </c>
      <c r="C291" s="3" t="s">
        <v>631</v>
      </c>
      <c r="D291" s="8">
        <v>800</v>
      </c>
      <c r="E291" s="8">
        <v>13474</v>
      </c>
      <c r="F291" s="9">
        <f t="shared" si="16"/>
        <v>1684.25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18"/>
        <v>42219.208333333328</v>
      </c>
      <c r="O291" s="13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6">
      <c r="A292">
        <v>290</v>
      </c>
      <c r="B292" t="s">
        <v>632</v>
      </c>
      <c r="C292" s="3" t="s">
        <v>633</v>
      </c>
      <c r="D292" s="8">
        <v>168600</v>
      </c>
      <c r="E292" s="8">
        <v>91722</v>
      </c>
      <c r="F292" s="9">
        <f t="shared" si="16"/>
        <v>54.402135231316727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18"/>
        <v>41404.208333333336</v>
      </c>
      <c r="O292" s="13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6">
      <c r="A293">
        <v>291</v>
      </c>
      <c r="B293" t="s">
        <v>634</v>
      </c>
      <c r="C293" s="3" t="s">
        <v>635</v>
      </c>
      <c r="D293" s="8">
        <v>1800</v>
      </c>
      <c r="E293" s="8">
        <v>8219</v>
      </c>
      <c r="F293" s="9">
        <f t="shared" si="16"/>
        <v>456.61111111111109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18"/>
        <v>40831.208333333336</v>
      </c>
      <c r="O293" s="13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6">
      <c r="A294">
        <v>292</v>
      </c>
      <c r="B294" t="s">
        <v>636</v>
      </c>
      <c r="C294" s="3" t="s">
        <v>637</v>
      </c>
      <c r="D294" s="8">
        <v>7300</v>
      </c>
      <c r="E294" s="8">
        <v>717</v>
      </c>
      <c r="F294" s="9">
        <f t="shared" si="16"/>
        <v>9.8219178082191778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18"/>
        <v>40984.208333333336</v>
      </c>
      <c r="O294" s="13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6">
      <c r="A295">
        <v>293</v>
      </c>
      <c r="B295" t="s">
        <v>638</v>
      </c>
      <c r="C295" s="3" t="s">
        <v>639</v>
      </c>
      <c r="D295" s="8">
        <v>6500</v>
      </c>
      <c r="E295" s="8">
        <v>1065</v>
      </c>
      <c r="F295" s="9">
        <f t="shared" si="16"/>
        <v>16.384615384615383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18"/>
        <v>40456.208333333336</v>
      </c>
      <c r="O295" s="13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6">
      <c r="A296">
        <v>294</v>
      </c>
      <c r="B296" t="s">
        <v>640</v>
      </c>
      <c r="C296" s="3" t="s">
        <v>641</v>
      </c>
      <c r="D296" s="8">
        <v>600</v>
      </c>
      <c r="E296" s="8">
        <v>8038</v>
      </c>
      <c r="F296" s="9">
        <f t="shared" si="16"/>
        <v>1339.6666666666667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18"/>
        <v>43399.208333333328</v>
      </c>
      <c r="O296" s="13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2" x14ac:dyDescent="0.6">
      <c r="A297">
        <v>295</v>
      </c>
      <c r="B297" t="s">
        <v>642</v>
      </c>
      <c r="C297" s="3" t="s">
        <v>643</v>
      </c>
      <c r="D297" s="8">
        <v>192900</v>
      </c>
      <c r="E297" s="8">
        <v>68769</v>
      </c>
      <c r="F297" s="9">
        <f t="shared" si="16"/>
        <v>35.650077760497666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18"/>
        <v>41562.208333333336</v>
      </c>
      <c r="O297" s="13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2" x14ac:dyDescent="0.6">
      <c r="A298">
        <v>296</v>
      </c>
      <c r="B298" t="s">
        <v>644</v>
      </c>
      <c r="C298" s="3" t="s">
        <v>645</v>
      </c>
      <c r="D298" s="8">
        <v>6100</v>
      </c>
      <c r="E298" s="8">
        <v>3352</v>
      </c>
      <c r="F298" s="9">
        <f t="shared" si="16"/>
        <v>54.950819672131146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18"/>
        <v>43493.25</v>
      </c>
      <c r="O298" s="13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6">
      <c r="A299">
        <v>297</v>
      </c>
      <c r="B299" t="s">
        <v>646</v>
      </c>
      <c r="C299" s="3" t="s">
        <v>647</v>
      </c>
      <c r="D299" s="8">
        <v>7200</v>
      </c>
      <c r="E299" s="8">
        <v>6785</v>
      </c>
      <c r="F299" s="9">
        <f t="shared" si="16"/>
        <v>94.236111111111114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18"/>
        <v>41653.25</v>
      </c>
      <c r="O299" s="13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6">
      <c r="A300">
        <v>298</v>
      </c>
      <c r="B300" t="s">
        <v>648</v>
      </c>
      <c r="C300" s="3" t="s">
        <v>649</v>
      </c>
      <c r="D300" s="8">
        <v>3500</v>
      </c>
      <c r="E300" s="8">
        <v>5037</v>
      </c>
      <c r="F300" s="9">
        <f t="shared" si="16"/>
        <v>143.91428571428571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18"/>
        <v>42426.25</v>
      </c>
      <c r="O300" s="13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2" x14ac:dyDescent="0.6">
      <c r="A301">
        <v>299</v>
      </c>
      <c r="B301" t="s">
        <v>650</v>
      </c>
      <c r="C301" s="3" t="s">
        <v>651</v>
      </c>
      <c r="D301" s="8">
        <v>3800</v>
      </c>
      <c r="E301" s="8">
        <v>1954</v>
      </c>
      <c r="F301" s="9">
        <f t="shared" si="16"/>
        <v>51.421052631578945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18"/>
        <v>42432.25</v>
      </c>
      <c r="O301" s="13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6">
      <c r="A302">
        <v>300</v>
      </c>
      <c r="B302" t="s">
        <v>652</v>
      </c>
      <c r="C302" s="3" t="s">
        <v>653</v>
      </c>
      <c r="D302" s="8">
        <v>100</v>
      </c>
      <c r="E302" s="8">
        <v>5</v>
      </c>
      <c r="F302" s="9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18"/>
        <v>42977.208333333328</v>
      </c>
      <c r="O302" s="13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6">
      <c r="A303">
        <v>301</v>
      </c>
      <c r="B303" t="s">
        <v>654</v>
      </c>
      <c r="C303" s="3" t="s">
        <v>655</v>
      </c>
      <c r="D303" s="8">
        <v>900</v>
      </c>
      <c r="E303" s="8">
        <v>12102</v>
      </c>
      <c r="F303" s="9">
        <f t="shared" si="16"/>
        <v>1344.6666666666667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18"/>
        <v>42061.25</v>
      </c>
      <c r="O303" s="13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6">
      <c r="A304">
        <v>302</v>
      </c>
      <c r="B304" t="s">
        <v>656</v>
      </c>
      <c r="C304" s="3" t="s">
        <v>657</v>
      </c>
      <c r="D304" s="8">
        <v>76100</v>
      </c>
      <c r="E304" s="8">
        <v>24234</v>
      </c>
      <c r="F304" s="9">
        <f t="shared" si="16"/>
        <v>31.844940867279899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18"/>
        <v>43345.208333333328</v>
      </c>
      <c r="O304" s="13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6">
      <c r="A305">
        <v>303</v>
      </c>
      <c r="B305" t="s">
        <v>658</v>
      </c>
      <c r="C305" s="3" t="s">
        <v>659</v>
      </c>
      <c r="D305" s="8">
        <v>3400</v>
      </c>
      <c r="E305" s="8">
        <v>2809</v>
      </c>
      <c r="F305" s="9">
        <f t="shared" si="16"/>
        <v>82.617647058823536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18"/>
        <v>42376.25</v>
      </c>
      <c r="O305" s="13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6">
      <c r="A306">
        <v>304</v>
      </c>
      <c r="B306" t="s">
        <v>660</v>
      </c>
      <c r="C306" s="3" t="s">
        <v>661</v>
      </c>
      <c r="D306" s="8">
        <v>2100</v>
      </c>
      <c r="E306" s="8">
        <v>11469</v>
      </c>
      <c r="F306" s="9">
        <f t="shared" si="16"/>
        <v>546.14285714285722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18"/>
        <v>42589.208333333328</v>
      </c>
      <c r="O306" s="13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6">
      <c r="A307">
        <v>305</v>
      </c>
      <c r="B307" t="s">
        <v>662</v>
      </c>
      <c r="C307" s="3" t="s">
        <v>663</v>
      </c>
      <c r="D307" s="8">
        <v>2800</v>
      </c>
      <c r="E307" s="8">
        <v>8014</v>
      </c>
      <c r="F307" s="9">
        <f t="shared" si="16"/>
        <v>286.21428571428572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18"/>
        <v>42448.208333333328</v>
      </c>
      <c r="O307" s="13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2" x14ac:dyDescent="0.6">
      <c r="A308">
        <v>306</v>
      </c>
      <c r="B308" t="s">
        <v>664</v>
      </c>
      <c r="C308" s="3" t="s">
        <v>665</v>
      </c>
      <c r="D308" s="8">
        <v>6500</v>
      </c>
      <c r="E308" s="8">
        <v>514</v>
      </c>
      <c r="F308" s="9">
        <f t="shared" si="16"/>
        <v>7.9076923076923071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18"/>
        <v>42930.208333333328</v>
      </c>
      <c r="O308" s="13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6">
      <c r="A309">
        <v>307</v>
      </c>
      <c r="B309" t="s">
        <v>666</v>
      </c>
      <c r="C309" s="3" t="s">
        <v>667</v>
      </c>
      <c r="D309" s="8">
        <v>32900</v>
      </c>
      <c r="E309" s="8">
        <v>43473</v>
      </c>
      <c r="F309" s="9">
        <f t="shared" si="16"/>
        <v>132.13677811550153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18"/>
        <v>41066.208333333336</v>
      </c>
      <c r="O309" s="13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6">
      <c r="A310">
        <v>308</v>
      </c>
      <c r="B310" t="s">
        <v>668</v>
      </c>
      <c r="C310" s="3" t="s">
        <v>669</v>
      </c>
      <c r="D310" s="8">
        <v>118200</v>
      </c>
      <c r="E310" s="8">
        <v>87560</v>
      </c>
      <c r="F310" s="9">
        <f t="shared" si="16"/>
        <v>74.077834179357026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18"/>
        <v>40651.208333333336</v>
      </c>
      <c r="O310" s="13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6">
      <c r="A311">
        <v>309</v>
      </c>
      <c r="B311" t="s">
        <v>670</v>
      </c>
      <c r="C311" s="3" t="s">
        <v>671</v>
      </c>
      <c r="D311" s="8">
        <v>4100</v>
      </c>
      <c r="E311" s="8">
        <v>3087</v>
      </c>
      <c r="F311" s="9">
        <f t="shared" si="16"/>
        <v>75.292682926829272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18"/>
        <v>40807.208333333336</v>
      </c>
      <c r="O311" s="13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6">
      <c r="A312">
        <v>310</v>
      </c>
      <c r="B312" t="s">
        <v>672</v>
      </c>
      <c r="C312" s="3" t="s">
        <v>673</v>
      </c>
      <c r="D312" s="8">
        <v>7800</v>
      </c>
      <c r="E312" s="8">
        <v>1586</v>
      </c>
      <c r="F312" s="9">
        <f t="shared" si="16"/>
        <v>20.333333333333332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18"/>
        <v>40277.208333333336</v>
      </c>
      <c r="O312" s="13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6">
      <c r="A313">
        <v>311</v>
      </c>
      <c r="B313" t="s">
        <v>674</v>
      </c>
      <c r="C313" s="3" t="s">
        <v>675</v>
      </c>
      <c r="D313" s="8">
        <v>6300</v>
      </c>
      <c r="E313" s="8">
        <v>12812</v>
      </c>
      <c r="F313" s="9">
        <f t="shared" si="16"/>
        <v>203.36507936507937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18"/>
        <v>40590.25</v>
      </c>
      <c r="O313" s="13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6">
      <c r="A314">
        <v>312</v>
      </c>
      <c r="B314" t="s">
        <v>676</v>
      </c>
      <c r="C314" s="3" t="s">
        <v>677</v>
      </c>
      <c r="D314" s="8">
        <v>59100</v>
      </c>
      <c r="E314" s="8">
        <v>183345</v>
      </c>
      <c r="F314" s="9">
        <f t="shared" si="16"/>
        <v>310.2284263959391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18"/>
        <v>41572.208333333336</v>
      </c>
      <c r="O314" s="13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6">
      <c r="A315">
        <v>313</v>
      </c>
      <c r="B315" t="s">
        <v>678</v>
      </c>
      <c r="C315" s="3" t="s">
        <v>679</v>
      </c>
      <c r="D315" s="8">
        <v>2200</v>
      </c>
      <c r="E315" s="8">
        <v>8697</v>
      </c>
      <c r="F315" s="9">
        <f t="shared" si="16"/>
        <v>395.31818181818181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18"/>
        <v>40966.25</v>
      </c>
      <c r="O315" s="13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6">
      <c r="A316">
        <v>314</v>
      </c>
      <c r="B316" t="s">
        <v>680</v>
      </c>
      <c r="C316" s="3" t="s">
        <v>681</v>
      </c>
      <c r="D316" s="8">
        <v>1400</v>
      </c>
      <c r="E316" s="8">
        <v>4126</v>
      </c>
      <c r="F316" s="9">
        <f t="shared" si="16"/>
        <v>294.71428571428572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18"/>
        <v>43536.208333333328</v>
      </c>
      <c r="O316" s="13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2" x14ac:dyDescent="0.6">
      <c r="A317">
        <v>315</v>
      </c>
      <c r="B317" t="s">
        <v>682</v>
      </c>
      <c r="C317" s="3" t="s">
        <v>683</v>
      </c>
      <c r="D317" s="8">
        <v>9500</v>
      </c>
      <c r="E317" s="8">
        <v>3220</v>
      </c>
      <c r="F317" s="9">
        <f t="shared" si="16"/>
        <v>33.89473684210526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18"/>
        <v>41783.208333333336</v>
      </c>
      <c r="O317" s="13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6">
      <c r="A318">
        <v>316</v>
      </c>
      <c r="B318" t="s">
        <v>684</v>
      </c>
      <c r="C318" s="3" t="s">
        <v>685</v>
      </c>
      <c r="D318" s="8">
        <v>9600</v>
      </c>
      <c r="E318" s="8">
        <v>6401</v>
      </c>
      <c r="F318" s="9">
        <f t="shared" si="16"/>
        <v>66.677083333333329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18"/>
        <v>43788.25</v>
      </c>
      <c r="O318" s="13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6">
      <c r="A319">
        <v>317</v>
      </c>
      <c r="B319" t="s">
        <v>686</v>
      </c>
      <c r="C319" s="3" t="s">
        <v>687</v>
      </c>
      <c r="D319" s="8">
        <v>6600</v>
      </c>
      <c r="E319" s="8">
        <v>1269</v>
      </c>
      <c r="F319" s="9">
        <f t="shared" si="16"/>
        <v>19.227272727272727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18"/>
        <v>42869.208333333328</v>
      </c>
      <c r="O319" s="13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2" x14ac:dyDescent="0.6">
      <c r="A320">
        <v>318</v>
      </c>
      <c r="B320" t="s">
        <v>688</v>
      </c>
      <c r="C320" s="3" t="s">
        <v>689</v>
      </c>
      <c r="D320" s="8">
        <v>5700</v>
      </c>
      <c r="E320" s="8">
        <v>903</v>
      </c>
      <c r="F320" s="9">
        <f t="shared" si="16"/>
        <v>15.842105263157894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18"/>
        <v>41684.25</v>
      </c>
      <c r="O320" s="13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6">
      <c r="A321">
        <v>319</v>
      </c>
      <c r="B321" t="s">
        <v>690</v>
      </c>
      <c r="C321" s="3" t="s">
        <v>691</v>
      </c>
      <c r="D321" s="8">
        <v>8400</v>
      </c>
      <c r="E321" s="8">
        <v>3251</v>
      </c>
      <c r="F321" s="9">
        <f t="shared" si="16"/>
        <v>38.702380952380956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18"/>
        <v>40402.208333333336</v>
      </c>
      <c r="O321" s="13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6">
      <c r="A322">
        <v>320</v>
      </c>
      <c r="B322" t="s">
        <v>692</v>
      </c>
      <c r="C322" s="3" t="s">
        <v>693</v>
      </c>
      <c r="D322" s="8">
        <v>84400</v>
      </c>
      <c r="E322" s="8">
        <v>8092</v>
      </c>
      <c r="F322" s="9">
        <f t="shared" ref="F322:F385" si="20">((E322/D322)*100)</f>
        <v>9.5876777251184837</v>
      </c>
      <c r="G322" t="s">
        <v>14</v>
      </c>
      <c r="H322">
        <v>80</v>
      </c>
      <c r="I322" s="7">
        <f t="shared" ref="I322:I385" si="21">IF(H322&lt;&gt;0,E322/H322,0)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ref="N322:N385" si="22">(((L322/60)/60)/24)+DATE(1970,1,1)</f>
        <v>40673.208333333336</v>
      </c>
      <c r="O322" s="13">
        <f t="shared" ref="O322:O385" si="23"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2" x14ac:dyDescent="0.6">
      <c r="A323">
        <v>321</v>
      </c>
      <c r="B323" t="s">
        <v>694</v>
      </c>
      <c r="C323" s="3" t="s">
        <v>695</v>
      </c>
      <c r="D323" s="8">
        <v>170400</v>
      </c>
      <c r="E323" s="8">
        <v>160422</v>
      </c>
      <c r="F323" s="9">
        <f t="shared" si="20"/>
        <v>94.144366197183089</v>
      </c>
      <c r="G323" t="s">
        <v>14</v>
      </c>
      <c r="H323">
        <v>2468</v>
      </c>
      <c r="I323" s="7">
        <f t="shared" si="2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si="22"/>
        <v>40634.208333333336</v>
      </c>
      <c r="O323" s="13">
        <f t="shared" si="23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2" x14ac:dyDescent="0.6">
      <c r="A324">
        <v>322</v>
      </c>
      <c r="B324" t="s">
        <v>696</v>
      </c>
      <c r="C324" s="3" t="s">
        <v>697</v>
      </c>
      <c r="D324" s="8">
        <v>117900</v>
      </c>
      <c r="E324" s="8">
        <v>196377</v>
      </c>
      <c r="F324" s="9">
        <f t="shared" si="20"/>
        <v>166.56234096692114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22"/>
        <v>40507.25</v>
      </c>
      <c r="O324" s="13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6">
      <c r="A325">
        <v>323</v>
      </c>
      <c r="B325" t="s">
        <v>698</v>
      </c>
      <c r="C325" s="3" t="s">
        <v>699</v>
      </c>
      <c r="D325" s="8">
        <v>8900</v>
      </c>
      <c r="E325" s="8">
        <v>2148</v>
      </c>
      <c r="F325" s="9">
        <f t="shared" si="20"/>
        <v>24.134831460674157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22"/>
        <v>41725.208333333336</v>
      </c>
      <c r="O325" s="13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6">
      <c r="A326">
        <v>324</v>
      </c>
      <c r="B326" t="s">
        <v>700</v>
      </c>
      <c r="C326" s="3" t="s">
        <v>701</v>
      </c>
      <c r="D326" s="8">
        <v>7100</v>
      </c>
      <c r="E326" s="8">
        <v>11648</v>
      </c>
      <c r="F326" s="9">
        <f t="shared" si="20"/>
        <v>164.05633802816902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22"/>
        <v>42176.208333333328</v>
      </c>
      <c r="O326" s="13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2" x14ac:dyDescent="0.6">
      <c r="A327">
        <v>325</v>
      </c>
      <c r="B327" t="s">
        <v>702</v>
      </c>
      <c r="C327" s="3" t="s">
        <v>703</v>
      </c>
      <c r="D327" s="8">
        <v>6500</v>
      </c>
      <c r="E327" s="8">
        <v>5897</v>
      </c>
      <c r="F327" s="9">
        <f t="shared" si="20"/>
        <v>90.723076923076931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22"/>
        <v>43267.208333333328</v>
      </c>
      <c r="O327" s="13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2" x14ac:dyDescent="0.6">
      <c r="A328">
        <v>326</v>
      </c>
      <c r="B328" t="s">
        <v>704</v>
      </c>
      <c r="C328" s="3" t="s">
        <v>705</v>
      </c>
      <c r="D328" s="8">
        <v>7200</v>
      </c>
      <c r="E328" s="8">
        <v>3326</v>
      </c>
      <c r="F328" s="9">
        <f t="shared" si="20"/>
        <v>46.194444444444443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22"/>
        <v>42364.25</v>
      </c>
      <c r="O328" s="13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6">
      <c r="A329">
        <v>327</v>
      </c>
      <c r="B329" t="s">
        <v>706</v>
      </c>
      <c r="C329" s="3" t="s">
        <v>707</v>
      </c>
      <c r="D329" s="8">
        <v>2600</v>
      </c>
      <c r="E329" s="8">
        <v>1002</v>
      </c>
      <c r="F329" s="9">
        <f t="shared" si="20"/>
        <v>38.53846153846154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22"/>
        <v>43705.208333333328</v>
      </c>
      <c r="O329" s="13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2" x14ac:dyDescent="0.6">
      <c r="A330">
        <v>328</v>
      </c>
      <c r="B330" t="s">
        <v>708</v>
      </c>
      <c r="C330" s="3" t="s">
        <v>709</v>
      </c>
      <c r="D330" s="8">
        <v>98700</v>
      </c>
      <c r="E330" s="8">
        <v>131826</v>
      </c>
      <c r="F330" s="9">
        <f t="shared" si="20"/>
        <v>133.56231003039514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22"/>
        <v>43434.25</v>
      </c>
      <c r="O330" s="13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6">
      <c r="A331">
        <v>329</v>
      </c>
      <c r="B331" t="s">
        <v>710</v>
      </c>
      <c r="C331" s="3" t="s">
        <v>711</v>
      </c>
      <c r="D331" s="8">
        <v>93800</v>
      </c>
      <c r="E331" s="8">
        <v>21477</v>
      </c>
      <c r="F331" s="9">
        <f t="shared" si="20"/>
        <v>22.896588486140725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22"/>
        <v>42716.25</v>
      </c>
      <c r="O331" s="13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2" x14ac:dyDescent="0.6">
      <c r="A332">
        <v>330</v>
      </c>
      <c r="B332" t="s">
        <v>712</v>
      </c>
      <c r="C332" s="3" t="s">
        <v>713</v>
      </c>
      <c r="D332" s="8">
        <v>33700</v>
      </c>
      <c r="E332" s="8">
        <v>62330</v>
      </c>
      <c r="F332" s="9">
        <f t="shared" si="20"/>
        <v>184.95548961424333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22"/>
        <v>43077.25</v>
      </c>
      <c r="O332" s="13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6">
      <c r="A333">
        <v>331</v>
      </c>
      <c r="B333" t="s">
        <v>714</v>
      </c>
      <c r="C333" s="3" t="s">
        <v>715</v>
      </c>
      <c r="D333" s="8">
        <v>3300</v>
      </c>
      <c r="E333" s="8">
        <v>14643</v>
      </c>
      <c r="F333" s="9">
        <f t="shared" si="20"/>
        <v>443.72727272727275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22"/>
        <v>40896.25</v>
      </c>
      <c r="O333" s="13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2" x14ac:dyDescent="0.6">
      <c r="A334">
        <v>332</v>
      </c>
      <c r="B334" t="s">
        <v>716</v>
      </c>
      <c r="C334" s="3" t="s">
        <v>717</v>
      </c>
      <c r="D334" s="8">
        <v>20700</v>
      </c>
      <c r="E334" s="8">
        <v>41396</v>
      </c>
      <c r="F334" s="9">
        <f t="shared" si="20"/>
        <v>199.9806763285024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22"/>
        <v>41361.208333333336</v>
      </c>
      <c r="O334" s="13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6">
      <c r="A335">
        <v>333</v>
      </c>
      <c r="B335" t="s">
        <v>718</v>
      </c>
      <c r="C335" s="3" t="s">
        <v>719</v>
      </c>
      <c r="D335" s="8">
        <v>9600</v>
      </c>
      <c r="E335" s="8">
        <v>11900</v>
      </c>
      <c r="F335" s="9">
        <f t="shared" si="20"/>
        <v>123.95833333333333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22"/>
        <v>43424.25</v>
      </c>
      <c r="O335" s="13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6">
      <c r="A336">
        <v>334</v>
      </c>
      <c r="B336" t="s">
        <v>720</v>
      </c>
      <c r="C336" s="3" t="s">
        <v>721</v>
      </c>
      <c r="D336" s="8">
        <v>66200</v>
      </c>
      <c r="E336" s="8">
        <v>123538</v>
      </c>
      <c r="F336" s="9">
        <f t="shared" si="20"/>
        <v>186.61329305135951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22"/>
        <v>43110.25</v>
      </c>
      <c r="O336" s="13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6">
      <c r="A337">
        <v>335</v>
      </c>
      <c r="B337" t="s">
        <v>722</v>
      </c>
      <c r="C337" s="3" t="s">
        <v>723</v>
      </c>
      <c r="D337" s="8">
        <v>173800</v>
      </c>
      <c r="E337" s="8">
        <v>198628</v>
      </c>
      <c r="F337" s="9">
        <f t="shared" si="20"/>
        <v>114.28538550057536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22"/>
        <v>43784.25</v>
      </c>
      <c r="O337" s="13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6">
      <c r="A338">
        <v>336</v>
      </c>
      <c r="B338" t="s">
        <v>724</v>
      </c>
      <c r="C338" s="3" t="s">
        <v>725</v>
      </c>
      <c r="D338" s="8">
        <v>70700</v>
      </c>
      <c r="E338" s="8">
        <v>68602</v>
      </c>
      <c r="F338" s="9">
        <f t="shared" si="20"/>
        <v>97.032531824611041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22"/>
        <v>40527.25</v>
      </c>
      <c r="O338" s="13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6">
      <c r="A339">
        <v>337</v>
      </c>
      <c r="B339" t="s">
        <v>726</v>
      </c>
      <c r="C339" s="3" t="s">
        <v>727</v>
      </c>
      <c r="D339" s="8">
        <v>94500</v>
      </c>
      <c r="E339" s="8">
        <v>116064</v>
      </c>
      <c r="F339" s="9">
        <f t="shared" si="20"/>
        <v>122.81904761904762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22"/>
        <v>43780.25</v>
      </c>
      <c r="O339" s="13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6">
      <c r="A340">
        <v>338</v>
      </c>
      <c r="B340" t="s">
        <v>728</v>
      </c>
      <c r="C340" s="3" t="s">
        <v>729</v>
      </c>
      <c r="D340" s="8">
        <v>69800</v>
      </c>
      <c r="E340" s="8">
        <v>125042</v>
      </c>
      <c r="F340" s="9">
        <f t="shared" si="20"/>
        <v>179.14326647564468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22"/>
        <v>40821.208333333336</v>
      </c>
      <c r="O340" s="13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6">
      <c r="A341">
        <v>339</v>
      </c>
      <c r="B341" t="s">
        <v>730</v>
      </c>
      <c r="C341" s="3" t="s">
        <v>731</v>
      </c>
      <c r="D341" s="8">
        <v>136300</v>
      </c>
      <c r="E341" s="8">
        <v>108974</v>
      </c>
      <c r="F341" s="9">
        <f t="shared" si="20"/>
        <v>79.951577402787962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22"/>
        <v>42949.208333333328</v>
      </c>
      <c r="O341" s="13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6">
      <c r="A342">
        <v>340</v>
      </c>
      <c r="B342" t="s">
        <v>732</v>
      </c>
      <c r="C342" s="3" t="s">
        <v>733</v>
      </c>
      <c r="D342" s="8">
        <v>37100</v>
      </c>
      <c r="E342" s="8">
        <v>34964</v>
      </c>
      <c r="F342" s="9">
        <f t="shared" si="20"/>
        <v>94.242587601078171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22"/>
        <v>40889.25</v>
      </c>
      <c r="O342" s="13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6">
      <c r="A343">
        <v>341</v>
      </c>
      <c r="B343" t="s">
        <v>734</v>
      </c>
      <c r="C343" s="3" t="s">
        <v>735</v>
      </c>
      <c r="D343" s="8">
        <v>114300</v>
      </c>
      <c r="E343" s="8">
        <v>96777</v>
      </c>
      <c r="F343" s="9">
        <f t="shared" si="20"/>
        <v>84.669291338582681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22"/>
        <v>42244.208333333328</v>
      </c>
      <c r="O343" s="13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6">
      <c r="A344">
        <v>342</v>
      </c>
      <c r="B344" t="s">
        <v>736</v>
      </c>
      <c r="C344" s="3" t="s">
        <v>737</v>
      </c>
      <c r="D344" s="8">
        <v>47900</v>
      </c>
      <c r="E344" s="8">
        <v>31864</v>
      </c>
      <c r="F344" s="9">
        <f t="shared" si="20"/>
        <v>66.521920668058456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22"/>
        <v>41475.208333333336</v>
      </c>
      <c r="O344" s="13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6">
      <c r="A345">
        <v>343</v>
      </c>
      <c r="B345" t="s">
        <v>738</v>
      </c>
      <c r="C345" s="3" t="s">
        <v>739</v>
      </c>
      <c r="D345" s="8">
        <v>9000</v>
      </c>
      <c r="E345" s="8">
        <v>4853</v>
      </c>
      <c r="F345" s="9">
        <f t="shared" si="20"/>
        <v>53.922222222222224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22"/>
        <v>41597.25</v>
      </c>
      <c r="O345" s="13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6">
      <c r="A346">
        <v>344</v>
      </c>
      <c r="B346" t="s">
        <v>740</v>
      </c>
      <c r="C346" s="3" t="s">
        <v>741</v>
      </c>
      <c r="D346" s="8">
        <v>197600</v>
      </c>
      <c r="E346" s="8">
        <v>82959</v>
      </c>
      <c r="F346" s="9">
        <f t="shared" si="20"/>
        <v>41.983299595141702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22"/>
        <v>43122.25</v>
      </c>
      <c r="O346" s="13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6">
      <c r="A347">
        <v>345</v>
      </c>
      <c r="B347" t="s">
        <v>742</v>
      </c>
      <c r="C347" s="3" t="s">
        <v>743</v>
      </c>
      <c r="D347" s="8">
        <v>157600</v>
      </c>
      <c r="E347" s="8">
        <v>23159</v>
      </c>
      <c r="F347" s="9">
        <f t="shared" si="20"/>
        <v>14.69479695431472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22"/>
        <v>42194.208333333328</v>
      </c>
      <c r="O347" s="13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6">
      <c r="A348">
        <v>346</v>
      </c>
      <c r="B348" t="s">
        <v>744</v>
      </c>
      <c r="C348" s="3" t="s">
        <v>745</v>
      </c>
      <c r="D348" s="8">
        <v>8000</v>
      </c>
      <c r="E348" s="8">
        <v>2758</v>
      </c>
      <c r="F348" s="9">
        <f t="shared" si="20"/>
        <v>34.475000000000001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22"/>
        <v>42971.208333333328</v>
      </c>
      <c r="O348" s="13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6">
      <c r="A349">
        <v>347</v>
      </c>
      <c r="B349" t="s">
        <v>746</v>
      </c>
      <c r="C349" s="3" t="s">
        <v>747</v>
      </c>
      <c r="D349" s="8">
        <v>900</v>
      </c>
      <c r="E349" s="8">
        <v>12607</v>
      </c>
      <c r="F349" s="9">
        <f t="shared" si="20"/>
        <v>1400.7777777777778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22"/>
        <v>42046.25</v>
      </c>
      <c r="O349" s="13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6">
      <c r="A350">
        <v>348</v>
      </c>
      <c r="B350" t="s">
        <v>748</v>
      </c>
      <c r="C350" s="3" t="s">
        <v>749</v>
      </c>
      <c r="D350" s="8">
        <v>199000</v>
      </c>
      <c r="E350" s="8">
        <v>142823</v>
      </c>
      <c r="F350" s="9">
        <f t="shared" si="20"/>
        <v>71.770351758793964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22"/>
        <v>42782.25</v>
      </c>
      <c r="O350" s="13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6">
      <c r="A351">
        <v>349</v>
      </c>
      <c r="B351" t="s">
        <v>750</v>
      </c>
      <c r="C351" s="3" t="s">
        <v>751</v>
      </c>
      <c r="D351" s="8">
        <v>180800</v>
      </c>
      <c r="E351" s="8">
        <v>95958</v>
      </c>
      <c r="F351" s="9">
        <f t="shared" si="20"/>
        <v>53.074115044247783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22"/>
        <v>42930.208333333328</v>
      </c>
      <c r="O351" s="13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6">
      <c r="A352">
        <v>350</v>
      </c>
      <c r="B352" t="s">
        <v>752</v>
      </c>
      <c r="C352" s="3" t="s">
        <v>753</v>
      </c>
      <c r="D352" s="8">
        <v>100</v>
      </c>
      <c r="E352" s="8">
        <v>5</v>
      </c>
      <c r="F352" s="9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22"/>
        <v>42144.208333333328</v>
      </c>
      <c r="O352" s="13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6">
      <c r="A353">
        <v>351</v>
      </c>
      <c r="B353" t="s">
        <v>754</v>
      </c>
      <c r="C353" s="3" t="s">
        <v>755</v>
      </c>
      <c r="D353" s="8">
        <v>74100</v>
      </c>
      <c r="E353" s="8">
        <v>94631</v>
      </c>
      <c r="F353" s="9">
        <f t="shared" si="20"/>
        <v>127.70715249662618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22"/>
        <v>42240.208333333328</v>
      </c>
      <c r="O353" s="13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6">
      <c r="A354">
        <v>352</v>
      </c>
      <c r="B354" t="s">
        <v>756</v>
      </c>
      <c r="C354" s="3" t="s">
        <v>757</v>
      </c>
      <c r="D354" s="8">
        <v>2800</v>
      </c>
      <c r="E354" s="8">
        <v>977</v>
      </c>
      <c r="F354" s="9">
        <f t="shared" si="20"/>
        <v>34.892857142857139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22"/>
        <v>42315.25</v>
      </c>
      <c r="O354" s="13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6">
      <c r="A355">
        <v>353</v>
      </c>
      <c r="B355" t="s">
        <v>758</v>
      </c>
      <c r="C355" s="3" t="s">
        <v>759</v>
      </c>
      <c r="D355" s="8">
        <v>33600</v>
      </c>
      <c r="E355" s="8">
        <v>137961</v>
      </c>
      <c r="F355" s="9">
        <f t="shared" si="20"/>
        <v>410.59821428571428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22"/>
        <v>43651.208333333328</v>
      </c>
      <c r="O355" s="13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6">
      <c r="A356">
        <v>354</v>
      </c>
      <c r="B356" t="s">
        <v>760</v>
      </c>
      <c r="C356" s="3" t="s">
        <v>761</v>
      </c>
      <c r="D356" s="8">
        <v>6100</v>
      </c>
      <c r="E356" s="8">
        <v>7548</v>
      </c>
      <c r="F356" s="9">
        <f t="shared" si="20"/>
        <v>123.73770491803278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22"/>
        <v>41520.208333333336</v>
      </c>
      <c r="O356" s="13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6">
      <c r="A357">
        <v>355</v>
      </c>
      <c r="B357" t="s">
        <v>762</v>
      </c>
      <c r="C357" s="3" t="s">
        <v>763</v>
      </c>
      <c r="D357" s="8">
        <v>3800</v>
      </c>
      <c r="E357" s="8">
        <v>2241</v>
      </c>
      <c r="F357" s="9">
        <f t="shared" si="20"/>
        <v>58.973684210526315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22"/>
        <v>42757.25</v>
      </c>
      <c r="O357" s="13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6">
      <c r="A358">
        <v>356</v>
      </c>
      <c r="B358" t="s">
        <v>764</v>
      </c>
      <c r="C358" s="3" t="s">
        <v>765</v>
      </c>
      <c r="D358" s="8">
        <v>9300</v>
      </c>
      <c r="E358" s="8">
        <v>3431</v>
      </c>
      <c r="F358" s="9">
        <f t="shared" si="20"/>
        <v>36.892473118279568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22"/>
        <v>40922.25</v>
      </c>
      <c r="O358" s="13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6">
      <c r="A359">
        <v>357</v>
      </c>
      <c r="B359" t="s">
        <v>766</v>
      </c>
      <c r="C359" s="3" t="s">
        <v>767</v>
      </c>
      <c r="D359" s="8">
        <v>2300</v>
      </c>
      <c r="E359" s="8">
        <v>4253</v>
      </c>
      <c r="F359" s="9">
        <f t="shared" si="20"/>
        <v>184.91304347826087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22"/>
        <v>42250.208333333328</v>
      </c>
      <c r="O359" s="13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6">
      <c r="A360">
        <v>358</v>
      </c>
      <c r="B360" t="s">
        <v>768</v>
      </c>
      <c r="C360" s="3" t="s">
        <v>769</v>
      </c>
      <c r="D360" s="8">
        <v>9700</v>
      </c>
      <c r="E360" s="8">
        <v>1146</v>
      </c>
      <c r="F360" s="9">
        <f t="shared" si="20"/>
        <v>11.814432989690722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22"/>
        <v>43322.208333333328</v>
      </c>
      <c r="O360" s="13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6">
      <c r="A361">
        <v>359</v>
      </c>
      <c r="B361" t="s">
        <v>770</v>
      </c>
      <c r="C361" s="3" t="s">
        <v>771</v>
      </c>
      <c r="D361" s="8">
        <v>4000</v>
      </c>
      <c r="E361" s="8">
        <v>11948</v>
      </c>
      <c r="F361" s="9">
        <f t="shared" si="20"/>
        <v>298.7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22"/>
        <v>40782.208333333336</v>
      </c>
      <c r="O361" s="13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6">
      <c r="A362">
        <v>360</v>
      </c>
      <c r="B362" t="s">
        <v>772</v>
      </c>
      <c r="C362" s="3" t="s">
        <v>773</v>
      </c>
      <c r="D362" s="8">
        <v>59700</v>
      </c>
      <c r="E362" s="8">
        <v>135132</v>
      </c>
      <c r="F362" s="9">
        <f t="shared" si="20"/>
        <v>226.35175879396985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22"/>
        <v>40544.25</v>
      </c>
      <c r="O362" s="13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6">
      <c r="A363">
        <v>361</v>
      </c>
      <c r="B363" t="s">
        <v>774</v>
      </c>
      <c r="C363" s="3" t="s">
        <v>775</v>
      </c>
      <c r="D363" s="8">
        <v>5500</v>
      </c>
      <c r="E363" s="8">
        <v>9546</v>
      </c>
      <c r="F363" s="9">
        <f t="shared" si="20"/>
        <v>173.56363636363636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22"/>
        <v>43015.208333333328</v>
      </c>
      <c r="O363" s="13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6">
      <c r="A364">
        <v>362</v>
      </c>
      <c r="B364" t="s">
        <v>776</v>
      </c>
      <c r="C364" s="3" t="s">
        <v>777</v>
      </c>
      <c r="D364" s="8">
        <v>3700</v>
      </c>
      <c r="E364" s="8">
        <v>13755</v>
      </c>
      <c r="F364" s="9">
        <f t="shared" si="20"/>
        <v>371.75675675675677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22"/>
        <v>40570.25</v>
      </c>
      <c r="O364" s="13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6">
      <c r="A365">
        <v>363</v>
      </c>
      <c r="B365" t="s">
        <v>778</v>
      </c>
      <c r="C365" s="3" t="s">
        <v>779</v>
      </c>
      <c r="D365" s="8">
        <v>5200</v>
      </c>
      <c r="E365" s="8">
        <v>8330</v>
      </c>
      <c r="F365" s="9">
        <f t="shared" si="20"/>
        <v>160.19230769230771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22"/>
        <v>40904.25</v>
      </c>
      <c r="O365" s="13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6">
      <c r="A366">
        <v>364</v>
      </c>
      <c r="B366" t="s">
        <v>780</v>
      </c>
      <c r="C366" s="3" t="s">
        <v>781</v>
      </c>
      <c r="D366" s="8">
        <v>900</v>
      </c>
      <c r="E366" s="8">
        <v>14547</v>
      </c>
      <c r="F366" s="9">
        <f t="shared" si="20"/>
        <v>1616.3333333333335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22"/>
        <v>43164.25</v>
      </c>
      <c r="O366" s="13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6">
      <c r="A367">
        <v>365</v>
      </c>
      <c r="B367" t="s">
        <v>782</v>
      </c>
      <c r="C367" s="3" t="s">
        <v>783</v>
      </c>
      <c r="D367" s="8">
        <v>1600</v>
      </c>
      <c r="E367" s="8">
        <v>11735</v>
      </c>
      <c r="F367" s="9">
        <f t="shared" si="20"/>
        <v>733.4375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22"/>
        <v>42733.25</v>
      </c>
      <c r="O367" s="13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6">
      <c r="A368">
        <v>366</v>
      </c>
      <c r="B368" t="s">
        <v>784</v>
      </c>
      <c r="C368" s="3" t="s">
        <v>785</v>
      </c>
      <c r="D368" s="8">
        <v>1800</v>
      </c>
      <c r="E368" s="8">
        <v>10658</v>
      </c>
      <c r="F368" s="9">
        <f t="shared" si="20"/>
        <v>592.11111111111109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22"/>
        <v>40546.25</v>
      </c>
      <c r="O368" s="13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6">
      <c r="A369">
        <v>367</v>
      </c>
      <c r="B369" t="s">
        <v>786</v>
      </c>
      <c r="C369" s="3" t="s">
        <v>787</v>
      </c>
      <c r="D369" s="8">
        <v>9900</v>
      </c>
      <c r="E369" s="8">
        <v>1870</v>
      </c>
      <c r="F369" s="9">
        <f t="shared" si="20"/>
        <v>18.888888888888889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22"/>
        <v>41930.208333333336</v>
      </c>
      <c r="O369" s="13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6">
      <c r="A370">
        <v>368</v>
      </c>
      <c r="B370" t="s">
        <v>788</v>
      </c>
      <c r="C370" s="3" t="s">
        <v>789</v>
      </c>
      <c r="D370" s="8">
        <v>5200</v>
      </c>
      <c r="E370" s="8">
        <v>14394</v>
      </c>
      <c r="F370" s="9">
        <f t="shared" si="20"/>
        <v>276.80769230769232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22"/>
        <v>40464.208333333336</v>
      </c>
      <c r="O370" s="13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6">
      <c r="A371">
        <v>369</v>
      </c>
      <c r="B371" t="s">
        <v>790</v>
      </c>
      <c r="C371" s="3" t="s">
        <v>791</v>
      </c>
      <c r="D371" s="8">
        <v>5400</v>
      </c>
      <c r="E371" s="8">
        <v>14743</v>
      </c>
      <c r="F371" s="9">
        <f t="shared" si="20"/>
        <v>273.01851851851848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22"/>
        <v>41308.25</v>
      </c>
      <c r="O371" s="13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6">
      <c r="A372">
        <v>370</v>
      </c>
      <c r="B372" t="s">
        <v>792</v>
      </c>
      <c r="C372" s="3" t="s">
        <v>793</v>
      </c>
      <c r="D372" s="8">
        <v>112300</v>
      </c>
      <c r="E372" s="8">
        <v>178965</v>
      </c>
      <c r="F372" s="9">
        <f t="shared" si="20"/>
        <v>159.36331255565449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22"/>
        <v>43570.208333333328</v>
      </c>
      <c r="O372" s="13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6">
      <c r="A373">
        <v>371</v>
      </c>
      <c r="B373" t="s">
        <v>794</v>
      </c>
      <c r="C373" s="3" t="s">
        <v>795</v>
      </c>
      <c r="D373" s="8">
        <v>189200</v>
      </c>
      <c r="E373" s="8">
        <v>128410</v>
      </c>
      <c r="F373" s="9">
        <f t="shared" si="20"/>
        <v>67.869978858350947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22"/>
        <v>42043.25</v>
      </c>
      <c r="O373" s="13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2" x14ac:dyDescent="0.6">
      <c r="A374">
        <v>372</v>
      </c>
      <c r="B374" t="s">
        <v>796</v>
      </c>
      <c r="C374" s="3" t="s">
        <v>797</v>
      </c>
      <c r="D374" s="8">
        <v>900</v>
      </c>
      <c r="E374" s="8">
        <v>14324</v>
      </c>
      <c r="F374" s="9">
        <f t="shared" si="20"/>
        <v>1591.5555555555554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22"/>
        <v>42012.25</v>
      </c>
      <c r="O374" s="13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6">
      <c r="A375">
        <v>373</v>
      </c>
      <c r="B375" t="s">
        <v>798</v>
      </c>
      <c r="C375" s="3" t="s">
        <v>799</v>
      </c>
      <c r="D375" s="8">
        <v>22500</v>
      </c>
      <c r="E375" s="8">
        <v>164291</v>
      </c>
      <c r="F375" s="9">
        <f t="shared" si="20"/>
        <v>730.18222222222221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22"/>
        <v>42964.208333333328</v>
      </c>
      <c r="O375" s="13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2" x14ac:dyDescent="0.6">
      <c r="A376">
        <v>374</v>
      </c>
      <c r="B376" t="s">
        <v>800</v>
      </c>
      <c r="C376" s="3" t="s">
        <v>801</v>
      </c>
      <c r="D376" s="8">
        <v>167400</v>
      </c>
      <c r="E376" s="8">
        <v>22073</v>
      </c>
      <c r="F376" s="9">
        <f t="shared" si="20"/>
        <v>13.185782556750297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22"/>
        <v>43476.25</v>
      </c>
      <c r="O376" s="13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2" x14ac:dyDescent="0.6">
      <c r="A377">
        <v>375</v>
      </c>
      <c r="B377" t="s">
        <v>802</v>
      </c>
      <c r="C377" s="3" t="s">
        <v>803</v>
      </c>
      <c r="D377" s="8">
        <v>2700</v>
      </c>
      <c r="E377" s="8">
        <v>1479</v>
      </c>
      <c r="F377" s="9">
        <f t="shared" si="20"/>
        <v>54.777777777777779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22"/>
        <v>42293.208333333328</v>
      </c>
      <c r="O377" s="13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6">
      <c r="A378">
        <v>376</v>
      </c>
      <c r="B378" t="s">
        <v>804</v>
      </c>
      <c r="C378" s="3" t="s">
        <v>805</v>
      </c>
      <c r="D378" s="8">
        <v>3400</v>
      </c>
      <c r="E378" s="8">
        <v>12275</v>
      </c>
      <c r="F378" s="9">
        <f t="shared" si="20"/>
        <v>361.02941176470591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22"/>
        <v>41826.208333333336</v>
      </c>
      <c r="O378" s="13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6">
      <c r="A379">
        <v>377</v>
      </c>
      <c r="B379" t="s">
        <v>806</v>
      </c>
      <c r="C379" s="3" t="s">
        <v>807</v>
      </c>
      <c r="D379" s="8">
        <v>49700</v>
      </c>
      <c r="E379" s="8">
        <v>5098</v>
      </c>
      <c r="F379" s="9">
        <f t="shared" si="20"/>
        <v>10.257545271629779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22"/>
        <v>43760.208333333328</v>
      </c>
      <c r="O379" s="13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6">
      <c r="A380">
        <v>378</v>
      </c>
      <c r="B380" t="s">
        <v>808</v>
      </c>
      <c r="C380" s="3" t="s">
        <v>809</v>
      </c>
      <c r="D380" s="8">
        <v>178200</v>
      </c>
      <c r="E380" s="8">
        <v>24882</v>
      </c>
      <c r="F380" s="9">
        <f t="shared" si="20"/>
        <v>13.962962962962964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22"/>
        <v>43241.208333333328</v>
      </c>
      <c r="O380" s="13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6">
      <c r="A381">
        <v>379</v>
      </c>
      <c r="B381" t="s">
        <v>810</v>
      </c>
      <c r="C381" s="3" t="s">
        <v>811</v>
      </c>
      <c r="D381" s="8">
        <v>7200</v>
      </c>
      <c r="E381" s="8">
        <v>2912</v>
      </c>
      <c r="F381" s="9">
        <f t="shared" si="20"/>
        <v>40.444444444444443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22"/>
        <v>40843.208333333336</v>
      </c>
      <c r="O381" s="13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2" x14ac:dyDescent="0.6">
      <c r="A382">
        <v>380</v>
      </c>
      <c r="B382" t="s">
        <v>812</v>
      </c>
      <c r="C382" s="3" t="s">
        <v>813</v>
      </c>
      <c r="D382" s="8">
        <v>2500</v>
      </c>
      <c r="E382" s="8">
        <v>4008</v>
      </c>
      <c r="F382" s="9">
        <f t="shared" si="20"/>
        <v>160.32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22"/>
        <v>41448.208333333336</v>
      </c>
      <c r="O382" s="13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6">
      <c r="A383">
        <v>381</v>
      </c>
      <c r="B383" t="s">
        <v>814</v>
      </c>
      <c r="C383" s="3" t="s">
        <v>815</v>
      </c>
      <c r="D383" s="8">
        <v>5300</v>
      </c>
      <c r="E383" s="8">
        <v>9749</v>
      </c>
      <c r="F383" s="9">
        <f t="shared" si="20"/>
        <v>183.9433962264151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22"/>
        <v>42163.208333333328</v>
      </c>
      <c r="O383" s="13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2" x14ac:dyDescent="0.6">
      <c r="A384">
        <v>382</v>
      </c>
      <c r="B384" t="s">
        <v>816</v>
      </c>
      <c r="C384" s="3" t="s">
        <v>817</v>
      </c>
      <c r="D384" s="8">
        <v>9100</v>
      </c>
      <c r="E384" s="8">
        <v>5803</v>
      </c>
      <c r="F384" s="9">
        <f t="shared" si="20"/>
        <v>63.769230769230766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22"/>
        <v>43024.208333333328</v>
      </c>
      <c r="O384" s="13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6">
      <c r="A385">
        <v>383</v>
      </c>
      <c r="B385" t="s">
        <v>818</v>
      </c>
      <c r="C385" s="3" t="s">
        <v>819</v>
      </c>
      <c r="D385" s="8">
        <v>6300</v>
      </c>
      <c r="E385" s="8">
        <v>14199</v>
      </c>
      <c r="F385" s="9">
        <f t="shared" si="20"/>
        <v>225.38095238095238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22"/>
        <v>43509.25</v>
      </c>
      <c r="O385" s="13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6">
      <c r="A386">
        <v>384</v>
      </c>
      <c r="B386" t="s">
        <v>820</v>
      </c>
      <c r="C386" s="3" t="s">
        <v>821</v>
      </c>
      <c r="D386" s="8">
        <v>114400</v>
      </c>
      <c r="E386" s="8">
        <v>196779</v>
      </c>
      <c r="F386" s="9">
        <f t="shared" ref="F386:F449" si="24">((E386/D386)*100)</f>
        <v>172.00961538461539</v>
      </c>
      <c r="G386" t="s">
        <v>20</v>
      </c>
      <c r="H386">
        <v>4799</v>
      </c>
      <c r="I386" s="7">
        <f t="shared" ref="I386:I449" si="25">IF(H386&lt;&gt;0,E386/H386,0)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ref="N386:N449" si="26">(((L386/60)/60)/24)+DATE(1970,1,1)</f>
        <v>42776.25</v>
      </c>
      <c r="O386" s="13">
        <f t="shared" ref="O386:O449" si="27">(((M386/60)/60)/24)+DATE(1970,1,1)</f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2" x14ac:dyDescent="0.6">
      <c r="A387">
        <v>385</v>
      </c>
      <c r="B387" t="s">
        <v>822</v>
      </c>
      <c r="C387" s="3" t="s">
        <v>823</v>
      </c>
      <c r="D387" s="8">
        <v>38900</v>
      </c>
      <c r="E387" s="8">
        <v>56859</v>
      </c>
      <c r="F387" s="9">
        <f t="shared" si="24"/>
        <v>146.16709511568124</v>
      </c>
      <c r="G387" t="s">
        <v>20</v>
      </c>
      <c r="H387">
        <v>1137</v>
      </c>
      <c r="I387" s="7">
        <f t="shared" si="2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si="26"/>
        <v>43553.208333333328</v>
      </c>
      <c r="O387" s="13">
        <f t="shared" si="27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2" x14ac:dyDescent="0.6">
      <c r="A388">
        <v>386</v>
      </c>
      <c r="B388" t="s">
        <v>824</v>
      </c>
      <c r="C388" s="3" t="s">
        <v>825</v>
      </c>
      <c r="D388" s="8">
        <v>135500</v>
      </c>
      <c r="E388" s="8">
        <v>103554</v>
      </c>
      <c r="F388" s="9">
        <f t="shared" si="24"/>
        <v>76.42361623616236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26"/>
        <v>40355.208333333336</v>
      </c>
      <c r="O388" s="13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6">
      <c r="A389">
        <v>387</v>
      </c>
      <c r="B389" t="s">
        <v>826</v>
      </c>
      <c r="C389" s="3" t="s">
        <v>827</v>
      </c>
      <c r="D389" s="8">
        <v>109000</v>
      </c>
      <c r="E389" s="8">
        <v>42795</v>
      </c>
      <c r="F389" s="9">
        <f t="shared" si="24"/>
        <v>39.261467889908261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26"/>
        <v>41072.208333333336</v>
      </c>
      <c r="O389" s="13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6">
      <c r="A390">
        <v>388</v>
      </c>
      <c r="B390" t="s">
        <v>828</v>
      </c>
      <c r="C390" s="3" t="s">
        <v>829</v>
      </c>
      <c r="D390" s="8">
        <v>114800</v>
      </c>
      <c r="E390" s="8">
        <v>12938</v>
      </c>
      <c r="F390" s="9">
        <f t="shared" si="24"/>
        <v>11.270034843205574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26"/>
        <v>40912.25</v>
      </c>
      <c r="O390" s="13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6">
      <c r="A391">
        <v>389</v>
      </c>
      <c r="B391" t="s">
        <v>830</v>
      </c>
      <c r="C391" s="3" t="s">
        <v>831</v>
      </c>
      <c r="D391" s="8">
        <v>83000</v>
      </c>
      <c r="E391" s="8">
        <v>101352</v>
      </c>
      <c r="F391" s="9">
        <f t="shared" si="24"/>
        <v>122.11084337349398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26"/>
        <v>40479.208333333336</v>
      </c>
      <c r="O391" s="13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6">
      <c r="A392">
        <v>390</v>
      </c>
      <c r="B392" t="s">
        <v>832</v>
      </c>
      <c r="C392" s="3" t="s">
        <v>833</v>
      </c>
      <c r="D392" s="8">
        <v>2400</v>
      </c>
      <c r="E392" s="8">
        <v>4477</v>
      </c>
      <c r="F392" s="9">
        <f t="shared" si="24"/>
        <v>186.54166666666669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26"/>
        <v>41530.208333333336</v>
      </c>
      <c r="O392" s="13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6">
      <c r="A393">
        <v>391</v>
      </c>
      <c r="B393" t="s">
        <v>834</v>
      </c>
      <c r="C393" s="3" t="s">
        <v>835</v>
      </c>
      <c r="D393" s="8">
        <v>60400</v>
      </c>
      <c r="E393" s="8">
        <v>4393</v>
      </c>
      <c r="F393" s="9">
        <f t="shared" si="24"/>
        <v>7.2731788079470201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26"/>
        <v>41653.25</v>
      </c>
      <c r="O393" s="13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2" x14ac:dyDescent="0.6">
      <c r="A394">
        <v>392</v>
      </c>
      <c r="B394" t="s">
        <v>836</v>
      </c>
      <c r="C394" s="3" t="s">
        <v>837</v>
      </c>
      <c r="D394" s="8">
        <v>102900</v>
      </c>
      <c r="E394" s="8">
        <v>67546</v>
      </c>
      <c r="F394" s="9">
        <f t="shared" si="24"/>
        <v>65.642371234207957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26"/>
        <v>40549.25</v>
      </c>
      <c r="O394" s="13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6">
      <c r="A395">
        <v>393</v>
      </c>
      <c r="B395" t="s">
        <v>838</v>
      </c>
      <c r="C395" s="3" t="s">
        <v>839</v>
      </c>
      <c r="D395" s="8">
        <v>62800</v>
      </c>
      <c r="E395" s="8">
        <v>143788</v>
      </c>
      <c r="F395" s="9">
        <f t="shared" si="24"/>
        <v>228.96178343949046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26"/>
        <v>42933.208333333328</v>
      </c>
      <c r="O395" s="13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6">
      <c r="A396">
        <v>394</v>
      </c>
      <c r="B396" t="s">
        <v>840</v>
      </c>
      <c r="C396" s="3" t="s">
        <v>841</v>
      </c>
      <c r="D396" s="8">
        <v>800</v>
      </c>
      <c r="E396" s="8">
        <v>3755</v>
      </c>
      <c r="F396" s="9">
        <f t="shared" si="24"/>
        <v>469.37499999999994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26"/>
        <v>41484.208333333336</v>
      </c>
      <c r="O396" s="13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2" x14ac:dyDescent="0.6">
      <c r="A397">
        <v>395</v>
      </c>
      <c r="B397" t="s">
        <v>295</v>
      </c>
      <c r="C397" s="3" t="s">
        <v>842</v>
      </c>
      <c r="D397" s="8">
        <v>7100</v>
      </c>
      <c r="E397" s="8">
        <v>9238</v>
      </c>
      <c r="F397" s="9">
        <f t="shared" si="24"/>
        <v>130.11267605633802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26"/>
        <v>40885.25</v>
      </c>
      <c r="O397" s="13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6">
      <c r="A398">
        <v>396</v>
      </c>
      <c r="B398" t="s">
        <v>843</v>
      </c>
      <c r="C398" s="3" t="s">
        <v>844</v>
      </c>
      <c r="D398" s="8">
        <v>46100</v>
      </c>
      <c r="E398" s="8">
        <v>77012</v>
      </c>
      <c r="F398" s="9">
        <f t="shared" si="24"/>
        <v>167.05422993492408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26"/>
        <v>43378.208333333328</v>
      </c>
      <c r="O398" s="13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6">
      <c r="A399">
        <v>397</v>
      </c>
      <c r="B399" t="s">
        <v>845</v>
      </c>
      <c r="C399" s="3" t="s">
        <v>846</v>
      </c>
      <c r="D399" s="8">
        <v>8100</v>
      </c>
      <c r="E399" s="8">
        <v>14083</v>
      </c>
      <c r="F399" s="9">
        <f t="shared" si="24"/>
        <v>173.8641975308642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26"/>
        <v>41417.208333333336</v>
      </c>
      <c r="O399" s="13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6">
      <c r="A400">
        <v>398</v>
      </c>
      <c r="B400" t="s">
        <v>847</v>
      </c>
      <c r="C400" s="3" t="s">
        <v>848</v>
      </c>
      <c r="D400" s="8">
        <v>1700</v>
      </c>
      <c r="E400" s="8">
        <v>12202</v>
      </c>
      <c r="F400" s="9">
        <f t="shared" si="24"/>
        <v>717.76470588235293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26"/>
        <v>43228.208333333328</v>
      </c>
      <c r="O400" s="13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6">
      <c r="A401">
        <v>399</v>
      </c>
      <c r="B401" t="s">
        <v>849</v>
      </c>
      <c r="C401" s="3" t="s">
        <v>850</v>
      </c>
      <c r="D401" s="8">
        <v>97300</v>
      </c>
      <c r="E401" s="8">
        <v>62127</v>
      </c>
      <c r="F401" s="9">
        <f t="shared" si="24"/>
        <v>63.850976361767728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26"/>
        <v>40576.25</v>
      </c>
      <c r="O401" s="13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2" x14ac:dyDescent="0.6">
      <c r="A402">
        <v>400</v>
      </c>
      <c r="B402" t="s">
        <v>851</v>
      </c>
      <c r="C402" s="3" t="s">
        <v>852</v>
      </c>
      <c r="D402" s="8">
        <v>100</v>
      </c>
      <c r="E402" s="8">
        <v>2</v>
      </c>
      <c r="F402" s="9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26"/>
        <v>41502.208333333336</v>
      </c>
      <c r="O402" s="13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6">
      <c r="A403">
        <v>401</v>
      </c>
      <c r="B403" t="s">
        <v>853</v>
      </c>
      <c r="C403" s="3" t="s">
        <v>854</v>
      </c>
      <c r="D403" s="8">
        <v>900</v>
      </c>
      <c r="E403" s="8">
        <v>13772</v>
      </c>
      <c r="F403" s="9">
        <f t="shared" si="24"/>
        <v>1530.2222222222222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26"/>
        <v>43765.208333333328</v>
      </c>
      <c r="O403" s="13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6">
      <c r="A404">
        <v>402</v>
      </c>
      <c r="B404" t="s">
        <v>855</v>
      </c>
      <c r="C404" s="3" t="s">
        <v>856</v>
      </c>
      <c r="D404" s="8">
        <v>7300</v>
      </c>
      <c r="E404" s="8">
        <v>2946</v>
      </c>
      <c r="F404" s="9">
        <f t="shared" si="24"/>
        <v>40.356164383561641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26"/>
        <v>40914.25</v>
      </c>
      <c r="O404" s="13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6">
      <c r="A405">
        <v>403</v>
      </c>
      <c r="B405" t="s">
        <v>857</v>
      </c>
      <c r="C405" s="3" t="s">
        <v>858</v>
      </c>
      <c r="D405" s="8">
        <v>195800</v>
      </c>
      <c r="E405" s="8">
        <v>168820</v>
      </c>
      <c r="F405" s="9">
        <f t="shared" si="24"/>
        <v>86.220633299284984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26"/>
        <v>40310.208333333336</v>
      </c>
      <c r="O405" s="13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6">
      <c r="A406">
        <v>404</v>
      </c>
      <c r="B406" t="s">
        <v>859</v>
      </c>
      <c r="C406" s="3" t="s">
        <v>860</v>
      </c>
      <c r="D406" s="8">
        <v>48900</v>
      </c>
      <c r="E406" s="8">
        <v>154321</v>
      </c>
      <c r="F406" s="9">
        <f t="shared" si="24"/>
        <v>315.58486707566465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26"/>
        <v>43053.25</v>
      </c>
      <c r="O406" s="13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6">
      <c r="A407">
        <v>405</v>
      </c>
      <c r="B407" t="s">
        <v>861</v>
      </c>
      <c r="C407" s="3" t="s">
        <v>862</v>
      </c>
      <c r="D407" s="8">
        <v>29600</v>
      </c>
      <c r="E407" s="8">
        <v>26527</v>
      </c>
      <c r="F407" s="9">
        <f t="shared" si="24"/>
        <v>89.618243243243242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26"/>
        <v>43255.208333333328</v>
      </c>
      <c r="O407" s="13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6">
      <c r="A408">
        <v>406</v>
      </c>
      <c r="B408" t="s">
        <v>863</v>
      </c>
      <c r="C408" s="3" t="s">
        <v>864</v>
      </c>
      <c r="D408" s="8">
        <v>39300</v>
      </c>
      <c r="E408" s="8">
        <v>71583</v>
      </c>
      <c r="F408" s="9">
        <f t="shared" si="24"/>
        <v>182.14503816793894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26"/>
        <v>41304.25</v>
      </c>
      <c r="O408" s="13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6">
      <c r="A409">
        <v>407</v>
      </c>
      <c r="B409" t="s">
        <v>865</v>
      </c>
      <c r="C409" s="3" t="s">
        <v>866</v>
      </c>
      <c r="D409" s="8">
        <v>3400</v>
      </c>
      <c r="E409" s="8">
        <v>12100</v>
      </c>
      <c r="F409" s="9">
        <f t="shared" si="24"/>
        <v>355.88235294117646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26"/>
        <v>43751.208333333328</v>
      </c>
      <c r="O409" s="13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6">
      <c r="A410">
        <v>408</v>
      </c>
      <c r="B410" t="s">
        <v>867</v>
      </c>
      <c r="C410" s="3" t="s">
        <v>868</v>
      </c>
      <c r="D410" s="8">
        <v>9200</v>
      </c>
      <c r="E410" s="8">
        <v>12129</v>
      </c>
      <c r="F410" s="9">
        <f t="shared" si="24"/>
        <v>131.83695652173913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26"/>
        <v>42541.208333333328</v>
      </c>
      <c r="O410" s="13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6">
      <c r="A411">
        <v>409</v>
      </c>
      <c r="B411" t="s">
        <v>243</v>
      </c>
      <c r="C411" s="3" t="s">
        <v>869</v>
      </c>
      <c r="D411" s="8">
        <v>135600</v>
      </c>
      <c r="E411" s="8">
        <v>62804</v>
      </c>
      <c r="F411" s="9">
        <f t="shared" si="24"/>
        <v>46.315634218289084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26"/>
        <v>42843.208333333328</v>
      </c>
      <c r="O411" s="13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6">
      <c r="A412">
        <v>410</v>
      </c>
      <c r="B412" t="s">
        <v>870</v>
      </c>
      <c r="C412" s="3" t="s">
        <v>871</v>
      </c>
      <c r="D412" s="8">
        <v>153700</v>
      </c>
      <c r="E412" s="8">
        <v>55536</v>
      </c>
      <c r="F412" s="9">
        <f t="shared" si="24"/>
        <v>36.132726089785294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26"/>
        <v>42122.208333333328</v>
      </c>
      <c r="O412" s="13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6">
      <c r="A413">
        <v>411</v>
      </c>
      <c r="B413" t="s">
        <v>872</v>
      </c>
      <c r="C413" s="3" t="s">
        <v>873</v>
      </c>
      <c r="D413" s="8">
        <v>7800</v>
      </c>
      <c r="E413" s="8">
        <v>8161</v>
      </c>
      <c r="F413" s="9">
        <f t="shared" si="24"/>
        <v>104.62820512820512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26"/>
        <v>42884.208333333328</v>
      </c>
      <c r="O413" s="13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6">
      <c r="A414">
        <v>412</v>
      </c>
      <c r="B414" t="s">
        <v>874</v>
      </c>
      <c r="C414" s="3" t="s">
        <v>875</v>
      </c>
      <c r="D414" s="8">
        <v>2100</v>
      </c>
      <c r="E414" s="8">
        <v>14046</v>
      </c>
      <c r="F414" s="9">
        <f t="shared" si="24"/>
        <v>668.85714285714289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26"/>
        <v>41642.25</v>
      </c>
      <c r="O414" s="13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6">
      <c r="A415">
        <v>413</v>
      </c>
      <c r="B415" t="s">
        <v>876</v>
      </c>
      <c r="C415" s="3" t="s">
        <v>877</v>
      </c>
      <c r="D415" s="8">
        <v>189500</v>
      </c>
      <c r="E415" s="8">
        <v>117628</v>
      </c>
      <c r="F415" s="9">
        <f t="shared" si="24"/>
        <v>62.072823218997364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26"/>
        <v>43431.25</v>
      </c>
      <c r="O415" s="13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6">
      <c r="A416">
        <v>414</v>
      </c>
      <c r="B416" t="s">
        <v>878</v>
      </c>
      <c r="C416" s="3" t="s">
        <v>879</v>
      </c>
      <c r="D416" s="8">
        <v>188200</v>
      </c>
      <c r="E416" s="8">
        <v>159405</v>
      </c>
      <c r="F416" s="9">
        <f t="shared" si="24"/>
        <v>84.699787460148784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26"/>
        <v>40288.208333333336</v>
      </c>
      <c r="O416" s="13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6">
      <c r="A417">
        <v>415</v>
      </c>
      <c r="B417" t="s">
        <v>880</v>
      </c>
      <c r="C417" s="3" t="s">
        <v>881</v>
      </c>
      <c r="D417" s="8">
        <v>113500</v>
      </c>
      <c r="E417" s="8">
        <v>12552</v>
      </c>
      <c r="F417" s="9">
        <f t="shared" si="24"/>
        <v>11.059030837004405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26"/>
        <v>40921.25</v>
      </c>
      <c r="O417" s="13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2" x14ac:dyDescent="0.6">
      <c r="A418">
        <v>416</v>
      </c>
      <c r="B418" t="s">
        <v>882</v>
      </c>
      <c r="C418" s="3" t="s">
        <v>883</v>
      </c>
      <c r="D418" s="8">
        <v>134600</v>
      </c>
      <c r="E418" s="8">
        <v>59007</v>
      </c>
      <c r="F418" s="9">
        <f t="shared" si="24"/>
        <v>43.838781575037146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26"/>
        <v>40560.25</v>
      </c>
      <c r="O418" s="13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6">
      <c r="A419">
        <v>417</v>
      </c>
      <c r="B419" t="s">
        <v>884</v>
      </c>
      <c r="C419" s="3" t="s">
        <v>885</v>
      </c>
      <c r="D419" s="8">
        <v>1700</v>
      </c>
      <c r="E419" s="8">
        <v>943</v>
      </c>
      <c r="F419" s="9">
        <f t="shared" si="24"/>
        <v>55.470588235294116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26"/>
        <v>43407.208333333328</v>
      </c>
      <c r="O419" s="13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6">
      <c r="A420">
        <v>418</v>
      </c>
      <c r="B420" t="s">
        <v>105</v>
      </c>
      <c r="C420" s="3" t="s">
        <v>886</v>
      </c>
      <c r="D420" s="8">
        <v>163700</v>
      </c>
      <c r="E420" s="8">
        <v>93963</v>
      </c>
      <c r="F420" s="9">
        <f t="shared" si="24"/>
        <v>57.399511301160658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26"/>
        <v>41035.208333333336</v>
      </c>
      <c r="O420" s="13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6">
      <c r="A421">
        <v>419</v>
      </c>
      <c r="B421" t="s">
        <v>887</v>
      </c>
      <c r="C421" s="3" t="s">
        <v>888</v>
      </c>
      <c r="D421" s="8">
        <v>113800</v>
      </c>
      <c r="E421" s="8">
        <v>140469</v>
      </c>
      <c r="F421" s="9">
        <f t="shared" si="24"/>
        <v>123.43497363796135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26"/>
        <v>40899.25</v>
      </c>
      <c r="O421" s="13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6">
      <c r="A422">
        <v>420</v>
      </c>
      <c r="B422" t="s">
        <v>889</v>
      </c>
      <c r="C422" s="3" t="s">
        <v>890</v>
      </c>
      <c r="D422" s="8">
        <v>5000</v>
      </c>
      <c r="E422" s="8">
        <v>6423</v>
      </c>
      <c r="F422" s="9">
        <f t="shared" si="24"/>
        <v>128.46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26"/>
        <v>42911.208333333328</v>
      </c>
      <c r="O422" s="13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6">
      <c r="A423">
        <v>421</v>
      </c>
      <c r="B423" t="s">
        <v>891</v>
      </c>
      <c r="C423" s="3" t="s">
        <v>892</v>
      </c>
      <c r="D423" s="8">
        <v>9400</v>
      </c>
      <c r="E423" s="8">
        <v>6015</v>
      </c>
      <c r="F423" s="9">
        <f t="shared" si="24"/>
        <v>63.989361702127653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26"/>
        <v>42915.208333333328</v>
      </c>
      <c r="O423" s="13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2" x14ac:dyDescent="0.6">
      <c r="A424">
        <v>422</v>
      </c>
      <c r="B424" t="s">
        <v>893</v>
      </c>
      <c r="C424" s="3" t="s">
        <v>894</v>
      </c>
      <c r="D424" s="8">
        <v>8700</v>
      </c>
      <c r="E424" s="8">
        <v>11075</v>
      </c>
      <c r="F424" s="9">
        <f t="shared" si="24"/>
        <v>127.29885057471265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26"/>
        <v>40285.208333333336</v>
      </c>
      <c r="O424" s="13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6">
      <c r="A425">
        <v>423</v>
      </c>
      <c r="B425" t="s">
        <v>895</v>
      </c>
      <c r="C425" s="3" t="s">
        <v>896</v>
      </c>
      <c r="D425" s="8">
        <v>147800</v>
      </c>
      <c r="E425" s="8">
        <v>15723</v>
      </c>
      <c r="F425" s="9">
        <f t="shared" si="24"/>
        <v>10.638024357239512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26"/>
        <v>40808.208333333336</v>
      </c>
      <c r="O425" s="13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6">
      <c r="A426">
        <v>424</v>
      </c>
      <c r="B426" t="s">
        <v>897</v>
      </c>
      <c r="C426" s="3" t="s">
        <v>898</v>
      </c>
      <c r="D426" s="8">
        <v>5100</v>
      </c>
      <c r="E426" s="8">
        <v>2064</v>
      </c>
      <c r="F426" s="9">
        <f t="shared" si="24"/>
        <v>40.470588235294116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26"/>
        <v>43208.208333333328</v>
      </c>
      <c r="O426" s="13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6">
      <c r="A427">
        <v>425</v>
      </c>
      <c r="B427" t="s">
        <v>899</v>
      </c>
      <c r="C427" s="3" t="s">
        <v>900</v>
      </c>
      <c r="D427" s="8">
        <v>2700</v>
      </c>
      <c r="E427" s="8">
        <v>7767</v>
      </c>
      <c r="F427" s="9">
        <f t="shared" si="24"/>
        <v>287.66666666666663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26"/>
        <v>42213.208333333328</v>
      </c>
      <c r="O427" s="13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6">
      <c r="A428">
        <v>426</v>
      </c>
      <c r="B428" t="s">
        <v>901</v>
      </c>
      <c r="C428" s="3" t="s">
        <v>902</v>
      </c>
      <c r="D428" s="8">
        <v>1800</v>
      </c>
      <c r="E428" s="8">
        <v>10313</v>
      </c>
      <c r="F428" s="9">
        <f t="shared" si="24"/>
        <v>572.94444444444446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26"/>
        <v>41332.25</v>
      </c>
      <c r="O428" s="13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6">
      <c r="A429">
        <v>427</v>
      </c>
      <c r="B429" t="s">
        <v>903</v>
      </c>
      <c r="C429" s="3" t="s">
        <v>904</v>
      </c>
      <c r="D429" s="8">
        <v>174500</v>
      </c>
      <c r="E429" s="8">
        <v>197018</v>
      </c>
      <c r="F429" s="9">
        <f t="shared" si="24"/>
        <v>112.90429799426933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26"/>
        <v>41895.208333333336</v>
      </c>
      <c r="O429" s="13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6">
      <c r="A430">
        <v>428</v>
      </c>
      <c r="B430" t="s">
        <v>905</v>
      </c>
      <c r="C430" s="3" t="s">
        <v>906</v>
      </c>
      <c r="D430" s="8">
        <v>101400</v>
      </c>
      <c r="E430" s="8">
        <v>47037</v>
      </c>
      <c r="F430" s="9">
        <f t="shared" si="24"/>
        <v>46.387573964497044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26"/>
        <v>40585.25</v>
      </c>
      <c r="O430" s="13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6">
      <c r="A431">
        <v>429</v>
      </c>
      <c r="B431" t="s">
        <v>907</v>
      </c>
      <c r="C431" s="3" t="s">
        <v>908</v>
      </c>
      <c r="D431" s="8">
        <v>191000</v>
      </c>
      <c r="E431" s="8">
        <v>173191</v>
      </c>
      <c r="F431" s="9">
        <f t="shared" si="24"/>
        <v>90.675916230366497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26"/>
        <v>41680.25</v>
      </c>
      <c r="O431" s="13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6">
      <c r="A432">
        <v>430</v>
      </c>
      <c r="B432" t="s">
        <v>909</v>
      </c>
      <c r="C432" s="3" t="s">
        <v>910</v>
      </c>
      <c r="D432" s="8">
        <v>8100</v>
      </c>
      <c r="E432" s="8">
        <v>5487</v>
      </c>
      <c r="F432" s="9">
        <f t="shared" si="24"/>
        <v>67.740740740740748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26"/>
        <v>43737.208333333328</v>
      </c>
      <c r="O432" s="13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6">
      <c r="A433">
        <v>431</v>
      </c>
      <c r="B433" t="s">
        <v>911</v>
      </c>
      <c r="C433" s="3" t="s">
        <v>912</v>
      </c>
      <c r="D433" s="8">
        <v>5100</v>
      </c>
      <c r="E433" s="8">
        <v>9817</v>
      </c>
      <c r="F433" s="9">
        <f t="shared" si="24"/>
        <v>192.49019607843135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26"/>
        <v>43273.208333333328</v>
      </c>
      <c r="O433" s="13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6">
      <c r="A434">
        <v>432</v>
      </c>
      <c r="B434" t="s">
        <v>913</v>
      </c>
      <c r="C434" s="3" t="s">
        <v>914</v>
      </c>
      <c r="D434" s="8">
        <v>7700</v>
      </c>
      <c r="E434" s="8">
        <v>6369</v>
      </c>
      <c r="F434" s="9">
        <f t="shared" si="24"/>
        <v>82.714285714285722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26"/>
        <v>41761.208333333336</v>
      </c>
      <c r="O434" s="13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6">
      <c r="A435">
        <v>433</v>
      </c>
      <c r="B435" t="s">
        <v>915</v>
      </c>
      <c r="C435" s="3" t="s">
        <v>916</v>
      </c>
      <c r="D435" s="8">
        <v>121400</v>
      </c>
      <c r="E435" s="8">
        <v>65755</v>
      </c>
      <c r="F435" s="9">
        <f t="shared" si="24"/>
        <v>54.163920922570021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26"/>
        <v>41603.25</v>
      </c>
      <c r="O435" s="13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6">
      <c r="A436">
        <v>434</v>
      </c>
      <c r="B436" t="s">
        <v>917</v>
      </c>
      <c r="C436" s="3" t="s">
        <v>918</v>
      </c>
      <c r="D436" s="8">
        <v>5400</v>
      </c>
      <c r="E436" s="8">
        <v>903</v>
      </c>
      <c r="F436" s="9">
        <f t="shared" si="24"/>
        <v>16.722222222222221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26"/>
        <v>42705.25</v>
      </c>
      <c r="O436" s="13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6">
      <c r="A437">
        <v>435</v>
      </c>
      <c r="B437" t="s">
        <v>919</v>
      </c>
      <c r="C437" s="3" t="s">
        <v>920</v>
      </c>
      <c r="D437" s="8">
        <v>152400</v>
      </c>
      <c r="E437" s="8">
        <v>178120</v>
      </c>
      <c r="F437" s="9">
        <f t="shared" si="24"/>
        <v>116.87664041994749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26"/>
        <v>41988.25</v>
      </c>
      <c r="O437" s="13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6">
      <c r="A438">
        <v>436</v>
      </c>
      <c r="B438" t="s">
        <v>921</v>
      </c>
      <c r="C438" s="3" t="s">
        <v>922</v>
      </c>
      <c r="D438" s="8">
        <v>1300</v>
      </c>
      <c r="E438" s="8">
        <v>13678</v>
      </c>
      <c r="F438" s="9">
        <f t="shared" si="24"/>
        <v>1052.1538461538462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26"/>
        <v>43575.208333333328</v>
      </c>
      <c r="O438" s="13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6">
      <c r="A439">
        <v>437</v>
      </c>
      <c r="B439" t="s">
        <v>923</v>
      </c>
      <c r="C439" s="3" t="s">
        <v>924</v>
      </c>
      <c r="D439" s="8">
        <v>8100</v>
      </c>
      <c r="E439" s="8">
        <v>9969</v>
      </c>
      <c r="F439" s="9">
        <f t="shared" si="24"/>
        <v>123.07407407407408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26"/>
        <v>42260.208333333328</v>
      </c>
      <c r="O439" s="13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2" x14ac:dyDescent="0.6">
      <c r="A440">
        <v>438</v>
      </c>
      <c r="B440" t="s">
        <v>925</v>
      </c>
      <c r="C440" s="3" t="s">
        <v>926</v>
      </c>
      <c r="D440" s="8">
        <v>8300</v>
      </c>
      <c r="E440" s="8">
        <v>14827</v>
      </c>
      <c r="F440" s="9">
        <f t="shared" si="24"/>
        <v>178.63855421686748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26"/>
        <v>41337.25</v>
      </c>
      <c r="O440" s="13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6">
      <c r="A441">
        <v>439</v>
      </c>
      <c r="B441" t="s">
        <v>927</v>
      </c>
      <c r="C441" s="3" t="s">
        <v>928</v>
      </c>
      <c r="D441" s="8">
        <v>28400</v>
      </c>
      <c r="E441" s="8">
        <v>100900</v>
      </c>
      <c r="F441" s="9">
        <f t="shared" si="24"/>
        <v>355.28169014084506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26"/>
        <v>42680.208333333328</v>
      </c>
      <c r="O441" s="13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6">
      <c r="A442">
        <v>440</v>
      </c>
      <c r="B442" t="s">
        <v>929</v>
      </c>
      <c r="C442" s="3" t="s">
        <v>930</v>
      </c>
      <c r="D442" s="8">
        <v>102500</v>
      </c>
      <c r="E442" s="8">
        <v>165954</v>
      </c>
      <c r="F442" s="9">
        <f t="shared" si="24"/>
        <v>161.90634146341463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26"/>
        <v>42916.208333333328</v>
      </c>
      <c r="O442" s="13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6">
      <c r="A443">
        <v>441</v>
      </c>
      <c r="B443" t="s">
        <v>931</v>
      </c>
      <c r="C443" s="3" t="s">
        <v>932</v>
      </c>
      <c r="D443" s="8">
        <v>7000</v>
      </c>
      <c r="E443" s="8">
        <v>1744</v>
      </c>
      <c r="F443" s="9">
        <f t="shared" si="24"/>
        <v>24.914285714285715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26"/>
        <v>41025.208333333336</v>
      </c>
      <c r="O443" s="13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6">
      <c r="A444">
        <v>442</v>
      </c>
      <c r="B444" t="s">
        <v>933</v>
      </c>
      <c r="C444" s="3" t="s">
        <v>934</v>
      </c>
      <c r="D444" s="8">
        <v>5400</v>
      </c>
      <c r="E444" s="8">
        <v>10731</v>
      </c>
      <c r="F444" s="9">
        <f t="shared" si="24"/>
        <v>198.72222222222223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26"/>
        <v>42980.208333333328</v>
      </c>
      <c r="O444" s="13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6">
      <c r="A445">
        <v>443</v>
      </c>
      <c r="B445" t="s">
        <v>935</v>
      </c>
      <c r="C445" s="3" t="s">
        <v>936</v>
      </c>
      <c r="D445" s="8">
        <v>9300</v>
      </c>
      <c r="E445" s="8">
        <v>3232</v>
      </c>
      <c r="F445" s="9">
        <f t="shared" si="24"/>
        <v>34.752688172043008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26"/>
        <v>40451.208333333336</v>
      </c>
      <c r="O445" s="13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6">
      <c r="A446">
        <v>444</v>
      </c>
      <c r="B446" t="s">
        <v>748</v>
      </c>
      <c r="C446" s="3" t="s">
        <v>937</v>
      </c>
      <c r="D446" s="8">
        <v>6200</v>
      </c>
      <c r="E446" s="8">
        <v>10938</v>
      </c>
      <c r="F446" s="9">
        <f t="shared" si="24"/>
        <v>176.41935483870967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26"/>
        <v>40748.208333333336</v>
      </c>
      <c r="O446" s="13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2" x14ac:dyDescent="0.6">
      <c r="A447">
        <v>445</v>
      </c>
      <c r="B447" t="s">
        <v>938</v>
      </c>
      <c r="C447" s="3" t="s">
        <v>939</v>
      </c>
      <c r="D447" s="8">
        <v>2100</v>
      </c>
      <c r="E447" s="8">
        <v>10739</v>
      </c>
      <c r="F447" s="9">
        <f t="shared" si="24"/>
        <v>511.38095238095235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26"/>
        <v>40515.25</v>
      </c>
      <c r="O447" s="13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6">
      <c r="A448">
        <v>446</v>
      </c>
      <c r="B448" t="s">
        <v>940</v>
      </c>
      <c r="C448" s="3" t="s">
        <v>941</v>
      </c>
      <c r="D448" s="8">
        <v>6800</v>
      </c>
      <c r="E448" s="8">
        <v>5579</v>
      </c>
      <c r="F448" s="9">
        <f t="shared" si="24"/>
        <v>82.044117647058826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26"/>
        <v>41261.25</v>
      </c>
      <c r="O448" s="13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x14ac:dyDescent="0.6">
      <c r="A449">
        <v>447</v>
      </c>
      <c r="B449" t="s">
        <v>942</v>
      </c>
      <c r="C449" s="3" t="s">
        <v>943</v>
      </c>
      <c r="D449" s="8">
        <v>155200</v>
      </c>
      <c r="E449" s="8">
        <v>37754</v>
      </c>
      <c r="F449" s="9">
        <f t="shared" si="24"/>
        <v>24.326030927835053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26"/>
        <v>43088.25</v>
      </c>
      <c r="O449" s="13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6">
      <c r="A450">
        <v>448</v>
      </c>
      <c r="B450" t="s">
        <v>944</v>
      </c>
      <c r="C450" s="3" t="s">
        <v>945</v>
      </c>
      <c r="D450" s="8">
        <v>89900</v>
      </c>
      <c r="E450" s="8">
        <v>45384</v>
      </c>
      <c r="F450" s="9">
        <f t="shared" ref="F450:F513" si="28">((E450/D450)*100)</f>
        <v>50.482758620689658</v>
      </c>
      <c r="G450" t="s">
        <v>14</v>
      </c>
      <c r="H450">
        <v>605</v>
      </c>
      <c r="I450" s="7">
        <f t="shared" ref="I450:I513" si="29">IF(H450&lt;&gt;0,E450/H450,0)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ref="N450:N513" si="30">(((L450/60)/60)/24)+DATE(1970,1,1)</f>
        <v>41378.208333333336</v>
      </c>
      <c r="O450" s="13">
        <f t="shared" ref="O450:O513" si="31"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6">
      <c r="A451">
        <v>449</v>
      </c>
      <c r="B451" t="s">
        <v>946</v>
      </c>
      <c r="C451" s="3" t="s">
        <v>947</v>
      </c>
      <c r="D451" s="8">
        <v>900</v>
      </c>
      <c r="E451" s="8">
        <v>8703</v>
      </c>
      <c r="F451" s="9">
        <f t="shared" si="28"/>
        <v>967</v>
      </c>
      <c r="G451" t="s">
        <v>20</v>
      </c>
      <c r="H451">
        <v>86</v>
      </c>
      <c r="I451" s="7">
        <f t="shared" si="2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si="30"/>
        <v>43530.25</v>
      </c>
      <c r="O451" s="13">
        <f t="shared" si="31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6">
      <c r="A452">
        <v>450</v>
      </c>
      <c r="B452" t="s">
        <v>948</v>
      </c>
      <c r="C452" s="3" t="s">
        <v>949</v>
      </c>
      <c r="D452" s="8">
        <v>100</v>
      </c>
      <c r="E452" s="8">
        <v>4</v>
      </c>
      <c r="F452" s="9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30"/>
        <v>43394.208333333328</v>
      </c>
      <c r="O452" s="13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6">
      <c r="A453">
        <v>451</v>
      </c>
      <c r="B453" t="s">
        <v>950</v>
      </c>
      <c r="C453" s="3" t="s">
        <v>951</v>
      </c>
      <c r="D453" s="8">
        <v>148400</v>
      </c>
      <c r="E453" s="8">
        <v>182302</v>
      </c>
      <c r="F453" s="9">
        <f t="shared" si="28"/>
        <v>122.84501347708894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30"/>
        <v>42935.208333333328</v>
      </c>
      <c r="O453" s="13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2" x14ac:dyDescent="0.6">
      <c r="A454">
        <v>452</v>
      </c>
      <c r="B454" t="s">
        <v>952</v>
      </c>
      <c r="C454" s="3" t="s">
        <v>953</v>
      </c>
      <c r="D454" s="8">
        <v>4800</v>
      </c>
      <c r="E454" s="8">
        <v>3045</v>
      </c>
      <c r="F454" s="9">
        <f t="shared" si="28"/>
        <v>63.4375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30"/>
        <v>40365.208333333336</v>
      </c>
      <c r="O454" s="13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x14ac:dyDescent="0.6">
      <c r="A455">
        <v>453</v>
      </c>
      <c r="B455" t="s">
        <v>954</v>
      </c>
      <c r="C455" s="3" t="s">
        <v>955</v>
      </c>
      <c r="D455" s="8">
        <v>182400</v>
      </c>
      <c r="E455" s="8">
        <v>102749</v>
      </c>
      <c r="F455" s="9">
        <f t="shared" si="28"/>
        <v>56.331688596491226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30"/>
        <v>42705.25</v>
      </c>
      <c r="O455" s="13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6">
      <c r="A456">
        <v>454</v>
      </c>
      <c r="B456" t="s">
        <v>956</v>
      </c>
      <c r="C456" s="3" t="s">
        <v>957</v>
      </c>
      <c r="D456" s="8">
        <v>4000</v>
      </c>
      <c r="E456" s="8">
        <v>1763</v>
      </c>
      <c r="F456" s="9">
        <f t="shared" si="28"/>
        <v>44.074999999999996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30"/>
        <v>41568.208333333336</v>
      </c>
      <c r="O456" s="13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6">
      <c r="A457">
        <v>455</v>
      </c>
      <c r="B457" t="s">
        <v>958</v>
      </c>
      <c r="C457" s="3" t="s">
        <v>959</v>
      </c>
      <c r="D457" s="8">
        <v>116500</v>
      </c>
      <c r="E457" s="8">
        <v>137904</v>
      </c>
      <c r="F457" s="9">
        <f t="shared" si="28"/>
        <v>118.37253218884121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30"/>
        <v>40809.208333333336</v>
      </c>
      <c r="O457" s="13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2" x14ac:dyDescent="0.6">
      <c r="A458">
        <v>456</v>
      </c>
      <c r="B458" t="s">
        <v>960</v>
      </c>
      <c r="C458" s="3" t="s">
        <v>961</v>
      </c>
      <c r="D458" s="8">
        <v>146400</v>
      </c>
      <c r="E458" s="8">
        <v>152438</v>
      </c>
      <c r="F458" s="9">
        <f t="shared" si="28"/>
        <v>104.1243169398907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30"/>
        <v>43141.25</v>
      </c>
      <c r="O458" s="13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6">
      <c r="A459">
        <v>457</v>
      </c>
      <c r="B459" t="s">
        <v>962</v>
      </c>
      <c r="C459" s="3" t="s">
        <v>963</v>
      </c>
      <c r="D459" s="8">
        <v>5000</v>
      </c>
      <c r="E459" s="8">
        <v>1332</v>
      </c>
      <c r="F459" s="9">
        <f t="shared" si="28"/>
        <v>26.640000000000004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30"/>
        <v>42657.208333333328</v>
      </c>
      <c r="O459" s="13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6">
      <c r="A460">
        <v>458</v>
      </c>
      <c r="B460" t="s">
        <v>964</v>
      </c>
      <c r="C460" s="3" t="s">
        <v>965</v>
      </c>
      <c r="D460" s="8">
        <v>33800</v>
      </c>
      <c r="E460" s="8">
        <v>118706</v>
      </c>
      <c r="F460" s="9">
        <f t="shared" si="28"/>
        <v>351.20118343195264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30"/>
        <v>40265.208333333336</v>
      </c>
      <c r="O460" s="13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6">
      <c r="A461">
        <v>459</v>
      </c>
      <c r="B461" t="s">
        <v>966</v>
      </c>
      <c r="C461" s="3" t="s">
        <v>967</v>
      </c>
      <c r="D461" s="8">
        <v>6300</v>
      </c>
      <c r="E461" s="8">
        <v>5674</v>
      </c>
      <c r="F461" s="9">
        <f t="shared" si="28"/>
        <v>90.063492063492063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30"/>
        <v>42001.25</v>
      </c>
      <c r="O461" s="13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6">
      <c r="A462">
        <v>460</v>
      </c>
      <c r="B462" t="s">
        <v>968</v>
      </c>
      <c r="C462" s="3" t="s">
        <v>969</v>
      </c>
      <c r="D462" s="8">
        <v>2400</v>
      </c>
      <c r="E462" s="8">
        <v>4119</v>
      </c>
      <c r="F462" s="9">
        <f t="shared" si="28"/>
        <v>171.625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30"/>
        <v>40399.208333333336</v>
      </c>
      <c r="O462" s="13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6">
      <c r="A463">
        <v>461</v>
      </c>
      <c r="B463" t="s">
        <v>970</v>
      </c>
      <c r="C463" s="3" t="s">
        <v>971</v>
      </c>
      <c r="D463" s="8">
        <v>98800</v>
      </c>
      <c r="E463" s="8">
        <v>139354</v>
      </c>
      <c r="F463" s="9">
        <f t="shared" si="28"/>
        <v>141.04655870445345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30"/>
        <v>41757.208333333336</v>
      </c>
      <c r="O463" s="13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6">
      <c r="A464">
        <v>462</v>
      </c>
      <c r="B464" t="s">
        <v>972</v>
      </c>
      <c r="C464" s="3" t="s">
        <v>973</v>
      </c>
      <c r="D464" s="8">
        <v>188800</v>
      </c>
      <c r="E464" s="8">
        <v>57734</v>
      </c>
      <c r="F464" s="9">
        <f t="shared" si="28"/>
        <v>30.57944915254237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30"/>
        <v>41304.25</v>
      </c>
      <c r="O464" s="13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2" x14ac:dyDescent="0.6">
      <c r="A465">
        <v>463</v>
      </c>
      <c r="B465" t="s">
        <v>974</v>
      </c>
      <c r="C465" s="3" t="s">
        <v>975</v>
      </c>
      <c r="D465" s="8">
        <v>134300</v>
      </c>
      <c r="E465" s="8">
        <v>145265</v>
      </c>
      <c r="F465" s="9">
        <f t="shared" si="28"/>
        <v>108.16455696202532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30"/>
        <v>41639.25</v>
      </c>
      <c r="O465" s="13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6">
      <c r="A466">
        <v>464</v>
      </c>
      <c r="B466" t="s">
        <v>976</v>
      </c>
      <c r="C466" s="3" t="s">
        <v>977</v>
      </c>
      <c r="D466" s="8">
        <v>71200</v>
      </c>
      <c r="E466" s="8">
        <v>95020</v>
      </c>
      <c r="F466" s="9">
        <f t="shared" si="28"/>
        <v>133.45505617977528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30"/>
        <v>43142.25</v>
      </c>
      <c r="O466" s="13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6">
      <c r="A467">
        <v>465</v>
      </c>
      <c r="B467" t="s">
        <v>978</v>
      </c>
      <c r="C467" s="3" t="s">
        <v>979</v>
      </c>
      <c r="D467" s="8">
        <v>4700</v>
      </c>
      <c r="E467" s="8">
        <v>8829</v>
      </c>
      <c r="F467" s="9">
        <f t="shared" si="28"/>
        <v>187.85106382978722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30"/>
        <v>43127.25</v>
      </c>
      <c r="O467" s="13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6">
      <c r="A468">
        <v>466</v>
      </c>
      <c r="B468" t="s">
        <v>980</v>
      </c>
      <c r="C468" s="3" t="s">
        <v>981</v>
      </c>
      <c r="D468" s="8">
        <v>1200</v>
      </c>
      <c r="E468" s="8">
        <v>3984</v>
      </c>
      <c r="F468" s="9">
        <f t="shared" si="28"/>
        <v>332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30"/>
        <v>41409.208333333336</v>
      </c>
      <c r="O468" s="13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2" x14ac:dyDescent="0.6">
      <c r="A469">
        <v>467</v>
      </c>
      <c r="B469" t="s">
        <v>982</v>
      </c>
      <c r="C469" s="3" t="s">
        <v>983</v>
      </c>
      <c r="D469" s="8">
        <v>1400</v>
      </c>
      <c r="E469" s="8">
        <v>8053</v>
      </c>
      <c r="F469" s="9">
        <f t="shared" si="28"/>
        <v>575.21428571428578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30"/>
        <v>42331.25</v>
      </c>
      <c r="O469" s="13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6">
      <c r="A470">
        <v>468</v>
      </c>
      <c r="B470" t="s">
        <v>984</v>
      </c>
      <c r="C470" s="3" t="s">
        <v>985</v>
      </c>
      <c r="D470" s="8">
        <v>4000</v>
      </c>
      <c r="E470" s="8">
        <v>1620</v>
      </c>
      <c r="F470" s="9">
        <f t="shared" si="28"/>
        <v>40.5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30"/>
        <v>43569.208333333328</v>
      </c>
      <c r="O470" s="13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6">
      <c r="A471">
        <v>469</v>
      </c>
      <c r="B471" t="s">
        <v>986</v>
      </c>
      <c r="C471" s="3" t="s">
        <v>987</v>
      </c>
      <c r="D471" s="8">
        <v>5600</v>
      </c>
      <c r="E471" s="8">
        <v>10328</v>
      </c>
      <c r="F471" s="9">
        <f t="shared" si="28"/>
        <v>184.42857142857144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30"/>
        <v>42142.208333333328</v>
      </c>
      <c r="O471" s="13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6">
      <c r="A472">
        <v>470</v>
      </c>
      <c r="B472" t="s">
        <v>988</v>
      </c>
      <c r="C472" s="3" t="s">
        <v>989</v>
      </c>
      <c r="D472" s="8">
        <v>3600</v>
      </c>
      <c r="E472" s="8">
        <v>10289</v>
      </c>
      <c r="F472" s="9">
        <f t="shared" si="28"/>
        <v>285.80555555555554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30"/>
        <v>42716.25</v>
      </c>
      <c r="O472" s="13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6">
      <c r="A473">
        <v>471</v>
      </c>
      <c r="B473" t="s">
        <v>446</v>
      </c>
      <c r="C473" s="3" t="s">
        <v>990</v>
      </c>
      <c r="D473" s="8">
        <v>3100</v>
      </c>
      <c r="E473" s="8">
        <v>9889</v>
      </c>
      <c r="F473" s="9">
        <f t="shared" si="28"/>
        <v>319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30"/>
        <v>41031.208333333336</v>
      </c>
      <c r="O473" s="13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6">
      <c r="A474">
        <v>472</v>
      </c>
      <c r="B474" t="s">
        <v>991</v>
      </c>
      <c r="C474" s="3" t="s">
        <v>992</v>
      </c>
      <c r="D474" s="8">
        <v>153800</v>
      </c>
      <c r="E474" s="8">
        <v>60342</v>
      </c>
      <c r="F474" s="9">
        <f t="shared" si="28"/>
        <v>39.234070221066318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30"/>
        <v>43535.208333333328</v>
      </c>
      <c r="O474" s="13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6">
      <c r="A475">
        <v>473</v>
      </c>
      <c r="B475" t="s">
        <v>993</v>
      </c>
      <c r="C475" s="3" t="s">
        <v>994</v>
      </c>
      <c r="D475" s="8">
        <v>5000</v>
      </c>
      <c r="E475" s="8">
        <v>8907</v>
      </c>
      <c r="F475" s="9">
        <f t="shared" si="28"/>
        <v>178.14000000000001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30"/>
        <v>43277.208333333328</v>
      </c>
      <c r="O475" s="13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6">
      <c r="A476">
        <v>474</v>
      </c>
      <c r="B476" t="s">
        <v>995</v>
      </c>
      <c r="C476" s="3" t="s">
        <v>996</v>
      </c>
      <c r="D476" s="8">
        <v>4000</v>
      </c>
      <c r="E476" s="8">
        <v>14606</v>
      </c>
      <c r="F476" s="9">
        <f t="shared" si="28"/>
        <v>365.15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30"/>
        <v>41989.25</v>
      </c>
      <c r="O476" s="13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2" x14ac:dyDescent="0.6">
      <c r="A477">
        <v>475</v>
      </c>
      <c r="B477" t="s">
        <v>997</v>
      </c>
      <c r="C477" s="3" t="s">
        <v>998</v>
      </c>
      <c r="D477" s="8">
        <v>7400</v>
      </c>
      <c r="E477" s="8">
        <v>8432</v>
      </c>
      <c r="F477" s="9">
        <f t="shared" si="28"/>
        <v>113.94594594594594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30"/>
        <v>41450.208333333336</v>
      </c>
      <c r="O477" s="13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2" x14ac:dyDescent="0.6">
      <c r="A478">
        <v>476</v>
      </c>
      <c r="B478" t="s">
        <v>999</v>
      </c>
      <c r="C478" s="3" t="s">
        <v>1000</v>
      </c>
      <c r="D478" s="8">
        <v>191500</v>
      </c>
      <c r="E478" s="8">
        <v>57122</v>
      </c>
      <c r="F478" s="9">
        <f t="shared" si="28"/>
        <v>29.828720626631856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30"/>
        <v>43322.208333333328</v>
      </c>
      <c r="O478" s="13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6">
      <c r="A479">
        <v>477</v>
      </c>
      <c r="B479" t="s">
        <v>1001</v>
      </c>
      <c r="C479" s="3" t="s">
        <v>1002</v>
      </c>
      <c r="D479" s="8">
        <v>8500</v>
      </c>
      <c r="E479" s="8">
        <v>4613</v>
      </c>
      <c r="F479" s="9">
        <f t="shared" si="28"/>
        <v>54.270588235294113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30"/>
        <v>40720.208333333336</v>
      </c>
      <c r="O479" s="13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6">
      <c r="A480">
        <v>478</v>
      </c>
      <c r="B480" t="s">
        <v>1003</v>
      </c>
      <c r="C480" s="3" t="s">
        <v>1004</v>
      </c>
      <c r="D480" s="8">
        <v>68800</v>
      </c>
      <c r="E480" s="8">
        <v>162603</v>
      </c>
      <c r="F480" s="9">
        <f t="shared" si="28"/>
        <v>236.34156976744185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30"/>
        <v>42072.208333333328</v>
      </c>
      <c r="O480" s="13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6">
      <c r="A481">
        <v>479</v>
      </c>
      <c r="B481" t="s">
        <v>1005</v>
      </c>
      <c r="C481" s="3" t="s">
        <v>1006</v>
      </c>
      <c r="D481" s="8">
        <v>2400</v>
      </c>
      <c r="E481" s="8">
        <v>12310</v>
      </c>
      <c r="F481" s="9">
        <f t="shared" si="28"/>
        <v>512.91666666666663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30"/>
        <v>42945.208333333328</v>
      </c>
      <c r="O481" s="13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6">
      <c r="A482">
        <v>480</v>
      </c>
      <c r="B482" t="s">
        <v>1007</v>
      </c>
      <c r="C482" s="3" t="s">
        <v>1008</v>
      </c>
      <c r="D482" s="8">
        <v>8600</v>
      </c>
      <c r="E482" s="8">
        <v>8656</v>
      </c>
      <c r="F482" s="9">
        <f t="shared" si="28"/>
        <v>100.65116279069768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30"/>
        <v>40248.25</v>
      </c>
      <c r="O482" s="13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2" x14ac:dyDescent="0.6">
      <c r="A483">
        <v>481</v>
      </c>
      <c r="B483" t="s">
        <v>1009</v>
      </c>
      <c r="C483" s="3" t="s">
        <v>1010</v>
      </c>
      <c r="D483" s="8">
        <v>196600</v>
      </c>
      <c r="E483" s="8">
        <v>159931</v>
      </c>
      <c r="F483" s="9">
        <f t="shared" si="28"/>
        <v>81.348423194303152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30"/>
        <v>41913.208333333336</v>
      </c>
      <c r="O483" s="13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2" x14ac:dyDescent="0.6">
      <c r="A484">
        <v>482</v>
      </c>
      <c r="B484" t="s">
        <v>1011</v>
      </c>
      <c r="C484" s="3" t="s">
        <v>1012</v>
      </c>
      <c r="D484" s="8">
        <v>4200</v>
      </c>
      <c r="E484" s="8">
        <v>689</v>
      </c>
      <c r="F484" s="9">
        <f t="shared" si="28"/>
        <v>16.404761904761905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30"/>
        <v>40963.25</v>
      </c>
      <c r="O484" s="13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6">
      <c r="A485">
        <v>483</v>
      </c>
      <c r="B485" t="s">
        <v>1013</v>
      </c>
      <c r="C485" s="3" t="s">
        <v>1014</v>
      </c>
      <c r="D485" s="8">
        <v>91400</v>
      </c>
      <c r="E485" s="8">
        <v>48236</v>
      </c>
      <c r="F485" s="9">
        <f t="shared" si="28"/>
        <v>52.774617067833695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30"/>
        <v>43811.25</v>
      </c>
      <c r="O485" s="13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6">
      <c r="A486">
        <v>484</v>
      </c>
      <c r="B486" t="s">
        <v>1015</v>
      </c>
      <c r="C486" s="3" t="s">
        <v>1016</v>
      </c>
      <c r="D486" s="8">
        <v>29600</v>
      </c>
      <c r="E486" s="8">
        <v>77021</v>
      </c>
      <c r="F486" s="9">
        <f t="shared" si="28"/>
        <v>260.20608108108109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30"/>
        <v>41855.208333333336</v>
      </c>
      <c r="O486" s="13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2" x14ac:dyDescent="0.6">
      <c r="A487">
        <v>485</v>
      </c>
      <c r="B487" t="s">
        <v>1017</v>
      </c>
      <c r="C487" s="3" t="s">
        <v>1018</v>
      </c>
      <c r="D487" s="8">
        <v>90600</v>
      </c>
      <c r="E487" s="8">
        <v>27844</v>
      </c>
      <c r="F487" s="9">
        <f t="shared" si="28"/>
        <v>30.73289183222958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30"/>
        <v>43626.208333333328</v>
      </c>
      <c r="O487" s="13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2" x14ac:dyDescent="0.6">
      <c r="A488">
        <v>486</v>
      </c>
      <c r="B488" t="s">
        <v>1019</v>
      </c>
      <c r="C488" s="3" t="s">
        <v>1020</v>
      </c>
      <c r="D488" s="8">
        <v>5200</v>
      </c>
      <c r="E488" s="8">
        <v>702</v>
      </c>
      <c r="F488" s="9">
        <f t="shared" si="28"/>
        <v>13.5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30"/>
        <v>43168.25</v>
      </c>
      <c r="O488" s="13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6">
      <c r="A489">
        <v>487</v>
      </c>
      <c r="B489" t="s">
        <v>1021</v>
      </c>
      <c r="C489" s="3" t="s">
        <v>1022</v>
      </c>
      <c r="D489" s="8">
        <v>110300</v>
      </c>
      <c r="E489" s="8">
        <v>197024</v>
      </c>
      <c r="F489" s="9">
        <f t="shared" si="28"/>
        <v>178.62556663644605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30"/>
        <v>42845.208333333328</v>
      </c>
      <c r="O489" s="13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6">
      <c r="A490">
        <v>488</v>
      </c>
      <c r="B490" t="s">
        <v>1023</v>
      </c>
      <c r="C490" s="3" t="s">
        <v>1024</v>
      </c>
      <c r="D490" s="8">
        <v>5300</v>
      </c>
      <c r="E490" s="8">
        <v>11663</v>
      </c>
      <c r="F490" s="9">
        <f t="shared" si="28"/>
        <v>220.0566037735849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30"/>
        <v>42403.25</v>
      </c>
      <c r="O490" s="13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6">
      <c r="A491">
        <v>489</v>
      </c>
      <c r="B491" t="s">
        <v>1025</v>
      </c>
      <c r="C491" s="3" t="s">
        <v>1026</v>
      </c>
      <c r="D491" s="8">
        <v>9200</v>
      </c>
      <c r="E491" s="8">
        <v>9339</v>
      </c>
      <c r="F491" s="9">
        <f t="shared" si="28"/>
        <v>101.5108695652174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30"/>
        <v>40406.208333333336</v>
      </c>
      <c r="O491" s="13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6">
      <c r="A492">
        <v>490</v>
      </c>
      <c r="B492" t="s">
        <v>1027</v>
      </c>
      <c r="C492" s="3" t="s">
        <v>1028</v>
      </c>
      <c r="D492" s="8">
        <v>2400</v>
      </c>
      <c r="E492" s="8">
        <v>4596</v>
      </c>
      <c r="F492" s="9">
        <f t="shared" si="28"/>
        <v>191.5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30"/>
        <v>43786.25</v>
      </c>
      <c r="O492" s="13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2" x14ac:dyDescent="0.6">
      <c r="A493">
        <v>491</v>
      </c>
      <c r="B493" t="s">
        <v>1030</v>
      </c>
      <c r="C493" s="3" t="s">
        <v>1031</v>
      </c>
      <c r="D493" s="8">
        <v>56800</v>
      </c>
      <c r="E493" s="8">
        <v>173437</v>
      </c>
      <c r="F493" s="9">
        <f t="shared" si="28"/>
        <v>305.34683098591546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30"/>
        <v>41456.208333333336</v>
      </c>
      <c r="O493" s="13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6">
      <c r="A494">
        <v>492</v>
      </c>
      <c r="B494" t="s">
        <v>1032</v>
      </c>
      <c r="C494" s="3" t="s">
        <v>1033</v>
      </c>
      <c r="D494" s="8">
        <v>191000</v>
      </c>
      <c r="E494" s="8">
        <v>45831</v>
      </c>
      <c r="F494" s="9">
        <f t="shared" si="28"/>
        <v>23.995287958115181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30"/>
        <v>40336.208333333336</v>
      </c>
      <c r="O494" s="13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6">
      <c r="A495">
        <v>493</v>
      </c>
      <c r="B495" t="s">
        <v>1034</v>
      </c>
      <c r="C495" s="3" t="s">
        <v>1035</v>
      </c>
      <c r="D495" s="8">
        <v>900</v>
      </c>
      <c r="E495" s="8">
        <v>6514</v>
      </c>
      <c r="F495" s="9">
        <f t="shared" si="28"/>
        <v>723.77777777777771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30"/>
        <v>43645.208333333328</v>
      </c>
      <c r="O495" s="13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6">
      <c r="A496">
        <v>494</v>
      </c>
      <c r="B496" t="s">
        <v>1036</v>
      </c>
      <c r="C496" s="3" t="s">
        <v>1037</v>
      </c>
      <c r="D496" s="8">
        <v>2500</v>
      </c>
      <c r="E496" s="8">
        <v>13684</v>
      </c>
      <c r="F496" s="9">
        <f t="shared" si="28"/>
        <v>547.36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30"/>
        <v>40990.208333333336</v>
      </c>
      <c r="O496" s="13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6">
      <c r="A497">
        <v>495</v>
      </c>
      <c r="B497" t="s">
        <v>1038</v>
      </c>
      <c r="C497" s="3" t="s">
        <v>1039</v>
      </c>
      <c r="D497" s="8">
        <v>3200</v>
      </c>
      <c r="E497" s="8">
        <v>13264</v>
      </c>
      <c r="F497" s="9">
        <f t="shared" si="28"/>
        <v>414.49999999999994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30"/>
        <v>41800.208333333336</v>
      </c>
      <c r="O497" s="13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6">
      <c r="A498">
        <v>496</v>
      </c>
      <c r="B498" t="s">
        <v>1040</v>
      </c>
      <c r="C498" s="3" t="s">
        <v>1041</v>
      </c>
      <c r="D498" s="8">
        <v>183800</v>
      </c>
      <c r="E498" s="8">
        <v>1667</v>
      </c>
      <c r="F498" s="9">
        <f t="shared" si="28"/>
        <v>0.90696409140369971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30"/>
        <v>42876.208333333328</v>
      </c>
      <c r="O498" s="13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6">
      <c r="A499">
        <v>497</v>
      </c>
      <c r="B499" t="s">
        <v>1042</v>
      </c>
      <c r="C499" s="3" t="s">
        <v>1043</v>
      </c>
      <c r="D499" s="8">
        <v>9800</v>
      </c>
      <c r="E499" s="8">
        <v>3349</v>
      </c>
      <c r="F499" s="9">
        <f t="shared" si="28"/>
        <v>34.173469387755098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30"/>
        <v>42724.25</v>
      </c>
      <c r="O499" s="13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6">
      <c r="A500">
        <v>498</v>
      </c>
      <c r="B500" t="s">
        <v>1044</v>
      </c>
      <c r="C500" s="3" t="s">
        <v>1045</v>
      </c>
      <c r="D500" s="8">
        <v>193400</v>
      </c>
      <c r="E500" s="8">
        <v>46317</v>
      </c>
      <c r="F500" s="9">
        <f t="shared" si="28"/>
        <v>23.948810754912099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30"/>
        <v>42005.25</v>
      </c>
      <c r="O500" s="13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2" x14ac:dyDescent="0.6">
      <c r="A501">
        <v>499</v>
      </c>
      <c r="B501" t="s">
        <v>1046</v>
      </c>
      <c r="C501" s="3" t="s">
        <v>1047</v>
      </c>
      <c r="D501" s="8">
        <v>163800</v>
      </c>
      <c r="E501" s="8">
        <v>78743</v>
      </c>
      <c r="F501" s="9">
        <f t="shared" si="28"/>
        <v>48.072649572649574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30"/>
        <v>42444.208333333328</v>
      </c>
      <c r="O501" s="13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6">
      <c r="A502">
        <v>500</v>
      </c>
      <c r="B502" t="s">
        <v>1048</v>
      </c>
      <c r="C502" s="3" t="s">
        <v>1049</v>
      </c>
      <c r="D502" s="8">
        <v>100</v>
      </c>
      <c r="E502" s="8">
        <v>0</v>
      </c>
      <c r="F502" s="9">
        <f t="shared" si="28"/>
        <v>0</v>
      </c>
      <c r="G502" t="s">
        <v>14</v>
      </c>
      <c r="H502">
        <v>0</v>
      </c>
      <c r="I502" s="7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30"/>
        <v>41395.208333333336</v>
      </c>
      <c r="O502" s="13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6">
      <c r="A503">
        <v>501</v>
      </c>
      <c r="B503" t="s">
        <v>1050</v>
      </c>
      <c r="C503" s="3" t="s">
        <v>1051</v>
      </c>
      <c r="D503" s="8">
        <v>153600</v>
      </c>
      <c r="E503" s="8">
        <v>107743</v>
      </c>
      <c r="F503" s="9">
        <f t="shared" si="28"/>
        <v>70.145182291666657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30"/>
        <v>41345.208333333336</v>
      </c>
      <c r="O503" s="13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6">
      <c r="A504">
        <v>502</v>
      </c>
      <c r="B504" t="s">
        <v>477</v>
      </c>
      <c r="C504" s="3" t="s">
        <v>1052</v>
      </c>
      <c r="D504" s="8">
        <v>1300</v>
      </c>
      <c r="E504" s="8">
        <v>6889</v>
      </c>
      <c r="F504" s="9">
        <f t="shared" si="28"/>
        <v>529.92307692307691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30"/>
        <v>41117.208333333336</v>
      </c>
      <c r="O504" s="13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2" x14ac:dyDescent="0.6">
      <c r="A505">
        <v>503</v>
      </c>
      <c r="B505" t="s">
        <v>1053</v>
      </c>
      <c r="C505" s="3" t="s">
        <v>1054</v>
      </c>
      <c r="D505" s="8">
        <v>25500</v>
      </c>
      <c r="E505" s="8">
        <v>45983</v>
      </c>
      <c r="F505" s="9">
        <f t="shared" si="28"/>
        <v>180.32549019607845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30"/>
        <v>42186.208333333328</v>
      </c>
      <c r="O505" s="13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6">
      <c r="A506">
        <v>504</v>
      </c>
      <c r="B506" t="s">
        <v>1055</v>
      </c>
      <c r="C506" s="3" t="s">
        <v>1056</v>
      </c>
      <c r="D506" s="8">
        <v>7500</v>
      </c>
      <c r="E506" s="8">
        <v>6924</v>
      </c>
      <c r="F506" s="9">
        <f t="shared" si="28"/>
        <v>92.320000000000007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30"/>
        <v>42142.208333333328</v>
      </c>
      <c r="O506" s="13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6">
      <c r="A507">
        <v>505</v>
      </c>
      <c r="B507" t="s">
        <v>1057</v>
      </c>
      <c r="C507" s="3" t="s">
        <v>1058</v>
      </c>
      <c r="D507" s="8">
        <v>89900</v>
      </c>
      <c r="E507" s="8">
        <v>12497</v>
      </c>
      <c r="F507" s="9">
        <f t="shared" si="28"/>
        <v>13.901001112347053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30"/>
        <v>41341.25</v>
      </c>
      <c r="O507" s="13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6">
      <c r="A508">
        <v>506</v>
      </c>
      <c r="B508" t="s">
        <v>1059</v>
      </c>
      <c r="C508" s="3" t="s">
        <v>1060</v>
      </c>
      <c r="D508" s="8">
        <v>18000</v>
      </c>
      <c r="E508" s="8">
        <v>166874</v>
      </c>
      <c r="F508" s="9">
        <f t="shared" si="28"/>
        <v>927.07777777777767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30"/>
        <v>43062.25</v>
      </c>
      <c r="O508" s="13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2" x14ac:dyDescent="0.6">
      <c r="A509">
        <v>507</v>
      </c>
      <c r="B509" t="s">
        <v>1061</v>
      </c>
      <c r="C509" s="3" t="s">
        <v>1062</v>
      </c>
      <c r="D509" s="8">
        <v>2100</v>
      </c>
      <c r="E509" s="8">
        <v>837</v>
      </c>
      <c r="F509" s="9">
        <f t="shared" si="28"/>
        <v>39.857142857142861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30"/>
        <v>41373.208333333336</v>
      </c>
      <c r="O509" s="13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6">
      <c r="A510">
        <v>508</v>
      </c>
      <c r="B510" t="s">
        <v>1063</v>
      </c>
      <c r="C510" s="3" t="s">
        <v>1064</v>
      </c>
      <c r="D510" s="8">
        <v>172700</v>
      </c>
      <c r="E510" s="8">
        <v>193820</v>
      </c>
      <c r="F510" s="9">
        <f t="shared" si="28"/>
        <v>112.22929936305732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30"/>
        <v>43310.208333333328</v>
      </c>
      <c r="O510" s="13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6">
      <c r="A511">
        <v>509</v>
      </c>
      <c r="B511" t="s">
        <v>398</v>
      </c>
      <c r="C511" s="3" t="s">
        <v>1065</v>
      </c>
      <c r="D511" s="8">
        <v>168500</v>
      </c>
      <c r="E511" s="8">
        <v>119510</v>
      </c>
      <c r="F511" s="9">
        <f t="shared" si="28"/>
        <v>70.925816023738875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30"/>
        <v>41034.208333333336</v>
      </c>
      <c r="O511" s="13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6">
      <c r="A512">
        <v>510</v>
      </c>
      <c r="B512" t="s">
        <v>1066</v>
      </c>
      <c r="C512" s="3" t="s">
        <v>1067</v>
      </c>
      <c r="D512" s="8">
        <v>7800</v>
      </c>
      <c r="E512" s="8">
        <v>9289</v>
      </c>
      <c r="F512" s="9">
        <f t="shared" si="28"/>
        <v>119.08974358974358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30"/>
        <v>43251.208333333328</v>
      </c>
      <c r="O512" s="13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6">
      <c r="A513">
        <v>511</v>
      </c>
      <c r="B513" t="s">
        <v>1068</v>
      </c>
      <c r="C513" s="3" t="s">
        <v>1069</v>
      </c>
      <c r="D513" s="8">
        <v>147800</v>
      </c>
      <c r="E513" s="8">
        <v>35498</v>
      </c>
      <c r="F513" s="9">
        <f t="shared" si="28"/>
        <v>24.017591339648174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30"/>
        <v>43671.208333333328</v>
      </c>
      <c r="O513" s="13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6">
      <c r="A514">
        <v>512</v>
      </c>
      <c r="B514" t="s">
        <v>1070</v>
      </c>
      <c r="C514" s="3" t="s">
        <v>1071</v>
      </c>
      <c r="D514" s="8">
        <v>9100</v>
      </c>
      <c r="E514" s="8">
        <v>12678</v>
      </c>
      <c r="F514" s="9">
        <f t="shared" ref="F514:F577" si="32">((E514/D514)*100)</f>
        <v>139.31868131868131</v>
      </c>
      <c r="G514" t="s">
        <v>20</v>
      </c>
      <c r="H514">
        <v>239</v>
      </c>
      <c r="I514" s="7">
        <f t="shared" ref="I514:I577" si="33">IF(H514&lt;&gt;0,E514/H514,0)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ref="N514:N577" si="34">(((L514/60)/60)/24)+DATE(1970,1,1)</f>
        <v>41825.208333333336</v>
      </c>
      <c r="O514" s="13">
        <f t="shared" ref="O514:O577" si="35"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6">
      <c r="A515">
        <v>513</v>
      </c>
      <c r="B515" t="s">
        <v>1072</v>
      </c>
      <c r="C515" s="3" t="s">
        <v>1073</v>
      </c>
      <c r="D515" s="8">
        <v>8300</v>
      </c>
      <c r="E515" s="8">
        <v>3260</v>
      </c>
      <c r="F515" s="9">
        <f t="shared" si="32"/>
        <v>39.277108433734945</v>
      </c>
      <c r="G515" t="s">
        <v>74</v>
      </c>
      <c r="H515">
        <v>35</v>
      </c>
      <c r="I515" s="7">
        <f t="shared" si="3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si="34"/>
        <v>40430.208333333336</v>
      </c>
      <c r="O515" s="13">
        <f t="shared" si="35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6">
      <c r="A516">
        <v>514</v>
      </c>
      <c r="B516" t="s">
        <v>1074</v>
      </c>
      <c r="C516" s="3" t="s">
        <v>1075</v>
      </c>
      <c r="D516" s="8">
        <v>138700</v>
      </c>
      <c r="E516" s="8">
        <v>31123</v>
      </c>
      <c r="F516" s="9">
        <f t="shared" si="32"/>
        <v>22.439077144917089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34"/>
        <v>41614.25</v>
      </c>
      <c r="O516" s="13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6">
      <c r="A517">
        <v>515</v>
      </c>
      <c r="B517" t="s">
        <v>1076</v>
      </c>
      <c r="C517" s="3" t="s">
        <v>1077</v>
      </c>
      <c r="D517" s="8">
        <v>8600</v>
      </c>
      <c r="E517" s="8">
        <v>4797</v>
      </c>
      <c r="F517" s="9">
        <f t="shared" si="32"/>
        <v>55.779069767441861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34"/>
        <v>40900.25</v>
      </c>
      <c r="O517" s="13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6">
      <c r="A518">
        <v>516</v>
      </c>
      <c r="B518" t="s">
        <v>1078</v>
      </c>
      <c r="C518" s="3" t="s">
        <v>1079</v>
      </c>
      <c r="D518" s="8">
        <v>125400</v>
      </c>
      <c r="E518" s="8">
        <v>53324</v>
      </c>
      <c r="F518" s="9">
        <f t="shared" si="32"/>
        <v>42.523125996810208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34"/>
        <v>40396.208333333336</v>
      </c>
      <c r="O518" s="13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6">
      <c r="A519">
        <v>517</v>
      </c>
      <c r="B519" t="s">
        <v>1080</v>
      </c>
      <c r="C519" s="3" t="s">
        <v>1081</v>
      </c>
      <c r="D519" s="8">
        <v>5900</v>
      </c>
      <c r="E519" s="8">
        <v>6608</v>
      </c>
      <c r="F519" s="9">
        <f t="shared" si="32"/>
        <v>112.00000000000001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34"/>
        <v>42860.208333333328</v>
      </c>
      <c r="O519" s="13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2" x14ac:dyDescent="0.6">
      <c r="A520">
        <v>518</v>
      </c>
      <c r="B520" t="s">
        <v>1082</v>
      </c>
      <c r="C520" s="3" t="s">
        <v>1083</v>
      </c>
      <c r="D520" s="8">
        <v>8800</v>
      </c>
      <c r="E520" s="8">
        <v>622</v>
      </c>
      <c r="F520" s="9">
        <f t="shared" si="32"/>
        <v>7.0681818181818183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34"/>
        <v>43154.25</v>
      </c>
      <c r="O520" s="13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6">
      <c r="A521">
        <v>519</v>
      </c>
      <c r="B521" t="s">
        <v>1084</v>
      </c>
      <c r="C521" s="3" t="s">
        <v>1085</v>
      </c>
      <c r="D521" s="8">
        <v>177700</v>
      </c>
      <c r="E521" s="8">
        <v>180802</v>
      </c>
      <c r="F521" s="9">
        <f t="shared" si="32"/>
        <v>101.74563871693867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34"/>
        <v>42012.25</v>
      </c>
      <c r="O521" s="13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6">
      <c r="A522">
        <v>520</v>
      </c>
      <c r="B522" t="s">
        <v>1086</v>
      </c>
      <c r="C522" s="3" t="s">
        <v>1087</v>
      </c>
      <c r="D522" s="8">
        <v>800</v>
      </c>
      <c r="E522" s="8">
        <v>3406</v>
      </c>
      <c r="F522" s="9">
        <f t="shared" si="32"/>
        <v>425.75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34"/>
        <v>43574.208333333328</v>
      </c>
      <c r="O522" s="13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6">
      <c r="A523">
        <v>521</v>
      </c>
      <c r="B523" t="s">
        <v>1088</v>
      </c>
      <c r="C523" s="3" t="s">
        <v>141</v>
      </c>
      <c r="D523" s="8">
        <v>7600</v>
      </c>
      <c r="E523" s="8">
        <v>11061</v>
      </c>
      <c r="F523" s="9">
        <f t="shared" si="32"/>
        <v>145.53947368421052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34"/>
        <v>42605.208333333328</v>
      </c>
      <c r="O523" s="13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2" x14ac:dyDescent="0.6">
      <c r="A524">
        <v>522</v>
      </c>
      <c r="B524" t="s">
        <v>1089</v>
      </c>
      <c r="C524" s="3" t="s">
        <v>1090</v>
      </c>
      <c r="D524" s="8">
        <v>50500</v>
      </c>
      <c r="E524" s="8">
        <v>16389</v>
      </c>
      <c r="F524" s="9">
        <f t="shared" si="32"/>
        <v>32.453465346534657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34"/>
        <v>41093.208333333336</v>
      </c>
      <c r="O524" s="13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6">
      <c r="A525">
        <v>523</v>
      </c>
      <c r="B525" t="s">
        <v>1091</v>
      </c>
      <c r="C525" s="3" t="s">
        <v>1092</v>
      </c>
      <c r="D525" s="8">
        <v>900</v>
      </c>
      <c r="E525" s="8">
        <v>6303</v>
      </c>
      <c r="F525" s="9">
        <f t="shared" si="32"/>
        <v>700.33333333333326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34"/>
        <v>40241.25</v>
      </c>
      <c r="O525" s="13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6">
      <c r="A526">
        <v>524</v>
      </c>
      <c r="B526" t="s">
        <v>1093</v>
      </c>
      <c r="C526" s="3" t="s">
        <v>1094</v>
      </c>
      <c r="D526" s="8">
        <v>96700</v>
      </c>
      <c r="E526" s="8">
        <v>81136</v>
      </c>
      <c r="F526" s="9">
        <f t="shared" si="32"/>
        <v>83.904860392967933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34"/>
        <v>40294.208333333336</v>
      </c>
      <c r="O526" s="13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6">
      <c r="A527">
        <v>525</v>
      </c>
      <c r="B527" t="s">
        <v>1095</v>
      </c>
      <c r="C527" s="3" t="s">
        <v>1096</v>
      </c>
      <c r="D527" s="8">
        <v>2100</v>
      </c>
      <c r="E527" s="8">
        <v>1768</v>
      </c>
      <c r="F527" s="9">
        <f t="shared" si="32"/>
        <v>84.19047619047619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34"/>
        <v>40505.25</v>
      </c>
      <c r="O527" s="13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2" x14ac:dyDescent="0.6">
      <c r="A528">
        <v>526</v>
      </c>
      <c r="B528" t="s">
        <v>1097</v>
      </c>
      <c r="C528" s="3" t="s">
        <v>1098</v>
      </c>
      <c r="D528" s="8">
        <v>8300</v>
      </c>
      <c r="E528" s="8">
        <v>12944</v>
      </c>
      <c r="F528" s="9">
        <f t="shared" si="32"/>
        <v>155.95180722891567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34"/>
        <v>42364.25</v>
      </c>
      <c r="O528" s="13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6">
      <c r="A529">
        <v>527</v>
      </c>
      <c r="B529" t="s">
        <v>1099</v>
      </c>
      <c r="C529" s="3" t="s">
        <v>1100</v>
      </c>
      <c r="D529" s="8">
        <v>189200</v>
      </c>
      <c r="E529" s="8">
        <v>188480</v>
      </c>
      <c r="F529" s="9">
        <f t="shared" si="32"/>
        <v>99.619450317124731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34"/>
        <v>42405.25</v>
      </c>
      <c r="O529" s="13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6">
      <c r="A530">
        <v>528</v>
      </c>
      <c r="B530" t="s">
        <v>1101</v>
      </c>
      <c r="C530" s="3" t="s">
        <v>1102</v>
      </c>
      <c r="D530" s="8">
        <v>9000</v>
      </c>
      <c r="E530" s="8">
        <v>7227</v>
      </c>
      <c r="F530" s="9">
        <f t="shared" si="32"/>
        <v>80.300000000000011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34"/>
        <v>41601.25</v>
      </c>
      <c r="O530" s="13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6">
      <c r="A531">
        <v>529</v>
      </c>
      <c r="B531" t="s">
        <v>1103</v>
      </c>
      <c r="C531" s="3" t="s">
        <v>1104</v>
      </c>
      <c r="D531" s="8">
        <v>5100</v>
      </c>
      <c r="E531" s="8">
        <v>574</v>
      </c>
      <c r="F531" s="9">
        <f t="shared" si="32"/>
        <v>11.254901960784313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34"/>
        <v>41769.208333333336</v>
      </c>
      <c r="O531" s="13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6">
      <c r="A532">
        <v>530</v>
      </c>
      <c r="B532" t="s">
        <v>1105</v>
      </c>
      <c r="C532" s="3" t="s">
        <v>1106</v>
      </c>
      <c r="D532" s="8">
        <v>105000</v>
      </c>
      <c r="E532" s="8">
        <v>96328</v>
      </c>
      <c r="F532" s="9">
        <f t="shared" si="32"/>
        <v>91.740952380952379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34"/>
        <v>40421.208333333336</v>
      </c>
      <c r="O532" s="13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2" x14ac:dyDescent="0.6">
      <c r="A533">
        <v>531</v>
      </c>
      <c r="B533" t="s">
        <v>1107</v>
      </c>
      <c r="C533" s="3" t="s">
        <v>1108</v>
      </c>
      <c r="D533" s="8">
        <v>186700</v>
      </c>
      <c r="E533" s="8">
        <v>178338</v>
      </c>
      <c r="F533" s="9">
        <f t="shared" si="32"/>
        <v>95.521156936261391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34"/>
        <v>41589.25</v>
      </c>
      <c r="O533" s="13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6">
      <c r="A534">
        <v>532</v>
      </c>
      <c r="B534" t="s">
        <v>1109</v>
      </c>
      <c r="C534" s="3" t="s">
        <v>1110</v>
      </c>
      <c r="D534" s="8">
        <v>1600</v>
      </c>
      <c r="E534" s="8">
        <v>8046</v>
      </c>
      <c r="F534" s="9">
        <f t="shared" si="32"/>
        <v>502.87499999999994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34"/>
        <v>43125.25</v>
      </c>
      <c r="O534" s="13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6">
      <c r="A535">
        <v>533</v>
      </c>
      <c r="B535" t="s">
        <v>1111</v>
      </c>
      <c r="C535" s="3" t="s">
        <v>1112</v>
      </c>
      <c r="D535" s="8">
        <v>115600</v>
      </c>
      <c r="E535" s="8">
        <v>184086</v>
      </c>
      <c r="F535" s="9">
        <f t="shared" si="32"/>
        <v>159.24394463667818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34"/>
        <v>41479.208333333336</v>
      </c>
      <c r="O535" s="13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6">
      <c r="A536">
        <v>534</v>
      </c>
      <c r="B536" t="s">
        <v>1113</v>
      </c>
      <c r="C536" s="3" t="s">
        <v>1114</v>
      </c>
      <c r="D536" s="8">
        <v>89100</v>
      </c>
      <c r="E536" s="8">
        <v>13385</v>
      </c>
      <c r="F536" s="9">
        <f t="shared" si="32"/>
        <v>15.022446689113355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34"/>
        <v>43329.208333333328</v>
      </c>
      <c r="O536" s="13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6">
      <c r="A537">
        <v>535</v>
      </c>
      <c r="B537" t="s">
        <v>1115</v>
      </c>
      <c r="C537" s="3" t="s">
        <v>1116</v>
      </c>
      <c r="D537" s="8">
        <v>2600</v>
      </c>
      <c r="E537" s="8">
        <v>12533</v>
      </c>
      <c r="F537" s="9">
        <f t="shared" si="32"/>
        <v>482.03846153846149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34"/>
        <v>43259.208333333328</v>
      </c>
      <c r="O537" s="13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6">
      <c r="A538">
        <v>536</v>
      </c>
      <c r="B538" t="s">
        <v>1117</v>
      </c>
      <c r="C538" s="3" t="s">
        <v>1118</v>
      </c>
      <c r="D538" s="8">
        <v>9800</v>
      </c>
      <c r="E538" s="8">
        <v>14697</v>
      </c>
      <c r="F538" s="9">
        <f t="shared" si="32"/>
        <v>149.96938775510205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34"/>
        <v>40414.208333333336</v>
      </c>
      <c r="O538" s="13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6">
      <c r="A539">
        <v>537</v>
      </c>
      <c r="B539" t="s">
        <v>1119</v>
      </c>
      <c r="C539" s="3" t="s">
        <v>1120</v>
      </c>
      <c r="D539" s="8">
        <v>84400</v>
      </c>
      <c r="E539" s="8">
        <v>98935</v>
      </c>
      <c r="F539" s="9">
        <f t="shared" si="32"/>
        <v>117.22156398104266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34"/>
        <v>43342.208333333328</v>
      </c>
      <c r="O539" s="13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6">
      <c r="A540">
        <v>538</v>
      </c>
      <c r="B540" t="s">
        <v>1121</v>
      </c>
      <c r="C540" s="3" t="s">
        <v>1122</v>
      </c>
      <c r="D540" s="8">
        <v>151300</v>
      </c>
      <c r="E540" s="8">
        <v>57034</v>
      </c>
      <c r="F540" s="9">
        <f t="shared" si="32"/>
        <v>37.695968274950431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34"/>
        <v>41539.208333333336</v>
      </c>
      <c r="O540" s="13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6">
      <c r="A541">
        <v>539</v>
      </c>
      <c r="B541" t="s">
        <v>1123</v>
      </c>
      <c r="C541" s="3" t="s">
        <v>1124</v>
      </c>
      <c r="D541" s="8">
        <v>9800</v>
      </c>
      <c r="E541" s="8">
        <v>7120</v>
      </c>
      <c r="F541" s="9">
        <f t="shared" si="32"/>
        <v>72.653061224489804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34"/>
        <v>43647.208333333328</v>
      </c>
      <c r="O541" s="13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6">
      <c r="A542">
        <v>540</v>
      </c>
      <c r="B542" t="s">
        <v>1125</v>
      </c>
      <c r="C542" s="3" t="s">
        <v>1126</v>
      </c>
      <c r="D542" s="8">
        <v>5300</v>
      </c>
      <c r="E542" s="8">
        <v>14097</v>
      </c>
      <c r="F542" s="9">
        <f t="shared" si="32"/>
        <v>265.98113207547169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34"/>
        <v>43225.208333333328</v>
      </c>
      <c r="O542" s="13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6">
      <c r="A543">
        <v>541</v>
      </c>
      <c r="B543" t="s">
        <v>1127</v>
      </c>
      <c r="C543" s="3" t="s">
        <v>1128</v>
      </c>
      <c r="D543" s="8">
        <v>178000</v>
      </c>
      <c r="E543" s="8">
        <v>43086</v>
      </c>
      <c r="F543" s="9">
        <f t="shared" si="32"/>
        <v>24.205617977528089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34"/>
        <v>42165.208333333328</v>
      </c>
      <c r="O543" s="13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6">
      <c r="A544">
        <v>542</v>
      </c>
      <c r="B544" t="s">
        <v>1129</v>
      </c>
      <c r="C544" s="3" t="s">
        <v>1130</v>
      </c>
      <c r="D544" s="8">
        <v>77000</v>
      </c>
      <c r="E544" s="8">
        <v>1930</v>
      </c>
      <c r="F544" s="9">
        <f t="shared" si="32"/>
        <v>2.5064935064935066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34"/>
        <v>42391.25</v>
      </c>
      <c r="O544" s="13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6">
      <c r="A545">
        <v>543</v>
      </c>
      <c r="B545" t="s">
        <v>1131</v>
      </c>
      <c r="C545" s="3" t="s">
        <v>1132</v>
      </c>
      <c r="D545" s="8">
        <v>84900</v>
      </c>
      <c r="E545" s="8">
        <v>13864</v>
      </c>
      <c r="F545" s="9">
        <f t="shared" si="32"/>
        <v>16.329799764428738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34"/>
        <v>41528.208333333336</v>
      </c>
      <c r="O545" s="13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x14ac:dyDescent="0.6">
      <c r="A546">
        <v>544</v>
      </c>
      <c r="B546" t="s">
        <v>1133</v>
      </c>
      <c r="C546" s="3" t="s">
        <v>1134</v>
      </c>
      <c r="D546" s="8">
        <v>2800</v>
      </c>
      <c r="E546" s="8">
        <v>7742</v>
      </c>
      <c r="F546" s="9">
        <f t="shared" si="32"/>
        <v>276.5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34"/>
        <v>42377.25</v>
      </c>
      <c r="O546" s="13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6">
      <c r="A547">
        <v>545</v>
      </c>
      <c r="B547" t="s">
        <v>1135</v>
      </c>
      <c r="C547" s="3" t="s">
        <v>1136</v>
      </c>
      <c r="D547" s="8">
        <v>184800</v>
      </c>
      <c r="E547" s="8">
        <v>164109</v>
      </c>
      <c r="F547" s="9">
        <f t="shared" si="32"/>
        <v>88.803571428571431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34"/>
        <v>43824.25</v>
      </c>
      <c r="O547" s="13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6">
      <c r="A548">
        <v>546</v>
      </c>
      <c r="B548" t="s">
        <v>1137</v>
      </c>
      <c r="C548" s="3" t="s">
        <v>1138</v>
      </c>
      <c r="D548" s="8">
        <v>4200</v>
      </c>
      <c r="E548" s="8">
        <v>6870</v>
      </c>
      <c r="F548" s="9">
        <f t="shared" si="32"/>
        <v>163.57142857142856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34"/>
        <v>43360.208333333328</v>
      </c>
      <c r="O548" s="13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6">
      <c r="A549">
        <v>547</v>
      </c>
      <c r="B549" t="s">
        <v>1139</v>
      </c>
      <c r="C549" s="3" t="s">
        <v>1140</v>
      </c>
      <c r="D549" s="8">
        <v>1300</v>
      </c>
      <c r="E549" s="8">
        <v>12597</v>
      </c>
      <c r="F549" s="9">
        <f t="shared" si="32"/>
        <v>969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34"/>
        <v>42029.25</v>
      </c>
      <c r="O549" s="13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6">
      <c r="A550">
        <v>548</v>
      </c>
      <c r="B550" t="s">
        <v>1141</v>
      </c>
      <c r="C550" s="3" t="s">
        <v>1142</v>
      </c>
      <c r="D550" s="8">
        <v>66100</v>
      </c>
      <c r="E550" s="8">
        <v>179074</v>
      </c>
      <c r="F550" s="9">
        <f t="shared" si="32"/>
        <v>270.91376701966715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34"/>
        <v>42461.208333333328</v>
      </c>
      <c r="O550" s="13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2" x14ac:dyDescent="0.6">
      <c r="A551">
        <v>549</v>
      </c>
      <c r="B551" t="s">
        <v>1143</v>
      </c>
      <c r="C551" s="3" t="s">
        <v>1144</v>
      </c>
      <c r="D551" s="8">
        <v>29500</v>
      </c>
      <c r="E551" s="8">
        <v>83843</v>
      </c>
      <c r="F551" s="9">
        <f t="shared" si="32"/>
        <v>284.21355932203392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34"/>
        <v>41422.208333333336</v>
      </c>
      <c r="O551" s="13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2" x14ac:dyDescent="0.6">
      <c r="A552">
        <v>550</v>
      </c>
      <c r="B552" t="s">
        <v>1145</v>
      </c>
      <c r="C552" s="3" t="s">
        <v>1146</v>
      </c>
      <c r="D552" s="8">
        <v>100</v>
      </c>
      <c r="E552" s="8">
        <v>4</v>
      </c>
      <c r="F552" s="9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34"/>
        <v>40968.25</v>
      </c>
      <c r="O552" s="13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6">
      <c r="A553">
        <v>551</v>
      </c>
      <c r="B553" t="s">
        <v>1147</v>
      </c>
      <c r="C553" s="3" t="s">
        <v>1148</v>
      </c>
      <c r="D553" s="8">
        <v>180100</v>
      </c>
      <c r="E553" s="8">
        <v>105598</v>
      </c>
      <c r="F553" s="9">
        <f t="shared" si="32"/>
        <v>58.6329816768462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34"/>
        <v>41993.25</v>
      </c>
      <c r="O553" s="13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6">
      <c r="A554">
        <v>552</v>
      </c>
      <c r="B554" t="s">
        <v>1149</v>
      </c>
      <c r="C554" s="3" t="s">
        <v>1150</v>
      </c>
      <c r="D554" s="8">
        <v>9000</v>
      </c>
      <c r="E554" s="8">
        <v>8866</v>
      </c>
      <c r="F554" s="9">
        <f t="shared" si="32"/>
        <v>98.51111111111112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34"/>
        <v>42700.25</v>
      </c>
      <c r="O554" s="13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2" x14ac:dyDescent="0.6">
      <c r="A555">
        <v>553</v>
      </c>
      <c r="B555" t="s">
        <v>1151</v>
      </c>
      <c r="C555" s="3" t="s">
        <v>1152</v>
      </c>
      <c r="D555" s="8">
        <v>170600</v>
      </c>
      <c r="E555" s="8">
        <v>75022</v>
      </c>
      <c r="F555" s="9">
        <f t="shared" si="32"/>
        <v>43.975381008206334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34"/>
        <v>40545.25</v>
      </c>
      <c r="O555" s="13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2" x14ac:dyDescent="0.6">
      <c r="A556">
        <v>554</v>
      </c>
      <c r="B556" t="s">
        <v>1153</v>
      </c>
      <c r="C556" s="3" t="s">
        <v>1154</v>
      </c>
      <c r="D556" s="8">
        <v>9500</v>
      </c>
      <c r="E556" s="8">
        <v>14408</v>
      </c>
      <c r="F556" s="9">
        <f t="shared" si="32"/>
        <v>151.66315789473683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34"/>
        <v>42723.25</v>
      </c>
      <c r="O556" s="13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6">
      <c r="A557">
        <v>555</v>
      </c>
      <c r="B557" t="s">
        <v>1155</v>
      </c>
      <c r="C557" s="3" t="s">
        <v>1156</v>
      </c>
      <c r="D557" s="8">
        <v>6300</v>
      </c>
      <c r="E557" s="8">
        <v>14089</v>
      </c>
      <c r="F557" s="9">
        <f t="shared" si="32"/>
        <v>223.63492063492063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34"/>
        <v>41731.208333333336</v>
      </c>
      <c r="O557" s="13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6">
      <c r="A558">
        <v>556</v>
      </c>
      <c r="B558" t="s">
        <v>442</v>
      </c>
      <c r="C558" s="3" t="s">
        <v>1157</v>
      </c>
      <c r="D558" s="8">
        <v>5200</v>
      </c>
      <c r="E558" s="8">
        <v>12467</v>
      </c>
      <c r="F558" s="9">
        <f t="shared" si="32"/>
        <v>239.75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34"/>
        <v>40792.208333333336</v>
      </c>
      <c r="O558" s="13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6">
      <c r="A559">
        <v>557</v>
      </c>
      <c r="B559" t="s">
        <v>1158</v>
      </c>
      <c r="C559" s="3" t="s">
        <v>1159</v>
      </c>
      <c r="D559" s="8">
        <v>6000</v>
      </c>
      <c r="E559" s="8">
        <v>11960</v>
      </c>
      <c r="F559" s="9">
        <f t="shared" si="32"/>
        <v>199.33333333333334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34"/>
        <v>42279.208333333328</v>
      </c>
      <c r="O559" s="13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6">
      <c r="A560">
        <v>558</v>
      </c>
      <c r="B560" t="s">
        <v>1160</v>
      </c>
      <c r="C560" s="3" t="s">
        <v>1161</v>
      </c>
      <c r="D560" s="8">
        <v>5800</v>
      </c>
      <c r="E560" s="8">
        <v>7966</v>
      </c>
      <c r="F560" s="9">
        <f t="shared" si="32"/>
        <v>137.34482758620689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34"/>
        <v>42424.25</v>
      </c>
      <c r="O560" s="13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6">
      <c r="A561">
        <v>559</v>
      </c>
      <c r="B561" t="s">
        <v>1162</v>
      </c>
      <c r="C561" s="3" t="s">
        <v>1163</v>
      </c>
      <c r="D561" s="8">
        <v>105300</v>
      </c>
      <c r="E561" s="8">
        <v>106321</v>
      </c>
      <c r="F561" s="9">
        <f t="shared" si="32"/>
        <v>100.9696106362773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34"/>
        <v>42584.208333333328</v>
      </c>
      <c r="O561" s="13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6">
      <c r="A562">
        <v>560</v>
      </c>
      <c r="B562" t="s">
        <v>1164</v>
      </c>
      <c r="C562" s="3" t="s">
        <v>1165</v>
      </c>
      <c r="D562" s="8">
        <v>20000</v>
      </c>
      <c r="E562" s="8">
        <v>158832</v>
      </c>
      <c r="F562" s="9">
        <f t="shared" si="32"/>
        <v>794.16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34"/>
        <v>40865.25</v>
      </c>
      <c r="O562" s="13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6">
      <c r="A563">
        <v>561</v>
      </c>
      <c r="B563" t="s">
        <v>1166</v>
      </c>
      <c r="C563" s="3" t="s">
        <v>1167</v>
      </c>
      <c r="D563" s="8">
        <v>3000</v>
      </c>
      <c r="E563" s="8">
        <v>11091</v>
      </c>
      <c r="F563" s="9">
        <f t="shared" si="32"/>
        <v>369.7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34"/>
        <v>40833.208333333336</v>
      </c>
      <c r="O563" s="13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2" x14ac:dyDescent="0.6">
      <c r="A564">
        <v>562</v>
      </c>
      <c r="B564" t="s">
        <v>1168</v>
      </c>
      <c r="C564" s="3" t="s">
        <v>1169</v>
      </c>
      <c r="D564" s="8">
        <v>9900</v>
      </c>
      <c r="E564" s="8">
        <v>1269</v>
      </c>
      <c r="F564" s="9">
        <f t="shared" si="32"/>
        <v>12.818181818181817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34"/>
        <v>43536.208333333328</v>
      </c>
      <c r="O564" s="13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6">
      <c r="A565">
        <v>563</v>
      </c>
      <c r="B565" t="s">
        <v>1170</v>
      </c>
      <c r="C565" s="3" t="s">
        <v>1171</v>
      </c>
      <c r="D565" s="8">
        <v>3700</v>
      </c>
      <c r="E565" s="8">
        <v>5107</v>
      </c>
      <c r="F565" s="9">
        <f t="shared" si="32"/>
        <v>138.02702702702703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34"/>
        <v>43417.25</v>
      </c>
      <c r="O565" s="13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6">
      <c r="A566">
        <v>564</v>
      </c>
      <c r="B566" t="s">
        <v>1172</v>
      </c>
      <c r="C566" s="3" t="s">
        <v>1173</v>
      </c>
      <c r="D566" s="8">
        <v>168700</v>
      </c>
      <c r="E566" s="8">
        <v>141393</v>
      </c>
      <c r="F566" s="9">
        <f t="shared" si="32"/>
        <v>83.813278008298752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34"/>
        <v>42078.208333333328</v>
      </c>
      <c r="O566" s="13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6">
      <c r="A567">
        <v>565</v>
      </c>
      <c r="B567" t="s">
        <v>1174</v>
      </c>
      <c r="C567" s="3" t="s">
        <v>1175</v>
      </c>
      <c r="D567" s="8">
        <v>94900</v>
      </c>
      <c r="E567" s="8">
        <v>194166</v>
      </c>
      <c r="F567" s="9">
        <f t="shared" si="32"/>
        <v>204.60063224446787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34"/>
        <v>40862.25</v>
      </c>
      <c r="O567" s="13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6">
      <c r="A568">
        <v>566</v>
      </c>
      <c r="B568" t="s">
        <v>1176</v>
      </c>
      <c r="C568" s="3" t="s">
        <v>1177</v>
      </c>
      <c r="D568" s="8">
        <v>9300</v>
      </c>
      <c r="E568" s="8">
        <v>4124</v>
      </c>
      <c r="F568" s="9">
        <f t="shared" si="32"/>
        <v>44.344086021505376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34"/>
        <v>42424.25</v>
      </c>
      <c r="O568" s="13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x14ac:dyDescent="0.6">
      <c r="A569">
        <v>567</v>
      </c>
      <c r="B569" t="s">
        <v>1178</v>
      </c>
      <c r="C569" s="3" t="s">
        <v>1179</v>
      </c>
      <c r="D569" s="8">
        <v>6800</v>
      </c>
      <c r="E569" s="8">
        <v>14865</v>
      </c>
      <c r="F569" s="9">
        <f t="shared" si="32"/>
        <v>218.60294117647058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34"/>
        <v>41830.208333333336</v>
      </c>
      <c r="O569" s="13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6">
      <c r="A570">
        <v>568</v>
      </c>
      <c r="B570" t="s">
        <v>1180</v>
      </c>
      <c r="C570" s="3" t="s">
        <v>1181</v>
      </c>
      <c r="D570" s="8">
        <v>72400</v>
      </c>
      <c r="E570" s="8">
        <v>134688</v>
      </c>
      <c r="F570" s="9">
        <f t="shared" si="32"/>
        <v>186.03314917127071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34"/>
        <v>40374.208333333336</v>
      </c>
      <c r="O570" s="13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6">
      <c r="A571">
        <v>569</v>
      </c>
      <c r="B571" t="s">
        <v>1182</v>
      </c>
      <c r="C571" s="3" t="s">
        <v>1183</v>
      </c>
      <c r="D571" s="8">
        <v>20100</v>
      </c>
      <c r="E571" s="8">
        <v>47705</v>
      </c>
      <c r="F571" s="9">
        <f t="shared" si="32"/>
        <v>237.33830845771143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34"/>
        <v>40554.25</v>
      </c>
      <c r="O571" s="13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6">
      <c r="A572">
        <v>570</v>
      </c>
      <c r="B572" t="s">
        <v>1184</v>
      </c>
      <c r="C572" s="3" t="s">
        <v>1185</v>
      </c>
      <c r="D572" s="8">
        <v>31200</v>
      </c>
      <c r="E572" s="8">
        <v>95364</v>
      </c>
      <c r="F572" s="9">
        <f t="shared" si="32"/>
        <v>305.65384615384613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34"/>
        <v>41993.25</v>
      </c>
      <c r="O572" s="13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6">
      <c r="A573">
        <v>571</v>
      </c>
      <c r="B573" t="s">
        <v>1186</v>
      </c>
      <c r="C573" s="3" t="s">
        <v>1187</v>
      </c>
      <c r="D573" s="8">
        <v>3500</v>
      </c>
      <c r="E573" s="8">
        <v>3295</v>
      </c>
      <c r="F573" s="9">
        <f t="shared" si="32"/>
        <v>94.142857142857139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34"/>
        <v>42174.208333333328</v>
      </c>
      <c r="O573" s="13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6">
      <c r="A574">
        <v>572</v>
      </c>
      <c r="B574" t="s">
        <v>1188</v>
      </c>
      <c r="C574" s="3" t="s">
        <v>1189</v>
      </c>
      <c r="D574" s="8">
        <v>9000</v>
      </c>
      <c r="E574" s="8">
        <v>4896</v>
      </c>
      <c r="F574" s="9">
        <f t="shared" si="32"/>
        <v>54.400000000000006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34"/>
        <v>42275.208333333328</v>
      </c>
      <c r="O574" s="13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6">
      <c r="A575">
        <v>573</v>
      </c>
      <c r="B575" t="s">
        <v>1190</v>
      </c>
      <c r="C575" s="3" t="s">
        <v>1191</v>
      </c>
      <c r="D575" s="8">
        <v>6700</v>
      </c>
      <c r="E575" s="8">
        <v>7496</v>
      </c>
      <c r="F575" s="9">
        <f t="shared" si="32"/>
        <v>111.88059701492537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34"/>
        <v>41761.208333333336</v>
      </c>
      <c r="O575" s="13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6">
      <c r="A576">
        <v>574</v>
      </c>
      <c r="B576" t="s">
        <v>1192</v>
      </c>
      <c r="C576" s="3" t="s">
        <v>1193</v>
      </c>
      <c r="D576" s="8">
        <v>2700</v>
      </c>
      <c r="E576" s="8">
        <v>9967</v>
      </c>
      <c r="F576" s="9">
        <f t="shared" si="32"/>
        <v>369.14814814814815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34"/>
        <v>43806.25</v>
      </c>
      <c r="O576" s="13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6">
      <c r="A577">
        <v>575</v>
      </c>
      <c r="B577" t="s">
        <v>1194</v>
      </c>
      <c r="C577" s="3" t="s">
        <v>1195</v>
      </c>
      <c r="D577" s="8">
        <v>83300</v>
      </c>
      <c r="E577" s="8">
        <v>52421</v>
      </c>
      <c r="F577" s="9">
        <f t="shared" si="32"/>
        <v>62.930372148859547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34"/>
        <v>41779.208333333336</v>
      </c>
      <c r="O577" s="13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2" x14ac:dyDescent="0.6">
      <c r="A578">
        <v>576</v>
      </c>
      <c r="B578" t="s">
        <v>1196</v>
      </c>
      <c r="C578" s="3" t="s">
        <v>1197</v>
      </c>
      <c r="D578" s="8">
        <v>9700</v>
      </c>
      <c r="E578" s="8">
        <v>6298</v>
      </c>
      <c r="F578" s="9">
        <f t="shared" ref="F578:F641" si="36">((E578/D578)*100)</f>
        <v>64.927835051546396</v>
      </c>
      <c r="G578" t="s">
        <v>14</v>
      </c>
      <c r="H578">
        <v>64</v>
      </c>
      <c r="I578" s="7">
        <f t="shared" ref="I578:I641" si="37">IF(H578&lt;&gt;0,E578/H578,0)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ref="N578:N641" si="38">(((L578/60)/60)/24)+DATE(1970,1,1)</f>
        <v>43040.208333333328</v>
      </c>
      <c r="O578" s="13">
        <f t="shared" ref="O578:O641" si="39">(((M578/60)/60)/24)+DATE(1970,1,1)</f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6">
      <c r="A579">
        <v>577</v>
      </c>
      <c r="B579" t="s">
        <v>1198</v>
      </c>
      <c r="C579" s="3" t="s">
        <v>1199</v>
      </c>
      <c r="D579" s="8">
        <v>8200</v>
      </c>
      <c r="E579" s="8">
        <v>1546</v>
      </c>
      <c r="F579" s="9">
        <f t="shared" si="36"/>
        <v>18.853658536585368</v>
      </c>
      <c r="G579" t="s">
        <v>74</v>
      </c>
      <c r="H579">
        <v>37</v>
      </c>
      <c r="I579" s="7">
        <f t="shared" si="3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si="38"/>
        <v>40613.25</v>
      </c>
      <c r="O579" s="13">
        <f t="shared" si="39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6">
      <c r="A580">
        <v>578</v>
      </c>
      <c r="B580" t="s">
        <v>1200</v>
      </c>
      <c r="C580" s="3" t="s">
        <v>1201</v>
      </c>
      <c r="D580" s="8">
        <v>96500</v>
      </c>
      <c r="E580" s="8">
        <v>16168</v>
      </c>
      <c r="F580" s="9">
        <f t="shared" si="36"/>
        <v>16.754404145077721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38"/>
        <v>40878.25</v>
      </c>
      <c r="O580" s="13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6">
      <c r="A581">
        <v>579</v>
      </c>
      <c r="B581" t="s">
        <v>1202</v>
      </c>
      <c r="C581" s="3" t="s">
        <v>1203</v>
      </c>
      <c r="D581" s="8">
        <v>6200</v>
      </c>
      <c r="E581" s="8">
        <v>6269</v>
      </c>
      <c r="F581" s="9">
        <f t="shared" si="36"/>
        <v>101.11290322580646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38"/>
        <v>40762.208333333336</v>
      </c>
      <c r="O581" s="13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6">
      <c r="A582">
        <v>580</v>
      </c>
      <c r="B582" t="s">
        <v>556</v>
      </c>
      <c r="C582" s="3" t="s">
        <v>1204</v>
      </c>
      <c r="D582" s="8">
        <v>43800</v>
      </c>
      <c r="E582" s="8">
        <v>149578</v>
      </c>
      <c r="F582" s="9">
        <f t="shared" si="36"/>
        <v>341.5022831050228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38"/>
        <v>41696.25</v>
      </c>
      <c r="O582" s="13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6">
      <c r="A583">
        <v>581</v>
      </c>
      <c r="B583" t="s">
        <v>1205</v>
      </c>
      <c r="C583" s="3" t="s">
        <v>1206</v>
      </c>
      <c r="D583" s="8">
        <v>6000</v>
      </c>
      <c r="E583" s="8">
        <v>3841</v>
      </c>
      <c r="F583" s="9">
        <f t="shared" si="36"/>
        <v>64.016666666666666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38"/>
        <v>40662.208333333336</v>
      </c>
      <c r="O583" s="13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6">
      <c r="A584">
        <v>582</v>
      </c>
      <c r="B584" t="s">
        <v>1207</v>
      </c>
      <c r="C584" s="3" t="s">
        <v>1208</v>
      </c>
      <c r="D584" s="8">
        <v>8700</v>
      </c>
      <c r="E584" s="8">
        <v>4531</v>
      </c>
      <c r="F584" s="9">
        <f t="shared" si="36"/>
        <v>52.080459770114942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38"/>
        <v>42165.208333333328</v>
      </c>
      <c r="O584" s="13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2" x14ac:dyDescent="0.6">
      <c r="A585">
        <v>583</v>
      </c>
      <c r="B585" t="s">
        <v>1209</v>
      </c>
      <c r="C585" s="3" t="s">
        <v>1210</v>
      </c>
      <c r="D585" s="8">
        <v>18900</v>
      </c>
      <c r="E585" s="8">
        <v>60934</v>
      </c>
      <c r="F585" s="9">
        <f t="shared" si="36"/>
        <v>322.40211640211641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38"/>
        <v>40959.25</v>
      </c>
      <c r="O585" s="13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6">
      <c r="A586">
        <v>584</v>
      </c>
      <c r="B586" t="s">
        <v>45</v>
      </c>
      <c r="C586" s="3" t="s">
        <v>1211</v>
      </c>
      <c r="D586" s="8">
        <v>86400</v>
      </c>
      <c r="E586" s="8">
        <v>103255</v>
      </c>
      <c r="F586" s="9">
        <f t="shared" si="36"/>
        <v>119.50810185185186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38"/>
        <v>41024.208333333336</v>
      </c>
      <c r="O586" s="13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6">
      <c r="A587">
        <v>585</v>
      </c>
      <c r="B587" t="s">
        <v>1212</v>
      </c>
      <c r="C587" s="3" t="s">
        <v>1213</v>
      </c>
      <c r="D587" s="8">
        <v>8900</v>
      </c>
      <c r="E587" s="8">
        <v>13065</v>
      </c>
      <c r="F587" s="9">
        <f t="shared" si="36"/>
        <v>146.79775280898878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38"/>
        <v>40255.208333333336</v>
      </c>
      <c r="O587" s="13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6">
      <c r="A588">
        <v>586</v>
      </c>
      <c r="B588" t="s">
        <v>1214</v>
      </c>
      <c r="C588" s="3" t="s">
        <v>1215</v>
      </c>
      <c r="D588" s="8">
        <v>700</v>
      </c>
      <c r="E588" s="8">
        <v>6654</v>
      </c>
      <c r="F588" s="9">
        <f t="shared" si="36"/>
        <v>950.57142857142856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38"/>
        <v>40499.25</v>
      </c>
      <c r="O588" s="13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6">
      <c r="A589">
        <v>587</v>
      </c>
      <c r="B589" t="s">
        <v>1216</v>
      </c>
      <c r="C589" s="3" t="s">
        <v>1217</v>
      </c>
      <c r="D589" s="8">
        <v>9400</v>
      </c>
      <c r="E589" s="8">
        <v>6852</v>
      </c>
      <c r="F589" s="9">
        <f t="shared" si="36"/>
        <v>72.893617021276597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38"/>
        <v>43484.25</v>
      </c>
      <c r="O589" s="13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6">
      <c r="A590">
        <v>588</v>
      </c>
      <c r="B590" t="s">
        <v>1218</v>
      </c>
      <c r="C590" s="3" t="s">
        <v>1219</v>
      </c>
      <c r="D590" s="8">
        <v>157600</v>
      </c>
      <c r="E590" s="8">
        <v>124517</v>
      </c>
      <c r="F590" s="9">
        <f t="shared" si="36"/>
        <v>79.008248730964468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38"/>
        <v>40262.208333333336</v>
      </c>
      <c r="O590" s="13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6">
      <c r="A591">
        <v>589</v>
      </c>
      <c r="B591" t="s">
        <v>1220</v>
      </c>
      <c r="C591" s="3" t="s">
        <v>1221</v>
      </c>
      <c r="D591" s="8">
        <v>7900</v>
      </c>
      <c r="E591" s="8">
        <v>5113</v>
      </c>
      <c r="F591" s="9">
        <f t="shared" si="36"/>
        <v>64.721518987341781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38"/>
        <v>42190.208333333328</v>
      </c>
      <c r="O591" s="13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2" x14ac:dyDescent="0.6">
      <c r="A592">
        <v>590</v>
      </c>
      <c r="B592" t="s">
        <v>1222</v>
      </c>
      <c r="C592" s="3" t="s">
        <v>1223</v>
      </c>
      <c r="D592" s="8">
        <v>7100</v>
      </c>
      <c r="E592" s="8">
        <v>5824</v>
      </c>
      <c r="F592" s="9">
        <f t="shared" si="36"/>
        <v>82.028169014084511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38"/>
        <v>41994.25</v>
      </c>
      <c r="O592" s="13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6">
      <c r="A593">
        <v>591</v>
      </c>
      <c r="B593" t="s">
        <v>1224</v>
      </c>
      <c r="C593" s="3" t="s">
        <v>1225</v>
      </c>
      <c r="D593" s="8">
        <v>600</v>
      </c>
      <c r="E593" s="8">
        <v>6226</v>
      </c>
      <c r="F593" s="9">
        <f t="shared" si="36"/>
        <v>1037.6666666666667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38"/>
        <v>40373.208333333336</v>
      </c>
      <c r="O593" s="13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2" x14ac:dyDescent="0.6">
      <c r="A594">
        <v>592</v>
      </c>
      <c r="B594" t="s">
        <v>1226</v>
      </c>
      <c r="C594" s="3" t="s">
        <v>1227</v>
      </c>
      <c r="D594" s="8">
        <v>156800</v>
      </c>
      <c r="E594" s="8">
        <v>20243</v>
      </c>
      <c r="F594" s="9">
        <f t="shared" si="36"/>
        <v>12.910076530612244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38"/>
        <v>41789.208333333336</v>
      </c>
      <c r="O594" s="13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6">
      <c r="A595">
        <v>593</v>
      </c>
      <c r="B595" t="s">
        <v>1228</v>
      </c>
      <c r="C595" s="3" t="s">
        <v>1229</v>
      </c>
      <c r="D595" s="8">
        <v>121600</v>
      </c>
      <c r="E595" s="8">
        <v>188288</v>
      </c>
      <c r="F595" s="9">
        <f t="shared" si="36"/>
        <v>154.84210526315789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38"/>
        <v>41724.208333333336</v>
      </c>
      <c r="O595" s="13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2" x14ac:dyDescent="0.6">
      <c r="A596">
        <v>594</v>
      </c>
      <c r="B596" t="s">
        <v>1230</v>
      </c>
      <c r="C596" s="3" t="s">
        <v>1231</v>
      </c>
      <c r="D596" s="8">
        <v>157300</v>
      </c>
      <c r="E596" s="8">
        <v>11167</v>
      </c>
      <c r="F596" s="9">
        <f t="shared" si="36"/>
        <v>7.0991735537190088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38"/>
        <v>42548.208333333328</v>
      </c>
      <c r="O596" s="13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2" x14ac:dyDescent="0.6">
      <c r="A597">
        <v>595</v>
      </c>
      <c r="B597" t="s">
        <v>1232</v>
      </c>
      <c r="C597" s="3" t="s">
        <v>1233</v>
      </c>
      <c r="D597" s="8">
        <v>70300</v>
      </c>
      <c r="E597" s="8">
        <v>146595</v>
      </c>
      <c r="F597" s="9">
        <f t="shared" si="36"/>
        <v>208.52773826458036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38"/>
        <v>40253.208333333336</v>
      </c>
      <c r="O597" s="13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6">
      <c r="A598">
        <v>596</v>
      </c>
      <c r="B598" t="s">
        <v>1234</v>
      </c>
      <c r="C598" s="3" t="s">
        <v>1235</v>
      </c>
      <c r="D598" s="8">
        <v>7900</v>
      </c>
      <c r="E598" s="8">
        <v>7875</v>
      </c>
      <c r="F598" s="9">
        <f t="shared" si="36"/>
        <v>99.683544303797461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38"/>
        <v>42434.25</v>
      </c>
      <c r="O598" s="13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6">
      <c r="A599">
        <v>597</v>
      </c>
      <c r="B599" t="s">
        <v>1236</v>
      </c>
      <c r="C599" s="3" t="s">
        <v>1237</v>
      </c>
      <c r="D599" s="8">
        <v>73800</v>
      </c>
      <c r="E599" s="8">
        <v>148779</v>
      </c>
      <c r="F599" s="9">
        <f t="shared" si="36"/>
        <v>201.59756097560978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38"/>
        <v>43786.25</v>
      </c>
      <c r="O599" s="13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6">
      <c r="A600">
        <v>598</v>
      </c>
      <c r="B600" t="s">
        <v>1238</v>
      </c>
      <c r="C600" s="3" t="s">
        <v>1239</v>
      </c>
      <c r="D600" s="8">
        <v>108500</v>
      </c>
      <c r="E600" s="8">
        <v>175868</v>
      </c>
      <c r="F600" s="9">
        <f t="shared" si="36"/>
        <v>162.09032258064516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38"/>
        <v>40344.208333333336</v>
      </c>
      <c r="O600" s="13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2" x14ac:dyDescent="0.6">
      <c r="A601">
        <v>599</v>
      </c>
      <c r="B601" t="s">
        <v>1240</v>
      </c>
      <c r="C601" s="3" t="s">
        <v>1241</v>
      </c>
      <c r="D601" s="8">
        <v>140300</v>
      </c>
      <c r="E601" s="8">
        <v>5112</v>
      </c>
      <c r="F601" s="9">
        <f t="shared" si="36"/>
        <v>3.6436208125445471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38"/>
        <v>42047.25</v>
      </c>
      <c r="O601" s="13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6">
      <c r="A602">
        <v>600</v>
      </c>
      <c r="B602" t="s">
        <v>1242</v>
      </c>
      <c r="C602" s="3" t="s">
        <v>1243</v>
      </c>
      <c r="D602" s="8">
        <v>100</v>
      </c>
      <c r="E602" s="8">
        <v>5</v>
      </c>
      <c r="F602" s="9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38"/>
        <v>41485.208333333336</v>
      </c>
      <c r="O602" s="13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6">
      <c r="A603">
        <v>601</v>
      </c>
      <c r="B603" t="s">
        <v>1244</v>
      </c>
      <c r="C603" s="3" t="s">
        <v>1245</v>
      </c>
      <c r="D603" s="8">
        <v>6300</v>
      </c>
      <c r="E603" s="8">
        <v>13018</v>
      </c>
      <c r="F603" s="9">
        <f t="shared" si="36"/>
        <v>206.63492063492063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38"/>
        <v>41789.208333333336</v>
      </c>
      <c r="O603" s="13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6">
      <c r="A604">
        <v>602</v>
      </c>
      <c r="B604" t="s">
        <v>1246</v>
      </c>
      <c r="C604" s="3" t="s">
        <v>1247</v>
      </c>
      <c r="D604" s="8">
        <v>71100</v>
      </c>
      <c r="E604" s="8">
        <v>91176</v>
      </c>
      <c r="F604" s="9">
        <f t="shared" si="36"/>
        <v>128.23628691983123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38"/>
        <v>42160.208333333328</v>
      </c>
      <c r="O604" s="13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6">
      <c r="A605">
        <v>603</v>
      </c>
      <c r="B605" t="s">
        <v>1248</v>
      </c>
      <c r="C605" s="3" t="s">
        <v>1249</v>
      </c>
      <c r="D605" s="8">
        <v>5300</v>
      </c>
      <c r="E605" s="8">
        <v>6342</v>
      </c>
      <c r="F605" s="9">
        <f t="shared" si="36"/>
        <v>119.66037735849055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38"/>
        <v>43573.208333333328</v>
      </c>
      <c r="O605" s="13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6">
      <c r="A606">
        <v>604</v>
      </c>
      <c r="B606" t="s">
        <v>1250</v>
      </c>
      <c r="C606" s="3" t="s">
        <v>1251</v>
      </c>
      <c r="D606" s="8">
        <v>88700</v>
      </c>
      <c r="E606" s="8">
        <v>151438</v>
      </c>
      <c r="F606" s="9">
        <f t="shared" si="36"/>
        <v>170.73055242390078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38"/>
        <v>40565.25</v>
      </c>
      <c r="O606" s="13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6">
      <c r="A607">
        <v>605</v>
      </c>
      <c r="B607" t="s">
        <v>1252</v>
      </c>
      <c r="C607" s="3" t="s">
        <v>1253</v>
      </c>
      <c r="D607" s="8">
        <v>3300</v>
      </c>
      <c r="E607" s="8">
        <v>6178</v>
      </c>
      <c r="F607" s="9">
        <f t="shared" si="36"/>
        <v>187.21212121212122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38"/>
        <v>42280.208333333328</v>
      </c>
      <c r="O607" s="13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6">
      <c r="A608">
        <v>606</v>
      </c>
      <c r="B608" t="s">
        <v>1254</v>
      </c>
      <c r="C608" s="3" t="s">
        <v>1255</v>
      </c>
      <c r="D608" s="8">
        <v>3400</v>
      </c>
      <c r="E608" s="8">
        <v>6405</v>
      </c>
      <c r="F608" s="9">
        <f t="shared" si="36"/>
        <v>188.38235294117646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38"/>
        <v>42436.25</v>
      </c>
      <c r="O608" s="13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6">
      <c r="A609">
        <v>607</v>
      </c>
      <c r="B609" t="s">
        <v>1256</v>
      </c>
      <c r="C609" s="3" t="s">
        <v>1257</v>
      </c>
      <c r="D609" s="8">
        <v>137600</v>
      </c>
      <c r="E609" s="8">
        <v>180667</v>
      </c>
      <c r="F609" s="9">
        <f t="shared" si="36"/>
        <v>131.29869186046511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38"/>
        <v>41721.208333333336</v>
      </c>
      <c r="O609" s="13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6">
      <c r="A610">
        <v>608</v>
      </c>
      <c r="B610" t="s">
        <v>1258</v>
      </c>
      <c r="C610" s="3" t="s">
        <v>1259</v>
      </c>
      <c r="D610" s="8">
        <v>3900</v>
      </c>
      <c r="E610" s="8">
        <v>11075</v>
      </c>
      <c r="F610" s="9">
        <f t="shared" si="36"/>
        <v>283.97435897435901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38"/>
        <v>43530.25</v>
      </c>
      <c r="O610" s="13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6">
      <c r="A611">
        <v>609</v>
      </c>
      <c r="B611" t="s">
        <v>1260</v>
      </c>
      <c r="C611" s="3" t="s">
        <v>1261</v>
      </c>
      <c r="D611" s="8">
        <v>10000</v>
      </c>
      <c r="E611" s="8">
        <v>12042</v>
      </c>
      <c r="F611" s="9">
        <f t="shared" si="36"/>
        <v>120.41999999999999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38"/>
        <v>43481.25</v>
      </c>
      <c r="O611" s="13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2" x14ac:dyDescent="0.6">
      <c r="A612">
        <v>610</v>
      </c>
      <c r="B612" t="s">
        <v>1262</v>
      </c>
      <c r="C612" s="3" t="s">
        <v>1263</v>
      </c>
      <c r="D612" s="8">
        <v>42800</v>
      </c>
      <c r="E612" s="8">
        <v>179356</v>
      </c>
      <c r="F612" s="9">
        <f t="shared" si="36"/>
        <v>419.0560747663551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38"/>
        <v>41259.25</v>
      </c>
      <c r="O612" s="13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6">
      <c r="A613">
        <v>611</v>
      </c>
      <c r="B613" t="s">
        <v>1264</v>
      </c>
      <c r="C613" s="3" t="s">
        <v>1265</v>
      </c>
      <c r="D613" s="8">
        <v>8200</v>
      </c>
      <c r="E613" s="8">
        <v>1136</v>
      </c>
      <c r="F613" s="9">
        <f t="shared" si="36"/>
        <v>13.853658536585368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38"/>
        <v>41480.208333333336</v>
      </c>
      <c r="O613" s="13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6">
      <c r="A614">
        <v>612</v>
      </c>
      <c r="B614" t="s">
        <v>1266</v>
      </c>
      <c r="C614" s="3" t="s">
        <v>1267</v>
      </c>
      <c r="D614" s="8">
        <v>6200</v>
      </c>
      <c r="E614" s="8">
        <v>8645</v>
      </c>
      <c r="F614" s="9">
        <f t="shared" si="36"/>
        <v>139.43548387096774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38"/>
        <v>40474.208333333336</v>
      </c>
      <c r="O614" s="13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6">
      <c r="A615">
        <v>613</v>
      </c>
      <c r="B615" t="s">
        <v>1268</v>
      </c>
      <c r="C615" s="3" t="s">
        <v>1269</v>
      </c>
      <c r="D615" s="8">
        <v>1100</v>
      </c>
      <c r="E615" s="8">
        <v>1914</v>
      </c>
      <c r="F615" s="9">
        <f t="shared" si="36"/>
        <v>174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38"/>
        <v>42973.208333333328</v>
      </c>
      <c r="O615" s="13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2" x14ac:dyDescent="0.6">
      <c r="A616">
        <v>614</v>
      </c>
      <c r="B616" t="s">
        <v>1270</v>
      </c>
      <c r="C616" s="3" t="s">
        <v>1271</v>
      </c>
      <c r="D616" s="8">
        <v>26500</v>
      </c>
      <c r="E616" s="8">
        <v>41205</v>
      </c>
      <c r="F616" s="9">
        <f t="shared" si="36"/>
        <v>155.49056603773585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38"/>
        <v>42746.25</v>
      </c>
      <c r="O616" s="13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6">
      <c r="A617">
        <v>615</v>
      </c>
      <c r="B617" t="s">
        <v>1272</v>
      </c>
      <c r="C617" s="3" t="s">
        <v>1273</v>
      </c>
      <c r="D617" s="8">
        <v>8500</v>
      </c>
      <c r="E617" s="8">
        <v>14488</v>
      </c>
      <c r="F617" s="9">
        <f t="shared" si="36"/>
        <v>170.44705882352943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38"/>
        <v>42489.208333333328</v>
      </c>
      <c r="O617" s="13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6">
      <c r="A618">
        <v>616</v>
      </c>
      <c r="B618" t="s">
        <v>1274</v>
      </c>
      <c r="C618" s="3" t="s">
        <v>1275</v>
      </c>
      <c r="D618" s="8">
        <v>6400</v>
      </c>
      <c r="E618" s="8">
        <v>12129</v>
      </c>
      <c r="F618" s="9">
        <f t="shared" si="36"/>
        <v>189.515625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38"/>
        <v>41537.208333333336</v>
      </c>
      <c r="O618" s="13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6">
      <c r="A619">
        <v>617</v>
      </c>
      <c r="B619" t="s">
        <v>1276</v>
      </c>
      <c r="C619" s="3" t="s">
        <v>1277</v>
      </c>
      <c r="D619" s="8">
        <v>1400</v>
      </c>
      <c r="E619" s="8">
        <v>3496</v>
      </c>
      <c r="F619" s="9">
        <f t="shared" si="36"/>
        <v>249.71428571428572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38"/>
        <v>41794.208333333336</v>
      </c>
      <c r="O619" s="13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6">
      <c r="A620">
        <v>618</v>
      </c>
      <c r="B620" t="s">
        <v>1278</v>
      </c>
      <c r="C620" s="3" t="s">
        <v>1279</v>
      </c>
      <c r="D620" s="8">
        <v>198600</v>
      </c>
      <c r="E620" s="8">
        <v>97037</v>
      </c>
      <c r="F620" s="9">
        <f t="shared" si="36"/>
        <v>48.860523665659613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38"/>
        <v>41396.208333333336</v>
      </c>
      <c r="O620" s="13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6">
      <c r="A621">
        <v>619</v>
      </c>
      <c r="B621" t="s">
        <v>1280</v>
      </c>
      <c r="C621" s="3" t="s">
        <v>1281</v>
      </c>
      <c r="D621" s="8">
        <v>195900</v>
      </c>
      <c r="E621" s="8">
        <v>55757</v>
      </c>
      <c r="F621" s="9">
        <f t="shared" si="36"/>
        <v>28.461970393057683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38"/>
        <v>40669.208333333336</v>
      </c>
      <c r="O621" s="13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6">
      <c r="A622">
        <v>620</v>
      </c>
      <c r="B622" t="s">
        <v>1282</v>
      </c>
      <c r="C622" s="3" t="s">
        <v>1283</v>
      </c>
      <c r="D622" s="8">
        <v>4300</v>
      </c>
      <c r="E622" s="8">
        <v>11525</v>
      </c>
      <c r="F622" s="9">
        <f t="shared" si="36"/>
        <v>268.02325581395348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38"/>
        <v>42559.208333333328</v>
      </c>
      <c r="O622" s="13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6">
      <c r="A623">
        <v>621</v>
      </c>
      <c r="B623" t="s">
        <v>1284</v>
      </c>
      <c r="C623" s="3" t="s">
        <v>1285</v>
      </c>
      <c r="D623" s="8">
        <v>25600</v>
      </c>
      <c r="E623" s="8">
        <v>158669</v>
      </c>
      <c r="F623" s="9">
        <f t="shared" si="36"/>
        <v>619.80078125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38"/>
        <v>42626.208333333328</v>
      </c>
      <c r="O623" s="13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6">
      <c r="A624">
        <v>622</v>
      </c>
      <c r="B624" t="s">
        <v>1286</v>
      </c>
      <c r="C624" s="3" t="s">
        <v>1287</v>
      </c>
      <c r="D624" s="8">
        <v>189000</v>
      </c>
      <c r="E624" s="8">
        <v>5916</v>
      </c>
      <c r="F624" s="9">
        <f t="shared" si="36"/>
        <v>3.1301587301587301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38"/>
        <v>43205.208333333328</v>
      </c>
      <c r="O624" s="13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6">
      <c r="A625">
        <v>623</v>
      </c>
      <c r="B625" t="s">
        <v>1288</v>
      </c>
      <c r="C625" s="3" t="s">
        <v>1289</v>
      </c>
      <c r="D625" s="8">
        <v>94300</v>
      </c>
      <c r="E625" s="8">
        <v>150806</v>
      </c>
      <c r="F625" s="9">
        <f t="shared" si="36"/>
        <v>159.92152704135739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38"/>
        <v>42201.208333333328</v>
      </c>
      <c r="O625" s="13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6">
      <c r="A626">
        <v>624</v>
      </c>
      <c r="B626" t="s">
        <v>1290</v>
      </c>
      <c r="C626" s="3" t="s">
        <v>1291</v>
      </c>
      <c r="D626" s="8">
        <v>5100</v>
      </c>
      <c r="E626" s="8">
        <v>14249</v>
      </c>
      <c r="F626" s="9">
        <f t="shared" si="36"/>
        <v>279.39215686274508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38"/>
        <v>42029.25</v>
      </c>
      <c r="O626" s="13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2" x14ac:dyDescent="0.6">
      <c r="A627">
        <v>625</v>
      </c>
      <c r="B627" t="s">
        <v>1292</v>
      </c>
      <c r="C627" s="3" t="s">
        <v>1293</v>
      </c>
      <c r="D627" s="8">
        <v>7500</v>
      </c>
      <c r="E627" s="8">
        <v>5803</v>
      </c>
      <c r="F627" s="9">
        <f t="shared" si="36"/>
        <v>77.373333333333335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38"/>
        <v>43857.25</v>
      </c>
      <c r="O627" s="13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2" x14ac:dyDescent="0.6">
      <c r="A628">
        <v>626</v>
      </c>
      <c r="B628" t="s">
        <v>1294</v>
      </c>
      <c r="C628" s="3" t="s">
        <v>1295</v>
      </c>
      <c r="D628" s="8">
        <v>6400</v>
      </c>
      <c r="E628" s="8">
        <v>13205</v>
      </c>
      <c r="F628" s="9">
        <f t="shared" si="36"/>
        <v>206.32812500000003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38"/>
        <v>40449.208333333336</v>
      </c>
      <c r="O628" s="13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6">
      <c r="A629">
        <v>627</v>
      </c>
      <c r="B629" t="s">
        <v>1296</v>
      </c>
      <c r="C629" s="3" t="s">
        <v>1297</v>
      </c>
      <c r="D629" s="8">
        <v>1600</v>
      </c>
      <c r="E629" s="8">
        <v>11108</v>
      </c>
      <c r="F629" s="9">
        <f t="shared" si="36"/>
        <v>694.25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38"/>
        <v>40345.208333333336</v>
      </c>
      <c r="O629" s="13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6">
      <c r="A630">
        <v>628</v>
      </c>
      <c r="B630" t="s">
        <v>1298</v>
      </c>
      <c r="C630" s="3" t="s">
        <v>1299</v>
      </c>
      <c r="D630" s="8">
        <v>1900</v>
      </c>
      <c r="E630" s="8">
        <v>2884</v>
      </c>
      <c r="F630" s="9">
        <f t="shared" si="36"/>
        <v>151.78947368421052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38"/>
        <v>40455.208333333336</v>
      </c>
      <c r="O630" s="13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6">
      <c r="A631">
        <v>629</v>
      </c>
      <c r="B631" t="s">
        <v>1300</v>
      </c>
      <c r="C631" s="3" t="s">
        <v>1301</v>
      </c>
      <c r="D631" s="8">
        <v>85900</v>
      </c>
      <c r="E631" s="8">
        <v>55476</v>
      </c>
      <c r="F631" s="9">
        <f t="shared" si="36"/>
        <v>64.58207217694995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38"/>
        <v>42557.208333333328</v>
      </c>
      <c r="O631" s="13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6">
      <c r="A632">
        <v>630</v>
      </c>
      <c r="B632" t="s">
        <v>1302</v>
      </c>
      <c r="C632" s="3" t="s">
        <v>1303</v>
      </c>
      <c r="D632" s="8">
        <v>9500</v>
      </c>
      <c r="E632" s="8">
        <v>5973</v>
      </c>
      <c r="F632" s="9">
        <f t="shared" si="36"/>
        <v>62.873684210526314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38"/>
        <v>43586.208333333328</v>
      </c>
      <c r="O632" s="13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6">
      <c r="A633">
        <v>631</v>
      </c>
      <c r="B633" t="s">
        <v>1304</v>
      </c>
      <c r="C633" s="3" t="s">
        <v>1305</v>
      </c>
      <c r="D633" s="8">
        <v>59200</v>
      </c>
      <c r="E633" s="8">
        <v>183756</v>
      </c>
      <c r="F633" s="9">
        <f t="shared" si="36"/>
        <v>310.39864864864865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38"/>
        <v>43550.208333333328</v>
      </c>
      <c r="O633" s="13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6">
      <c r="A634">
        <v>632</v>
      </c>
      <c r="B634" t="s">
        <v>1306</v>
      </c>
      <c r="C634" s="3" t="s">
        <v>1307</v>
      </c>
      <c r="D634" s="8">
        <v>72100</v>
      </c>
      <c r="E634" s="8">
        <v>30902</v>
      </c>
      <c r="F634" s="9">
        <f t="shared" si="36"/>
        <v>42.859916782246884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38"/>
        <v>41945.208333333336</v>
      </c>
      <c r="O634" s="13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6">
      <c r="A635">
        <v>633</v>
      </c>
      <c r="B635" t="s">
        <v>1308</v>
      </c>
      <c r="C635" s="3" t="s">
        <v>1309</v>
      </c>
      <c r="D635" s="8">
        <v>6700</v>
      </c>
      <c r="E635" s="8">
        <v>5569</v>
      </c>
      <c r="F635" s="9">
        <f t="shared" si="36"/>
        <v>83.119402985074629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38"/>
        <v>42315.25</v>
      </c>
      <c r="O635" s="13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6">
      <c r="A636">
        <v>634</v>
      </c>
      <c r="B636" t="s">
        <v>1310</v>
      </c>
      <c r="C636" s="3" t="s">
        <v>1311</v>
      </c>
      <c r="D636" s="8">
        <v>118200</v>
      </c>
      <c r="E636" s="8">
        <v>92824</v>
      </c>
      <c r="F636" s="9">
        <f t="shared" si="36"/>
        <v>78.531302876480552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38"/>
        <v>42819.208333333328</v>
      </c>
      <c r="O636" s="13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6">
      <c r="A637">
        <v>635</v>
      </c>
      <c r="B637" t="s">
        <v>1312</v>
      </c>
      <c r="C637" s="3" t="s">
        <v>1313</v>
      </c>
      <c r="D637" s="8">
        <v>139000</v>
      </c>
      <c r="E637" s="8">
        <v>158590</v>
      </c>
      <c r="F637" s="9">
        <f t="shared" si="36"/>
        <v>114.09352517985612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38"/>
        <v>41314.25</v>
      </c>
      <c r="O637" s="13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6">
      <c r="A638">
        <v>636</v>
      </c>
      <c r="B638" t="s">
        <v>1314</v>
      </c>
      <c r="C638" s="3" t="s">
        <v>1315</v>
      </c>
      <c r="D638" s="8">
        <v>197700</v>
      </c>
      <c r="E638" s="8">
        <v>127591</v>
      </c>
      <c r="F638" s="9">
        <f t="shared" si="36"/>
        <v>64.537683358624179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38"/>
        <v>40926.25</v>
      </c>
      <c r="O638" s="13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6">
      <c r="A639">
        <v>637</v>
      </c>
      <c r="B639" t="s">
        <v>1316</v>
      </c>
      <c r="C639" s="3" t="s">
        <v>1317</v>
      </c>
      <c r="D639" s="8">
        <v>8500</v>
      </c>
      <c r="E639" s="8">
        <v>6750</v>
      </c>
      <c r="F639" s="9">
        <f t="shared" si="36"/>
        <v>79.411764705882348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38"/>
        <v>42688.25</v>
      </c>
      <c r="O639" s="13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6">
      <c r="A640">
        <v>638</v>
      </c>
      <c r="B640" t="s">
        <v>1318</v>
      </c>
      <c r="C640" s="3" t="s">
        <v>1319</v>
      </c>
      <c r="D640" s="8">
        <v>81600</v>
      </c>
      <c r="E640" s="8">
        <v>9318</v>
      </c>
      <c r="F640" s="9">
        <f t="shared" si="36"/>
        <v>11.419117647058824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38"/>
        <v>40386.208333333336</v>
      </c>
      <c r="O640" s="13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6">
      <c r="A641">
        <v>639</v>
      </c>
      <c r="B641" t="s">
        <v>1320</v>
      </c>
      <c r="C641" s="3" t="s">
        <v>1321</v>
      </c>
      <c r="D641" s="8">
        <v>8600</v>
      </c>
      <c r="E641" s="8">
        <v>4832</v>
      </c>
      <c r="F641" s="9">
        <f t="shared" si="36"/>
        <v>56.186046511627907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38"/>
        <v>43309.208333333328</v>
      </c>
      <c r="O641" s="13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6">
      <c r="A642">
        <v>640</v>
      </c>
      <c r="B642" t="s">
        <v>1322</v>
      </c>
      <c r="C642" s="3" t="s">
        <v>1323</v>
      </c>
      <c r="D642" s="8">
        <v>119800</v>
      </c>
      <c r="E642" s="8">
        <v>19769</v>
      </c>
      <c r="F642" s="9">
        <f t="shared" ref="F642:F705" si="40">((E642/D642)*100)</f>
        <v>16.501669449081803</v>
      </c>
      <c r="G642" t="s">
        <v>14</v>
      </c>
      <c r="H642">
        <v>257</v>
      </c>
      <c r="I642" s="7">
        <f t="shared" ref="I642:I705" si="41">IF(H642&lt;&gt;0,E642/H642,0)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ref="N642:N705" si="42">(((L642/60)/60)/24)+DATE(1970,1,1)</f>
        <v>42387.25</v>
      </c>
      <c r="O642" s="13">
        <f t="shared" ref="O642:O705" si="43">(((M642/60)/60)/24)+DATE(1970,1,1)</f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2" x14ac:dyDescent="0.6">
      <c r="A643">
        <v>641</v>
      </c>
      <c r="B643" t="s">
        <v>1324</v>
      </c>
      <c r="C643" s="3" t="s">
        <v>1325</v>
      </c>
      <c r="D643" s="8">
        <v>9400</v>
      </c>
      <c r="E643" s="8">
        <v>11277</v>
      </c>
      <c r="F643" s="9">
        <f t="shared" si="40"/>
        <v>119.96808510638297</v>
      </c>
      <c r="G643" t="s">
        <v>20</v>
      </c>
      <c r="H643">
        <v>194</v>
      </c>
      <c r="I643" s="7">
        <f t="shared" si="4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si="42"/>
        <v>42786.25</v>
      </c>
      <c r="O643" s="13">
        <f t="shared" si="43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6">
      <c r="A644">
        <v>642</v>
      </c>
      <c r="B644" t="s">
        <v>1326</v>
      </c>
      <c r="C644" s="3" t="s">
        <v>1327</v>
      </c>
      <c r="D644" s="8">
        <v>9200</v>
      </c>
      <c r="E644" s="8">
        <v>13382</v>
      </c>
      <c r="F644" s="9">
        <f t="shared" si="40"/>
        <v>145.45652173913044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42"/>
        <v>43451.25</v>
      </c>
      <c r="O644" s="13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6">
      <c r="A645">
        <v>643</v>
      </c>
      <c r="B645" t="s">
        <v>1328</v>
      </c>
      <c r="C645" s="3" t="s">
        <v>1329</v>
      </c>
      <c r="D645" s="8">
        <v>14900</v>
      </c>
      <c r="E645" s="8">
        <v>32986</v>
      </c>
      <c r="F645" s="9">
        <f t="shared" si="40"/>
        <v>221.38255033557047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42"/>
        <v>42795.25</v>
      </c>
      <c r="O645" s="13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6">
      <c r="A646">
        <v>644</v>
      </c>
      <c r="B646" t="s">
        <v>1330</v>
      </c>
      <c r="C646" s="3" t="s">
        <v>1331</v>
      </c>
      <c r="D646" s="8">
        <v>169400</v>
      </c>
      <c r="E646" s="8">
        <v>81984</v>
      </c>
      <c r="F646" s="9">
        <f t="shared" si="40"/>
        <v>48.396694214876035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42"/>
        <v>43452.25</v>
      </c>
      <c r="O646" s="13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6">
      <c r="A647">
        <v>645</v>
      </c>
      <c r="B647" t="s">
        <v>1332</v>
      </c>
      <c r="C647" s="3" t="s">
        <v>1333</v>
      </c>
      <c r="D647" s="8">
        <v>192100</v>
      </c>
      <c r="E647" s="8">
        <v>178483</v>
      </c>
      <c r="F647" s="9">
        <f t="shared" si="40"/>
        <v>92.911504424778755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42"/>
        <v>43369.208333333328</v>
      </c>
      <c r="O647" s="13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6">
      <c r="A648">
        <v>646</v>
      </c>
      <c r="B648" t="s">
        <v>1334</v>
      </c>
      <c r="C648" s="3" t="s">
        <v>1335</v>
      </c>
      <c r="D648" s="8">
        <v>98700</v>
      </c>
      <c r="E648" s="8">
        <v>87448</v>
      </c>
      <c r="F648" s="9">
        <f t="shared" si="40"/>
        <v>88.599797365754824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42"/>
        <v>41346.208333333336</v>
      </c>
      <c r="O648" s="13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6">
      <c r="A649">
        <v>647</v>
      </c>
      <c r="B649" t="s">
        <v>1336</v>
      </c>
      <c r="C649" s="3" t="s">
        <v>1337</v>
      </c>
      <c r="D649" s="8">
        <v>4500</v>
      </c>
      <c r="E649" s="8">
        <v>1863</v>
      </c>
      <c r="F649" s="9">
        <f t="shared" si="40"/>
        <v>41.4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42"/>
        <v>43199.208333333328</v>
      </c>
      <c r="O649" s="13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6">
      <c r="A650">
        <v>648</v>
      </c>
      <c r="B650" t="s">
        <v>1338</v>
      </c>
      <c r="C650" s="3" t="s">
        <v>1339</v>
      </c>
      <c r="D650" s="8">
        <v>98600</v>
      </c>
      <c r="E650" s="8">
        <v>62174</v>
      </c>
      <c r="F650" s="9">
        <f t="shared" si="40"/>
        <v>63.056795131845846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42"/>
        <v>42922.208333333328</v>
      </c>
      <c r="O650" s="13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6">
      <c r="A651">
        <v>649</v>
      </c>
      <c r="B651" t="s">
        <v>1340</v>
      </c>
      <c r="C651" s="3" t="s">
        <v>1341</v>
      </c>
      <c r="D651" s="8">
        <v>121700</v>
      </c>
      <c r="E651" s="8">
        <v>59003</v>
      </c>
      <c r="F651" s="9">
        <f t="shared" si="40"/>
        <v>48.482333607230892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42"/>
        <v>40471.208333333336</v>
      </c>
      <c r="O651" s="13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6">
      <c r="A652">
        <v>650</v>
      </c>
      <c r="B652" t="s">
        <v>1342</v>
      </c>
      <c r="C652" s="3" t="s">
        <v>1343</v>
      </c>
      <c r="D652" s="8">
        <v>100</v>
      </c>
      <c r="E652" s="8">
        <v>2</v>
      </c>
      <c r="F652" s="9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42"/>
        <v>41828.208333333336</v>
      </c>
      <c r="O652" s="13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6">
      <c r="A653">
        <v>651</v>
      </c>
      <c r="B653" t="s">
        <v>1344</v>
      </c>
      <c r="C653" s="3" t="s">
        <v>1345</v>
      </c>
      <c r="D653" s="8">
        <v>196700</v>
      </c>
      <c r="E653" s="8">
        <v>174039</v>
      </c>
      <c r="F653" s="9">
        <f t="shared" si="40"/>
        <v>88.47941026944585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42"/>
        <v>41692.25</v>
      </c>
      <c r="O653" s="13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6">
      <c r="A654">
        <v>652</v>
      </c>
      <c r="B654" t="s">
        <v>1346</v>
      </c>
      <c r="C654" s="3" t="s">
        <v>1347</v>
      </c>
      <c r="D654" s="8">
        <v>10000</v>
      </c>
      <c r="E654" s="8">
        <v>12684</v>
      </c>
      <c r="F654" s="9">
        <f t="shared" si="40"/>
        <v>126.84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42"/>
        <v>42587.208333333328</v>
      </c>
      <c r="O654" s="13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6">
      <c r="A655">
        <v>653</v>
      </c>
      <c r="B655" t="s">
        <v>1348</v>
      </c>
      <c r="C655" s="3" t="s">
        <v>1349</v>
      </c>
      <c r="D655" s="8">
        <v>600</v>
      </c>
      <c r="E655" s="8">
        <v>14033</v>
      </c>
      <c r="F655" s="9">
        <f t="shared" si="40"/>
        <v>2338.833333333333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42"/>
        <v>42468.208333333328</v>
      </c>
      <c r="O655" s="13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6">
      <c r="A656">
        <v>654</v>
      </c>
      <c r="B656" t="s">
        <v>1350</v>
      </c>
      <c r="C656" s="3" t="s">
        <v>1351</v>
      </c>
      <c r="D656" s="8">
        <v>35000</v>
      </c>
      <c r="E656" s="8">
        <v>177936</v>
      </c>
      <c r="F656" s="9">
        <f t="shared" si="40"/>
        <v>508.38857142857148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42"/>
        <v>42240.208333333328</v>
      </c>
      <c r="O656" s="13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6">
      <c r="A657">
        <v>655</v>
      </c>
      <c r="B657" t="s">
        <v>1352</v>
      </c>
      <c r="C657" s="3" t="s">
        <v>1353</v>
      </c>
      <c r="D657" s="8">
        <v>6900</v>
      </c>
      <c r="E657" s="8">
        <v>13212</v>
      </c>
      <c r="F657" s="9">
        <f t="shared" si="40"/>
        <v>191.47826086956522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42"/>
        <v>42796.25</v>
      </c>
      <c r="O657" s="13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2" x14ac:dyDescent="0.6">
      <c r="A658">
        <v>656</v>
      </c>
      <c r="B658" t="s">
        <v>1354</v>
      </c>
      <c r="C658" s="3" t="s">
        <v>1355</v>
      </c>
      <c r="D658" s="8">
        <v>118400</v>
      </c>
      <c r="E658" s="8">
        <v>49879</v>
      </c>
      <c r="F658" s="9">
        <f t="shared" si="40"/>
        <v>42.127533783783782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42"/>
        <v>43097.25</v>
      </c>
      <c r="O658" s="13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6">
      <c r="A659">
        <v>657</v>
      </c>
      <c r="B659" t="s">
        <v>1356</v>
      </c>
      <c r="C659" s="3" t="s">
        <v>1357</v>
      </c>
      <c r="D659" s="8">
        <v>10000</v>
      </c>
      <c r="E659" s="8">
        <v>824</v>
      </c>
      <c r="F659" s="9">
        <f t="shared" si="40"/>
        <v>8.24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42"/>
        <v>43096.25</v>
      </c>
      <c r="O659" s="13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6">
      <c r="A660">
        <v>658</v>
      </c>
      <c r="B660" t="s">
        <v>1358</v>
      </c>
      <c r="C660" s="3" t="s">
        <v>1359</v>
      </c>
      <c r="D660" s="8">
        <v>52600</v>
      </c>
      <c r="E660" s="8">
        <v>31594</v>
      </c>
      <c r="F660" s="9">
        <f t="shared" si="40"/>
        <v>60.064638783269963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42"/>
        <v>42246.208333333328</v>
      </c>
      <c r="O660" s="13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6">
      <c r="A661">
        <v>659</v>
      </c>
      <c r="B661" t="s">
        <v>1360</v>
      </c>
      <c r="C661" s="3" t="s">
        <v>1361</v>
      </c>
      <c r="D661" s="8">
        <v>120700</v>
      </c>
      <c r="E661" s="8">
        <v>57010</v>
      </c>
      <c r="F661" s="9">
        <f t="shared" si="40"/>
        <v>47.232808616404313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42"/>
        <v>40570.25</v>
      </c>
      <c r="O661" s="13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6">
      <c r="A662">
        <v>660</v>
      </c>
      <c r="B662" t="s">
        <v>1362</v>
      </c>
      <c r="C662" s="3" t="s">
        <v>1363</v>
      </c>
      <c r="D662" s="8">
        <v>9100</v>
      </c>
      <c r="E662" s="8">
        <v>7438</v>
      </c>
      <c r="F662" s="9">
        <f t="shared" si="40"/>
        <v>81.736263736263737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42"/>
        <v>42237.208333333328</v>
      </c>
      <c r="O662" s="13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6">
      <c r="A663">
        <v>661</v>
      </c>
      <c r="B663" t="s">
        <v>1364</v>
      </c>
      <c r="C663" s="3" t="s">
        <v>1365</v>
      </c>
      <c r="D663" s="8">
        <v>106800</v>
      </c>
      <c r="E663" s="8">
        <v>57872</v>
      </c>
      <c r="F663" s="9">
        <f t="shared" si="40"/>
        <v>54.187265917603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42"/>
        <v>40996.208333333336</v>
      </c>
      <c r="O663" s="13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6">
      <c r="A664">
        <v>662</v>
      </c>
      <c r="B664" t="s">
        <v>1366</v>
      </c>
      <c r="C664" s="3" t="s">
        <v>1367</v>
      </c>
      <c r="D664" s="8">
        <v>9100</v>
      </c>
      <c r="E664" s="8">
        <v>8906</v>
      </c>
      <c r="F664" s="9">
        <f t="shared" si="40"/>
        <v>97.868131868131869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42"/>
        <v>43443.25</v>
      </c>
      <c r="O664" s="13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6">
      <c r="A665">
        <v>663</v>
      </c>
      <c r="B665" t="s">
        <v>1368</v>
      </c>
      <c r="C665" s="3" t="s">
        <v>1369</v>
      </c>
      <c r="D665" s="8">
        <v>10000</v>
      </c>
      <c r="E665" s="8">
        <v>7724</v>
      </c>
      <c r="F665" s="9">
        <f t="shared" si="40"/>
        <v>77.239999999999995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42"/>
        <v>40458.208333333336</v>
      </c>
      <c r="O665" s="13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6">
      <c r="A666">
        <v>664</v>
      </c>
      <c r="B666" t="s">
        <v>708</v>
      </c>
      <c r="C666" s="3" t="s">
        <v>1370</v>
      </c>
      <c r="D666" s="8">
        <v>79400</v>
      </c>
      <c r="E666" s="8">
        <v>26571</v>
      </c>
      <c r="F666" s="9">
        <f t="shared" si="40"/>
        <v>33.464735516372798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42"/>
        <v>40959.25</v>
      </c>
      <c r="O666" s="13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6">
      <c r="A667">
        <v>665</v>
      </c>
      <c r="B667" t="s">
        <v>1371</v>
      </c>
      <c r="C667" s="3" t="s">
        <v>1372</v>
      </c>
      <c r="D667" s="8">
        <v>5100</v>
      </c>
      <c r="E667" s="8">
        <v>12219</v>
      </c>
      <c r="F667" s="9">
        <f t="shared" si="40"/>
        <v>239.58823529411765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42"/>
        <v>40733.208333333336</v>
      </c>
      <c r="O667" s="13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6">
      <c r="A668">
        <v>666</v>
      </c>
      <c r="B668" t="s">
        <v>1373</v>
      </c>
      <c r="C668" s="3" t="s">
        <v>1374</v>
      </c>
      <c r="D668" s="8">
        <v>3100</v>
      </c>
      <c r="E668" s="8">
        <v>1985</v>
      </c>
      <c r="F668" s="9">
        <f t="shared" si="40"/>
        <v>64.032258064516128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42"/>
        <v>41516.208333333336</v>
      </c>
      <c r="O668" s="13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2" x14ac:dyDescent="0.6">
      <c r="A669">
        <v>667</v>
      </c>
      <c r="B669" t="s">
        <v>1375</v>
      </c>
      <c r="C669" s="3" t="s">
        <v>1376</v>
      </c>
      <c r="D669" s="8">
        <v>6900</v>
      </c>
      <c r="E669" s="8">
        <v>12155</v>
      </c>
      <c r="F669" s="9">
        <f t="shared" si="40"/>
        <v>176.15942028985506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42"/>
        <v>41892.208333333336</v>
      </c>
      <c r="O669" s="13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2" x14ac:dyDescent="0.6">
      <c r="A670">
        <v>668</v>
      </c>
      <c r="B670" t="s">
        <v>1377</v>
      </c>
      <c r="C670" s="3" t="s">
        <v>1378</v>
      </c>
      <c r="D670" s="8">
        <v>27500</v>
      </c>
      <c r="E670" s="8">
        <v>5593</v>
      </c>
      <c r="F670" s="9">
        <f t="shared" si="40"/>
        <v>20.33818181818182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42"/>
        <v>41122.208333333336</v>
      </c>
      <c r="O670" s="13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6">
      <c r="A671">
        <v>669</v>
      </c>
      <c r="B671" t="s">
        <v>1379</v>
      </c>
      <c r="C671" s="3" t="s">
        <v>1380</v>
      </c>
      <c r="D671" s="8">
        <v>48800</v>
      </c>
      <c r="E671" s="8">
        <v>175020</v>
      </c>
      <c r="F671" s="9">
        <f t="shared" si="40"/>
        <v>358.64754098360658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42"/>
        <v>42912.208333333328</v>
      </c>
      <c r="O671" s="13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2" x14ac:dyDescent="0.6">
      <c r="A672">
        <v>670</v>
      </c>
      <c r="B672" t="s">
        <v>1334</v>
      </c>
      <c r="C672" s="3" t="s">
        <v>1381</v>
      </c>
      <c r="D672" s="8">
        <v>16200</v>
      </c>
      <c r="E672" s="8">
        <v>75955</v>
      </c>
      <c r="F672" s="9">
        <f t="shared" si="40"/>
        <v>468.85802469135803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42"/>
        <v>42425.25</v>
      </c>
      <c r="O672" s="13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2" x14ac:dyDescent="0.6">
      <c r="A673">
        <v>671</v>
      </c>
      <c r="B673" t="s">
        <v>1382</v>
      </c>
      <c r="C673" s="3" t="s">
        <v>1383</v>
      </c>
      <c r="D673" s="8">
        <v>97600</v>
      </c>
      <c r="E673" s="8">
        <v>119127</v>
      </c>
      <c r="F673" s="9">
        <f t="shared" si="40"/>
        <v>122.05635245901641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42"/>
        <v>40390.208333333336</v>
      </c>
      <c r="O673" s="13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6">
      <c r="A674">
        <v>672</v>
      </c>
      <c r="B674" t="s">
        <v>1384</v>
      </c>
      <c r="C674" s="3" t="s">
        <v>1385</v>
      </c>
      <c r="D674" s="8">
        <v>197900</v>
      </c>
      <c r="E674" s="8">
        <v>110689</v>
      </c>
      <c r="F674" s="9">
        <f t="shared" si="40"/>
        <v>55.931783729156137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42"/>
        <v>43180.208333333328</v>
      </c>
      <c r="O674" s="13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6">
      <c r="A675">
        <v>673</v>
      </c>
      <c r="B675" t="s">
        <v>1386</v>
      </c>
      <c r="C675" s="3" t="s">
        <v>1387</v>
      </c>
      <c r="D675" s="8">
        <v>5600</v>
      </c>
      <c r="E675" s="8">
        <v>2445</v>
      </c>
      <c r="F675" s="9">
        <f t="shared" si="40"/>
        <v>43.660714285714285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42"/>
        <v>42475.208333333328</v>
      </c>
      <c r="O675" s="13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6">
      <c r="A676">
        <v>674</v>
      </c>
      <c r="B676" t="s">
        <v>1388</v>
      </c>
      <c r="C676" s="3" t="s">
        <v>1389</v>
      </c>
      <c r="D676" s="8">
        <v>170700</v>
      </c>
      <c r="E676" s="8">
        <v>57250</v>
      </c>
      <c r="F676" s="9">
        <f t="shared" si="40"/>
        <v>33.53837141183363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42"/>
        <v>40774.208333333336</v>
      </c>
      <c r="O676" s="13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6">
      <c r="A677">
        <v>675</v>
      </c>
      <c r="B677" t="s">
        <v>1390</v>
      </c>
      <c r="C677" s="3" t="s">
        <v>1391</v>
      </c>
      <c r="D677" s="8">
        <v>9700</v>
      </c>
      <c r="E677" s="8">
        <v>11929</v>
      </c>
      <c r="F677" s="9">
        <f t="shared" si="40"/>
        <v>122.97938144329896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42"/>
        <v>43719.208333333328</v>
      </c>
      <c r="O677" s="13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6">
      <c r="A678">
        <v>676</v>
      </c>
      <c r="B678" t="s">
        <v>1392</v>
      </c>
      <c r="C678" s="3" t="s">
        <v>1393</v>
      </c>
      <c r="D678" s="8">
        <v>62300</v>
      </c>
      <c r="E678" s="8">
        <v>118214</v>
      </c>
      <c r="F678" s="9">
        <f t="shared" si="40"/>
        <v>189.74959871589084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42"/>
        <v>41178.208333333336</v>
      </c>
      <c r="O678" s="13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6">
      <c r="A679">
        <v>677</v>
      </c>
      <c r="B679" t="s">
        <v>1394</v>
      </c>
      <c r="C679" s="3" t="s">
        <v>1395</v>
      </c>
      <c r="D679" s="8">
        <v>5300</v>
      </c>
      <c r="E679" s="8">
        <v>4432</v>
      </c>
      <c r="F679" s="9">
        <f t="shared" si="40"/>
        <v>83.622641509433961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42"/>
        <v>42561.208333333328</v>
      </c>
      <c r="O679" s="13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6">
      <c r="A680">
        <v>678</v>
      </c>
      <c r="B680" t="s">
        <v>1396</v>
      </c>
      <c r="C680" s="3" t="s">
        <v>1397</v>
      </c>
      <c r="D680" s="8">
        <v>99500</v>
      </c>
      <c r="E680" s="8">
        <v>17879</v>
      </c>
      <c r="F680" s="9">
        <f t="shared" si="40"/>
        <v>17.968844221105527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42"/>
        <v>43484.25</v>
      </c>
      <c r="O680" s="13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6">
      <c r="A681">
        <v>679</v>
      </c>
      <c r="B681" t="s">
        <v>668</v>
      </c>
      <c r="C681" s="3" t="s">
        <v>1398</v>
      </c>
      <c r="D681" s="8">
        <v>1400</v>
      </c>
      <c r="E681" s="8">
        <v>14511</v>
      </c>
      <c r="F681" s="9">
        <f t="shared" si="40"/>
        <v>1036.5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42"/>
        <v>43756.208333333328</v>
      </c>
      <c r="O681" s="13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2" x14ac:dyDescent="0.6">
      <c r="A682">
        <v>680</v>
      </c>
      <c r="B682" t="s">
        <v>1399</v>
      </c>
      <c r="C682" s="3" t="s">
        <v>1400</v>
      </c>
      <c r="D682" s="8">
        <v>145600</v>
      </c>
      <c r="E682" s="8">
        <v>141822</v>
      </c>
      <c r="F682" s="9">
        <f t="shared" si="40"/>
        <v>97.405219780219781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42"/>
        <v>43813.25</v>
      </c>
      <c r="O682" s="13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2" x14ac:dyDescent="0.6">
      <c r="A683">
        <v>681</v>
      </c>
      <c r="B683" t="s">
        <v>1401</v>
      </c>
      <c r="C683" s="3" t="s">
        <v>1402</v>
      </c>
      <c r="D683" s="8">
        <v>184100</v>
      </c>
      <c r="E683" s="8">
        <v>159037</v>
      </c>
      <c r="F683" s="9">
        <f t="shared" si="40"/>
        <v>86.386203150461711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42"/>
        <v>40898.25</v>
      </c>
      <c r="O683" s="13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6">
      <c r="A684">
        <v>682</v>
      </c>
      <c r="B684" t="s">
        <v>1403</v>
      </c>
      <c r="C684" s="3" t="s">
        <v>1404</v>
      </c>
      <c r="D684" s="8">
        <v>5400</v>
      </c>
      <c r="E684" s="8">
        <v>8109</v>
      </c>
      <c r="F684" s="9">
        <f t="shared" si="40"/>
        <v>150.16666666666666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42"/>
        <v>41619.25</v>
      </c>
      <c r="O684" s="13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6">
      <c r="A685">
        <v>683</v>
      </c>
      <c r="B685" t="s">
        <v>1405</v>
      </c>
      <c r="C685" s="3" t="s">
        <v>1406</v>
      </c>
      <c r="D685" s="8">
        <v>2300</v>
      </c>
      <c r="E685" s="8">
        <v>8244</v>
      </c>
      <c r="F685" s="9">
        <f t="shared" si="40"/>
        <v>358.43478260869563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42"/>
        <v>43359.208333333328</v>
      </c>
      <c r="O685" s="13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6">
      <c r="A686">
        <v>684</v>
      </c>
      <c r="B686" t="s">
        <v>1407</v>
      </c>
      <c r="C686" s="3" t="s">
        <v>1408</v>
      </c>
      <c r="D686" s="8">
        <v>1400</v>
      </c>
      <c r="E686" s="8">
        <v>7600</v>
      </c>
      <c r="F686" s="9">
        <f t="shared" si="40"/>
        <v>542.85714285714289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42"/>
        <v>40358.208333333336</v>
      </c>
      <c r="O686" s="13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6">
      <c r="A687">
        <v>685</v>
      </c>
      <c r="B687" t="s">
        <v>1409</v>
      </c>
      <c r="C687" s="3" t="s">
        <v>1410</v>
      </c>
      <c r="D687" s="8">
        <v>140000</v>
      </c>
      <c r="E687" s="8">
        <v>94501</v>
      </c>
      <c r="F687" s="9">
        <f t="shared" si="40"/>
        <v>67.500714285714281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42"/>
        <v>42239.208333333328</v>
      </c>
      <c r="O687" s="13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6">
      <c r="A688">
        <v>686</v>
      </c>
      <c r="B688" t="s">
        <v>1411</v>
      </c>
      <c r="C688" s="3" t="s">
        <v>1412</v>
      </c>
      <c r="D688" s="8">
        <v>7500</v>
      </c>
      <c r="E688" s="8">
        <v>14381</v>
      </c>
      <c r="F688" s="9">
        <f t="shared" si="40"/>
        <v>191.74666666666667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42"/>
        <v>43186.208333333328</v>
      </c>
      <c r="O688" s="13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6">
      <c r="A689">
        <v>687</v>
      </c>
      <c r="B689" t="s">
        <v>1413</v>
      </c>
      <c r="C689" s="3" t="s">
        <v>1414</v>
      </c>
      <c r="D689" s="8">
        <v>1500</v>
      </c>
      <c r="E689" s="8">
        <v>13980</v>
      </c>
      <c r="F689" s="9">
        <f t="shared" si="40"/>
        <v>932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42"/>
        <v>42806.25</v>
      </c>
      <c r="O689" s="13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6">
      <c r="A690">
        <v>688</v>
      </c>
      <c r="B690" t="s">
        <v>1415</v>
      </c>
      <c r="C690" s="3" t="s">
        <v>1416</v>
      </c>
      <c r="D690" s="8">
        <v>2900</v>
      </c>
      <c r="E690" s="8">
        <v>12449</v>
      </c>
      <c r="F690" s="9">
        <f t="shared" si="40"/>
        <v>429.27586206896552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42"/>
        <v>43475.25</v>
      </c>
      <c r="O690" s="13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6">
      <c r="A691">
        <v>689</v>
      </c>
      <c r="B691" t="s">
        <v>1417</v>
      </c>
      <c r="C691" s="3" t="s">
        <v>1418</v>
      </c>
      <c r="D691" s="8">
        <v>7300</v>
      </c>
      <c r="E691" s="8">
        <v>7348</v>
      </c>
      <c r="F691" s="9">
        <f t="shared" si="40"/>
        <v>100.65753424657535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42"/>
        <v>41576.208333333336</v>
      </c>
      <c r="O691" s="13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6">
      <c r="A692">
        <v>690</v>
      </c>
      <c r="B692" t="s">
        <v>1419</v>
      </c>
      <c r="C692" s="3" t="s">
        <v>1420</v>
      </c>
      <c r="D692" s="8">
        <v>3600</v>
      </c>
      <c r="E692" s="8">
        <v>8158</v>
      </c>
      <c r="F692" s="9">
        <f t="shared" si="40"/>
        <v>226.61111111111109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42"/>
        <v>40874.25</v>
      </c>
      <c r="O692" s="13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6">
      <c r="A693">
        <v>691</v>
      </c>
      <c r="B693" t="s">
        <v>1421</v>
      </c>
      <c r="C693" s="3" t="s">
        <v>1422</v>
      </c>
      <c r="D693" s="8">
        <v>5000</v>
      </c>
      <c r="E693" s="8">
        <v>7119</v>
      </c>
      <c r="F693" s="9">
        <f t="shared" si="40"/>
        <v>142.38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42"/>
        <v>41185.208333333336</v>
      </c>
      <c r="O693" s="13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6">
      <c r="A694">
        <v>692</v>
      </c>
      <c r="B694" t="s">
        <v>1423</v>
      </c>
      <c r="C694" s="3" t="s">
        <v>1424</v>
      </c>
      <c r="D694" s="8">
        <v>6000</v>
      </c>
      <c r="E694" s="8">
        <v>5438</v>
      </c>
      <c r="F694" s="9">
        <f t="shared" si="40"/>
        <v>90.633333333333326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42"/>
        <v>43655.208333333328</v>
      </c>
      <c r="O694" s="13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2" x14ac:dyDescent="0.6">
      <c r="A695">
        <v>693</v>
      </c>
      <c r="B695" t="s">
        <v>1425</v>
      </c>
      <c r="C695" s="3" t="s">
        <v>1426</v>
      </c>
      <c r="D695" s="8">
        <v>180400</v>
      </c>
      <c r="E695" s="8">
        <v>115396</v>
      </c>
      <c r="F695" s="9">
        <f t="shared" si="40"/>
        <v>63.966740576496676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42"/>
        <v>43025.208333333328</v>
      </c>
      <c r="O695" s="13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6">
      <c r="A696">
        <v>694</v>
      </c>
      <c r="B696" t="s">
        <v>1427</v>
      </c>
      <c r="C696" s="3" t="s">
        <v>1428</v>
      </c>
      <c r="D696" s="8">
        <v>9100</v>
      </c>
      <c r="E696" s="8">
        <v>7656</v>
      </c>
      <c r="F696" s="9">
        <f t="shared" si="40"/>
        <v>84.131868131868131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42"/>
        <v>43066.25</v>
      </c>
      <c r="O696" s="13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6">
      <c r="A697">
        <v>695</v>
      </c>
      <c r="B697" t="s">
        <v>1429</v>
      </c>
      <c r="C697" s="3" t="s">
        <v>1430</v>
      </c>
      <c r="D697" s="8">
        <v>9200</v>
      </c>
      <c r="E697" s="8">
        <v>12322</v>
      </c>
      <c r="F697" s="9">
        <f t="shared" si="40"/>
        <v>133.93478260869566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42"/>
        <v>42322.25</v>
      </c>
      <c r="O697" s="13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6">
      <c r="A698">
        <v>696</v>
      </c>
      <c r="B698" t="s">
        <v>1431</v>
      </c>
      <c r="C698" s="3" t="s">
        <v>1432</v>
      </c>
      <c r="D698" s="8">
        <v>164100</v>
      </c>
      <c r="E698" s="8">
        <v>96888</v>
      </c>
      <c r="F698" s="9">
        <f t="shared" si="40"/>
        <v>59.042047531992694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42"/>
        <v>42114.208333333328</v>
      </c>
      <c r="O698" s="13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6">
      <c r="A699">
        <v>697</v>
      </c>
      <c r="B699" t="s">
        <v>1433</v>
      </c>
      <c r="C699" s="3" t="s">
        <v>1434</v>
      </c>
      <c r="D699" s="8">
        <v>128900</v>
      </c>
      <c r="E699" s="8">
        <v>196960</v>
      </c>
      <c r="F699" s="9">
        <f t="shared" si="40"/>
        <v>152.80062063615205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42"/>
        <v>43190.208333333328</v>
      </c>
      <c r="O699" s="13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6">
      <c r="A700">
        <v>698</v>
      </c>
      <c r="B700" t="s">
        <v>1435</v>
      </c>
      <c r="C700" s="3" t="s">
        <v>1436</v>
      </c>
      <c r="D700" s="8">
        <v>42100</v>
      </c>
      <c r="E700" s="8">
        <v>188057</v>
      </c>
      <c r="F700" s="9">
        <f t="shared" si="40"/>
        <v>446.69121140142522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42"/>
        <v>40871.25</v>
      </c>
      <c r="O700" s="13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6">
      <c r="A701">
        <v>699</v>
      </c>
      <c r="B701" t="s">
        <v>444</v>
      </c>
      <c r="C701" s="3" t="s">
        <v>1437</v>
      </c>
      <c r="D701" s="8">
        <v>7400</v>
      </c>
      <c r="E701" s="8">
        <v>6245</v>
      </c>
      <c r="F701" s="9">
        <f t="shared" si="40"/>
        <v>84.391891891891888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42"/>
        <v>43641.208333333328</v>
      </c>
      <c r="O701" s="13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x14ac:dyDescent="0.6">
      <c r="A702">
        <v>700</v>
      </c>
      <c r="B702" t="s">
        <v>1438</v>
      </c>
      <c r="C702" s="3" t="s">
        <v>1439</v>
      </c>
      <c r="D702" s="8">
        <v>100</v>
      </c>
      <c r="E702" s="8">
        <v>3</v>
      </c>
      <c r="F702" s="9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42"/>
        <v>40203.25</v>
      </c>
      <c r="O702" s="13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2" x14ac:dyDescent="0.6">
      <c r="A703">
        <v>701</v>
      </c>
      <c r="B703" t="s">
        <v>1440</v>
      </c>
      <c r="C703" s="3" t="s">
        <v>1441</v>
      </c>
      <c r="D703" s="8">
        <v>52000</v>
      </c>
      <c r="E703" s="8">
        <v>91014</v>
      </c>
      <c r="F703" s="9">
        <f t="shared" si="40"/>
        <v>175.02692307692308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42"/>
        <v>40629.208333333336</v>
      </c>
      <c r="O703" s="13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x14ac:dyDescent="0.6">
      <c r="A704">
        <v>702</v>
      </c>
      <c r="B704" t="s">
        <v>1442</v>
      </c>
      <c r="C704" s="3" t="s">
        <v>1443</v>
      </c>
      <c r="D704" s="8">
        <v>8700</v>
      </c>
      <c r="E704" s="8">
        <v>4710</v>
      </c>
      <c r="F704" s="9">
        <f t="shared" si="40"/>
        <v>54.137931034482754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42"/>
        <v>41477.208333333336</v>
      </c>
      <c r="O704" s="13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6">
      <c r="A705">
        <v>703</v>
      </c>
      <c r="B705" t="s">
        <v>1444</v>
      </c>
      <c r="C705" s="3" t="s">
        <v>1445</v>
      </c>
      <c r="D705" s="8">
        <v>63400</v>
      </c>
      <c r="E705" s="8">
        <v>197728</v>
      </c>
      <c r="F705" s="9">
        <f t="shared" si="40"/>
        <v>311.87381703470032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42"/>
        <v>41020.208333333336</v>
      </c>
      <c r="O705" s="13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2" x14ac:dyDescent="0.6">
      <c r="A706">
        <v>704</v>
      </c>
      <c r="B706" t="s">
        <v>1446</v>
      </c>
      <c r="C706" s="3" t="s">
        <v>1447</v>
      </c>
      <c r="D706" s="8">
        <v>8700</v>
      </c>
      <c r="E706" s="8">
        <v>10682</v>
      </c>
      <c r="F706" s="9">
        <f t="shared" ref="F706:F769" si="44">((E706/D706)*100)</f>
        <v>122.78160919540231</v>
      </c>
      <c r="G706" t="s">
        <v>20</v>
      </c>
      <c r="H706">
        <v>116</v>
      </c>
      <c r="I706" s="7">
        <f t="shared" ref="I706:I769" si="45">IF(H706&lt;&gt;0,E706/H706,0)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ref="N706:N769" si="46">(((L706/60)/60)/24)+DATE(1970,1,1)</f>
        <v>42555.208333333328</v>
      </c>
      <c r="O706" s="13">
        <f t="shared" ref="O706:O769" si="47"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6">
      <c r="A707">
        <v>705</v>
      </c>
      <c r="B707" t="s">
        <v>1448</v>
      </c>
      <c r="C707" s="3" t="s">
        <v>1449</v>
      </c>
      <c r="D707" s="8">
        <v>169700</v>
      </c>
      <c r="E707" s="8">
        <v>168048</v>
      </c>
      <c r="F707" s="9">
        <f t="shared" si="44"/>
        <v>99.026517383618156</v>
      </c>
      <c r="G707" t="s">
        <v>14</v>
      </c>
      <c r="H707">
        <v>2025</v>
      </c>
      <c r="I707" s="7">
        <f t="shared" si="4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si="46"/>
        <v>41619.25</v>
      </c>
      <c r="O707" s="13">
        <f t="shared" si="47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2" x14ac:dyDescent="0.6">
      <c r="A708">
        <v>706</v>
      </c>
      <c r="B708" t="s">
        <v>1450</v>
      </c>
      <c r="C708" s="3" t="s">
        <v>1451</v>
      </c>
      <c r="D708" s="8">
        <v>108400</v>
      </c>
      <c r="E708" s="8">
        <v>138586</v>
      </c>
      <c r="F708" s="9">
        <f t="shared" si="44"/>
        <v>127.84686346863469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46"/>
        <v>43471.25</v>
      </c>
      <c r="O708" s="13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2" x14ac:dyDescent="0.6">
      <c r="A709">
        <v>707</v>
      </c>
      <c r="B709" t="s">
        <v>1452</v>
      </c>
      <c r="C709" s="3" t="s">
        <v>1453</v>
      </c>
      <c r="D709" s="8">
        <v>7300</v>
      </c>
      <c r="E709" s="8">
        <v>11579</v>
      </c>
      <c r="F709" s="9">
        <f t="shared" si="44"/>
        <v>158.61643835616439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46"/>
        <v>43442.25</v>
      </c>
      <c r="O709" s="13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6">
      <c r="A710">
        <v>708</v>
      </c>
      <c r="B710" t="s">
        <v>1454</v>
      </c>
      <c r="C710" s="3" t="s">
        <v>1455</v>
      </c>
      <c r="D710" s="8">
        <v>1700</v>
      </c>
      <c r="E710" s="8">
        <v>12020</v>
      </c>
      <c r="F710" s="9">
        <f t="shared" si="44"/>
        <v>707.05882352941171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46"/>
        <v>42877.208333333328</v>
      </c>
      <c r="O710" s="13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6">
      <c r="A711">
        <v>709</v>
      </c>
      <c r="B711" t="s">
        <v>1456</v>
      </c>
      <c r="C711" s="3" t="s">
        <v>1457</v>
      </c>
      <c r="D711" s="8">
        <v>9800</v>
      </c>
      <c r="E711" s="8">
        <v>13954</v>
      </c>
      <c r="F711" s="9">
        <f t="shared" si="44"/>
        <v>142.38775510204081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46"/>
        <v>41018.208333333336</v>
      </c>
      <c r="O711" s="13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2" x14ac:dyDescent="0.6">
      <c r="A712">
        <v>710</v>
      </c>
      <c r="B712" t="s">
        <v>1458</v>
      </c>
      <c r="C712" s="3" t="s">
        <v>1459</v>
      </c>
      <c r="D712" s="8">
        <v>4300</v>
      </c>
      <c r="E712" s="8">
        <v>6358</v>
      </c>
      <c r="F712" s="9">
        <f t="shared" si="44"/>
        <v>147.86046511627907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46"/>
        <v>43295.208333333328</v>
      </c>
      <c r="O712" s="13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2" x14ac:dyDescent="0.6">
      <c r="A713">
        <v>711</v>
      </c>
      <c r="B713" t="s">
        <v>1460</v>
      </c>
      <c r="C713" s="3" t="s">
        <v>1461</v>
      </c>
      <c r="D713" s="8">
        <v>6200</v>
      </c>
      <c r="E713" s="8">
        <v>1260</v>
      </c>
      <c r="F713" s="9">
        <f t="shared" si="44"/>
        <v>20.322580645161288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46"/>
        <v>42393.25</v>
      </c>
      <c r="O713" s="13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2" x14ac:dyDescent="0.6">
      <c r="A714">
        <v>712</v>
      </c>
      <c r="B714" t="s">
        <v>1462</v>
      </c>
      <c r="C714" s="3" t="s">
        <v>1463</v>
      </c>
      <c r="D714" s="8">
        <v>800</v>
      </c>
      <c r="E714" s="8">
        <v>14725</v>
      </c>
      <c r="F714" s="9">
        <f t="shared" si="44"/>
        <v>1840.625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46"/>
        <v>42559.208333333328</v>
      </c>
      <c r="O714" s="13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6">
      <c r="A715">
        <v>713</v>
      </c>
      <c r="B715" t="s">
        <v>1464</v>
      </c>
      <c r="C715" s="3" t="s">
        <v>1465</v>
      </c>
      <c r="D715" s="8">
        <v>6900</v>
      </c>
      <c r="E715" s="8">
        <v>11174</v>
      </c>
      <c r="F715" s="9">
        <f t="shared" si="44"/>
        <v>161.94202898550725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46"/>
        <v>42604.208333333328</v>
      </c>
      <c r="O715" s="13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6">
      <c r="A716">
        <v>714</v>
      </c>
      <c r="B716" t="s">
        <v>1466</v>
      </c>
      <c r="C716" s="3" t="s">
        <v>1467</v>
      </c>
      <c r="D716" s="8">
        <v>38500</v>
      </c>
      <c r="E716" s="8">
        <v>182036</v>
      </c>
      <c r="F716" s="9">
        <f t="shared" si="44"/>
        <v>472.82077922077923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46"/>
        <v>41870.208333333336</v>
      </c>
      <c r="O716" s="13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6">
      <c r="A717">
        <v>715</v>
      </c>
      <c r="B717" t="s">
        <v>1468</v>
      </c>
      <c r="C717" s="3" t="s">
        <v>1469</v>
      </c>
      <c r="D717" s="8">
        <v>118000</v>
      </c>
      <c r="E717" s="8">
        <v>28870</v>
      </c>
      <c r="F717" s="9">
        <f t="shared" si="44"/>
        <v>24.466101694915253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46"/>
        <v>40397.208333333336</v>
      </c>
      <c r="O717" s="13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6">
      <c r="A718">
        <v>716</v>
      </c>
      <c r="B718" t="s">
        <v>1470</v>
      </c>
      <c r="C718" s="3" t="s">
        <v>1471</v>
      </c>
      <c r="D718" s="8">
        <v>2000</v>
      </c>
      <c r="E718" s="8">
        <v>10353</v>
      </c>
      <c r="F718" s="9">
        <f t="shared" si="44"/>
        <v>517.65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46"/>
        <v>41465.208333333336</v>
      </c>
      <c r="O718" s="13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2" x14ac:dyDescent="0.6">
      <c r="A719">
        <v>717</v>
      </c>
      <c r="B719" t="s">
        <v>1472</v>
      </c>
      <c r="C719" s="3" t="s">
        <v>1473</v>
      </c>
      <c r="D719" s="8">
        <v>5600</v>
      </c>
      <c r="E719" s="8">
        <v>13868</v>
      </c>
      <c r="F719" s="9">
        <f t="shared" si="44"/>
        <v>247.64285714285714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46"/>
        <v>40777.208333333336</v>
      </c>
      <c r="O719" s="13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6">
      <c r="A720">
        <v>718</v>
      </c>
      <c r="B720" t="s">
        <v>1474</v>
      </c>
      <c r="C720" s="3" t="s">
        <v>1475</v>
      </c>
      <c r="D720" s="8">
        <v>8300</v>
      </c>
      <c r="E720" s="8">
        <v>8317</v>
      </c>
      <c r="F720" s="9">
        <f t="shared" si="44"/>
        <v>100.20481927710843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46"/>
        <v>41442.208333333336</v>
      </c>
      <c r="O720" s="13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6">
      <c r="A721">
        <v>719</v>
      </c>
      <c r="B721" t="s">
        <v>1476</v>
      </c>
      <c r="C721" s="3" t="s">
        <v>1477</v>
      </c>
      <c r="D721" s="8">
        <v>6900</v>
      </c>
      <c r="E721" s="8">
        <v>10557</v>
      </c>
      <c r="F721" s="9">
        <f t="shared" si="44"/>
        <v>153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46"/>
        <v>41058.208333333336</v>
      </c>
      <c r="O721" s="13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2" x14ac:dyDescent="0.6">
      <c r="A722">
        <v>720</v>
      </c>
      <c r="B722" t="s">
        <v>1478</v>
      </c>
      <c r="C722" s="3" t="s">
        <v>1479</v>
      </c>
      <c r="D722" s="8">
        <v>8700</v>
      </c>
      <c r="E722" s="8">
        <v>3227</v>
      </c>
      <c r="F722" s="9">
        <f t="shared" si="44"/>
        <v>37.091954022988503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46"/>
        <v>43152.25</v>
      </c>
      <c r="O722" s="13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6">
      <c r="A723">
        <v>721</v>
      </c>
      <c r="B723" t="s">
        <v>1480</v>
      </c>
      <c r="C723" s="3" t="s">
        <v>1481</v>
      </c>
      <c r="D723" s="8">
        <v>123600</v>
      </c>
      <c r="E723" s="8">
        <v>5429</v>
      </c>
      <c r="F723" s="9">
        <f t="shared" si="44"/>
        <v>4.392394822006473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46"/>
        <v>43194.208333333328</v>
      </c>
      <c r="O723" s="13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6">
      <c r="A724">
        <v>722</v>
      </c>
      <c r="B724" t="s">
        <v>1482</v>
      </c>
      <c r="C724" s="3" t="s">
        <v>1483</v>
      </c>
      <c r="D724" s="8">
        <v>48500</v>
      </c>
      <c r="E724" s="8">
        <v>75906</v>
      </c>
      <c r="F724" s="9">
        <f t="shared" si="44"/>
        <v>156.50721649484535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46"/>
        <v>43045.25</v>
      </c>
      <c r="O724" s="13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6">
      <c r="A725">
        <v>723</v>
      </c>
      <c r="B725" t="s">
        <v>1484</v>
      </c>
      <c r="C725" s="3" t="s">
        <v>1485</v>
      </c>
      <c r="D725" s="8">
        <v>4900</v>
      </c>
      <c r="E725" s="8">
        <v>13250</v>
      </c>
      <c r="F725" s="9">
        <f t="shared" si="44"/>
        <v>270.40816326530609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46"/>
        <v>42431.25</v>
      </c>
      <c r="O725" s="13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2" x14ac:dyDescent="0.6">
      <c r="A726">
        <v>724</v>
      </c>
      <c r="B726" t="s">
        <v>1486</v>
      </c>
      <c r="C726" s="3" t="s">
        <v>1487</v>
      </c>
      <c r="D726" s="8">
        <v>8400</v>
      </c>
      <c r="E726" s="8">
        <v>11261</v>
      </c>
      <c r="F726" s="9">
        <f t="shared" si="44"/>
        <v>134.05952380952382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46"/>
        <v>41934.208333333336</v>
      </c>
      <c r="O726" s="13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6">
      <c r="A727">
        <v>725</v>
      </c>
      <c r="B727" t="s">
        <v>1488</v>
      </c>
      <c r="C727" s="3" t="s">
        <v>1489</v>
      </c>
      <c r="D727" s="8">
        <v>193200</v>
      </c>
      <c r="E727" s="8">
        <v>97369</v>
      </c>
      <c r="F727" s="9">
        <f t="shared" si="44"/>
        <v>50.398033126293996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46"/>
        <v>41958.25</v>
      </c>
      <c r="O727" s="13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6">
      <c r="A728">
        <v>726</v>
      </c>
      <c r="B728" t="s">
        <v>1490</v>
      </c>
      <c r="C728" s="3" t="s">
        <v>1491</v>
      </c>
      <c r="D728" s="8">
        <v>54300</v>
      </c>
      <c r="E728" s="8">
        <v>48227</v>
      </c>
      <c r="F728" s="9">
        <f t="shared" si="44"/>
        <v>88.815837937384899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46"/>
        <v>40476.208333333336</v>
      </c>
      <c r="O728" s="13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6">
      <c r="A729">
        <v>727</v>
      </c>
      <c r="B729" t="s">
        <v>1492</v>
      </c>
      <c r="C729" s="3" t="s">
        <v>1493</v>
      </c>
      <c r="D729" s="8">
        <v>8900</v>
      </c>
      <c r="E729" s="8">
        <v>14685</v>
      </c>
      <c r="F729" s="9">
        <f t="shared" si="44"/>
        <v>165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46"/>
        <v>43485.25</v>
      </c>
      <c r="O729" s="13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2" x14ac:dyDescent="0.6">
      <c r="A730">
        <v>728</v>
      </c>
      <c r="B730" t="s">
        <v>1494</v>
      </c>
      <c r="C730" s="3" t="s">
        <v>1495</v>
      </c>
      <c r="D730" s="8">
        <v>4200</v>
      </c>
      <c r="E730" s="8">
        <v>735</v>
      </c>
      <c r="F730" s="9">
        <f t="shared" si="44"/>
        <v>17.5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46"/>
        <v>42515.208333333328</v>
      </c>
      <c r="O730" s="13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2" x14ac:dyDescent="0.6">
      <c r="A731">
        <v>729</v>
      </c>
      <c r="B731" t="s">
        <v>1496</v>
      </c>
      <c r="C731" s="3" t="s">
        <v>1497</v>
      </c>
      <c r="D731" s="8">
        <v>5600</v>
      </c>
      <c r="E731" s="8">
        <v>10397</v>
      </c>
      <c r="F731" s="9">
        <f t="shared" si="44"/>
        <v>185.66071428571428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46"/>
        <v>41309.25</v>
      </c>
      <c r="O731" s="13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6">
      <c r="A732">
        <v>730</v>
      </c>
      <c r="B732" t="s">
        <v>1498</v>
      </c>
      <c r="C732" s="3" t="s">
        <v>1499</v>
      </c>
      <c r="D732" s="8">
        <v>28800</v>
      </c>
      <c r="E732" s="8">
        <v>118847</v>
      </c>
      <c r="F732" s="9">
        <f t="shared" si="44"/>
        <v>412.6631944444444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46"/>
        <v>42147.208333333328</v>
      </c>
      <c r="O732" s="13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6">
      <c r="A733">
        <v>731</v>
      </c>
      <c r="B733" t="s">
        <v>1500</v>
      </c>
      <c r="C733" s="3" t="s">
        <v>1501</v>
      </c>
      <c r="D733" s="8">
        <v>8000</v>
      </c>
      <c r="E733" s="8">
        <v>7220</v>
      </c>
      <c r="F733" s="9">
        <f t="shared" si="44"/>
        <v>90.25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46"/>
        <v>42939.208333333328</v>
      </c>
      <c r="O733" s="13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6">
      <c r="A734">
        <v>732</v>
      </c>
      <c r="B734" t="s">
        <v>1502</v>
      </c>
      <c r="C734" s="3" t="s">
        <v>1503</v>
      </c>
      <c r="D734" s="8">
        <v>117000</v>
      </c>
      <c r="E734" s="8">
        <v>107622</v>
      </c>
      <c r="F734" s="9">
        <f t="shared" si="44"/>
        <v>91.984615384615381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46"/>
        <v>42816.208333333328</v>
      </c>
      <c r="O734" s="13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6">
      <c r="A735">
        <v>733</v>
      </c>
      <c r="B735" t="s">
        <v>1504</v>
      </c>
      <c r="C735" s="3" t="s">
        <v>1505</v>
      </c>
      <c r="D735" s="8">
        <v>15800</v>
      </c>
      <c r="E735" s="8">
        <v>83267</v>
      </c>
      <c r="F735" s="9">
        <f t="shared" si="44"/>
        <v>527.00632911392404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46"/>
        <v>41844.208333333336</v>
      </c>
      <c r="O735" s="13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6">
      <c r="A736">
        <v>734</v>
      </c>
      <c r="B736" t="s">
        <v>1506</v>
      </c>
      <c r="C736" s="3" t="s">
        <v>1507</v>
      </c>
      <c r="D736" s="8">
        <v>4200</v>
      </c>
      <c r="E736" s="8">
        <v>13404</v>
      </c>
      <c r="F736" s="9">
        <f t="shared" si="44"/>
        <v>319.14285714285711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46"/>
        <v>42763.25</v>
      </c>
      <c r="O736" s="13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x14ac:dyDescent="0.6">
      <c r="A737">
        <v>735</v>
      </c>
      <c r="B737" t="s">
        <v>1508</v>
      </c>
      <c r="C737" s="3" t="s">
        <v>1509</v>
      </c>
      <c r="D737" s="8">
        <v>37100</v>
      </c>
      <c r="E737" s="8">
        <v>131404</v>
      </c>
      <c r="F737" s="9">
        <f t="shared" si="44"/>
        <v>354.18867924528303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46"/>
        <v>42459.208333333328</v>
      </c>
      <c r="O737" s="13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6">
      <c r="A738">
        <v>736</v>
      </c>
      <c r="B738" t="s">
        <v>1510</v>
      </c>
      <c r="C738" s="3" t="s">
        <v>1511</v>
      </c>
      <c r="D738" s="8">
        <v>7700</v>
      </c>
      <c r="E738" s="8">
        <v>2533</v>
      </c>
      <c r="F738" s="9">
        <f t="shared" si="44"/>
        <v>32.896103896103895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46"/>
        <v>42055.25</v>
      </c>
      <c r="O738" s="13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2" x14ac:dyDescent="0.6">
      <c r="A739">
        <v>737</v>
      </c>
      <c r="B739" t="s">
        <v>1512</v>
      </c>
      <c r="C739" s="3" t="s">
        <v>1513</v>
      </c>
      <c r="D739" s="8">
        <v>3700</v>
      </c>
      <c r="E739" s="8">
        <v>5028</v>
      </c>
      <c r="F739" s="9">
        <f t="shared" si="44"/>
        <v>135.8918918918919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46"/>
        <v>42685.25</v>
      </c>
      <c r="O739" s="13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6">
      <c r="A740">
        <v>738</v>
      </c>
      <c r="B740" t="s">
        <v>1032</v>
      </c>
      <c r="C740" s="3" t="s">
        <v>1514</v>
      </c>
      <c r="D740" s="8">
        <v>74700</v>
      </c>
      <c r="E740" s="8">
        <v>1557</v>
      </c>
      <c r="F740" s="9">
        <f t="shared" si="44"/>
        <v>2.0843373493975905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46"/>
        <v>41959.25</v>
      </c>
      <c r="O740" s="13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6">
      <c r="A741">
        <v>739</v>
      </c>
      <c r="B741" t="s">
        <v>1515</v>
      </c>
      <c r="C741" s="3" t="s">
        <v>1516</v>
      </c>
      <c r="D741" s="8">
        <v>10000</v>
      </c>
      <c r="E741" s="8">
        <v>6100</v>
      </c>
      <c r="F741" s="9">
        <f t="shared" si="44"/>
        <v>61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46"/>
        <v>41089.208333333336</v>
      </c>
      <c r="O741" s="13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6">
      <c r="A742">
        <v>740</v>
      </c>
      <c r="B742" t="s">
        <v>1517</v>
      </c>
      <c r="C742" s="3" t="s">
        <v>1518</v>
      </c>
      <c r="D742" s="8">
        <v>5300</v>
      </c>
      <c r="E742" s="8">
        <v>1592</v>
      </c>
      <c r="F742" s="9">
        <f t="shared" si="44"/>
        <v>30.037735849056602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46"/>
        <v>42769.25</v>
      </c>
      <c r="O742" s="13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6">
      <c r="A743">
        <v>741</v>
      </c>
      <c r="B743" t="s">
        <v>628</v>
      </c>
      <c r="C743" s="3" t="s">
        <v>1519</v>
      </c>
      <c r="D743" s="8">
        <v>1200</v>
      </c>
      <c r="E743" s="8">
        <v>14150</v>
      </c>
      <c r="F743" s="9">
        <f t="shared" si="44"/>
        <v>1179.1666666666665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46"/>
        <v>40321.208333333336</v>
      </c>
      <c r="O743" s="13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6">
      <c r="A744">
        <v>742</v>
      </c>
      <c r="B744" t="s">
        <v>1520</v>
      </c>
      <c r="C744" s="3" t="s">
        <v>1521</v>
      </c>
      <c r="D744" s="8">
        <v>1200</v>
      </c>
      <c r="E744" s="8">
        <v>13513</v>
      </c>
      <c r="F744" s="9">
        <f t="shared" si="44"/>
        <v>1126.0833333333335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46"/>
        <v>40197.25</v>
      </c>
      <c r="O744" s="13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2" x14ac:dyDescent="0.6">
      <c r="A745">
        <v>743</v>
      </c>
      <c r="B745" t="s">
        <v>1522</v>
      </c>
      <c r="C745" s="3" t="s">
        <v>1523</v>
      </c>
      <c r="D745" s="8">
        <v>3900</v>
      </c>
      <c r="E745" s="8">
        <v>504</v>
      </c>
      <c r="F745" s="9">
        <f t="shared" si="44"/>
        <v>12.923076923076923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46"/>
        <v>42298.208333333328</v>
      </c>
      <c r="O745" s="13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6">
      <c r="A746">
        <v>744</v>
      </c>
      <c r="B746" t="s">
        <v>1524</v>
      </c>
      <c r="C746" s="3" t="s">
        <v>1525</v>
      </c>
      <c r="D746" s="8">
        <v>2000</v>
      </c>
      <c r="E746" s="8">
        <v>14240</v>
      </c>
      <c r="F746" s="9">
        <f t="shared" si="44"/>
        <v>712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46"/>
        <v>43322.208333333328</v>
      </c>
      <c r="O746" s="13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2" x14ac:dyDescent="0.6">
      <c r="A747">
        <v>745</v>
      </c>
      <c r="B747" t="s">
        <v>1526</v>
      </c>
      <c r="C747" s="3" t="s">
        <v>1527</v>
      </c>
      <c r="D747" s="8">
        <v>6900</v>
      </c>
      <c r="E747" s="8">
        <v>2091</v>
      </c>
      <c r="F747" s="9">
        <f t="shared" si="44"/>
        <v>30.304347826086957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46"/>
        <v>40328.208333333336</v>
      </c>
      <c r="O747" s="13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6">
      <c r="A748">
        <v>746</v>
      </c>
      <c r="B748" t="s">
        <v>1528</v>
      </c>
      <c r="C748" s="3" t="s">
        <v>1529</v>
      </c>
      <c r="D748" s="8">
        <v>55800</v>
      </c>
      <c r="E748" s="8">
        <v>118580</v>
      </c>
      <c r="F748" s="9">
        <f t="shared" si="44"/>
        <v>212.50896057347671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46"/>
        <v>40825.208333333336</v>
      </c>
      <c r="O748" s="13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6">
      <c r="A749">
        <v>747</v>
      </c>
      <c r="B749" t="s">
        <v>1530</v>
      </c>
      <c r="C749" s="3" t="s">
        <v>1531</v>
      </c>
      <c r="D749" s="8">
        <v>4900</v>
      </c>
      <c r="E749" s="8">
        <v>11214</v>
      </c>
      <c r="F749" s="9">
        <f t="shared" si="44"/>
        <v>228.85714285714286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46"/>
        <v>40423.208333333336</v>
      </c>
      <c r="O749" s="13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6">
      <c r="A750">
        <v>748</v>
      </c>
      <c r="B750" t="s">
        <v>1532</v>
      </c>
      <c r="C750" s="3" t="s">
        <v>1533</v>
      </c>
      <c r="D750" s="8">
        <v>194900</v>
      </c>
      <c r="E750" s="8">
        <v>68137</v>
      </c>
      <c r="F750" s="9">
        <f t="shared" si="44"/>
        <v>34.959979476654695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46"/>
        <v>40238.25</v>
      </c>
      <c r="O750" s="13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6">
      <c r="A751">
        <v>749</v>
      </c>
      <c r="B751" t="s">
        <v>1534</v>
      </c>
      <c r="C751" s="3" t="s">
        <v>1535</v>
      </c>
      <c r="D751" s="8">
        <v>8600</v>
      </c>
      <c r="E751" s="8">
        <v>13527</v>
      </c>
      <c r="F751" s="9">
        <f t="shared" si="44"/>
        <v>157.29069767441862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46"/>
        <v>41920.208333333336</v>
      </c>
      <c r="O751" s="13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6">
      <c r="A752">
        <v>750</v>
      </c>
      <c r="B752" t="s">
        <v>1536</v>
      </c>
      <c r="C752" s="3" t="s">
        <v>1537</v>
      </c>
      <c r="D752" s="8">
        <v>100</v>
      </c>
      <c r="E752" s="8">
        <v>1</v>
      </c>
      <c r="F752" s="9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46"/>
        <v>40360.208333333336</v>
      </c>
      <c r="O752" s="13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6">
      <c r="A753">
        <v>751</v>
      </c>
      <c r="B753" t="s">
        <v>1538</v>
      </c>
      <c r="C753" s="3" t="s">
        <v>1539</v>
      </c>
      <c r="D753" s="8">
        <v>3600</v>
      </c>
      <c r="E753" s="8">
        <v>8363</v>
      </c>
      <c r="F753" s="9">
        <f t="shared" si="44"/>
        <v>232.30555555555554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46"/>
        <v>42446.208333333328</v>
      </c>
      <c r="O753" s="13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6">
      <c r="A754">
        <v>752</v>
      </c>
      <c r="B754" t="s">
        <v>1540</v>
      </c>
      <c r="C754" s="3" t="s">
        <v>1541</v>
      </c>
      <c r="D754" s="8">
        <v>5800</v>
      </c>
      <c r="E754" s="8">
        <v>5362</v>
      </c>
      <c r="F754" s="9">
        <f t="shared" si="44"/>
        <v>92.448275862068968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46"/>
        <v>40395.208333333336</v>
      </c>
      <c r="O754" s="13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6">
      <c r="A755">
        <v>753</v>
      </c>
      <c r="B755" t="s">
        <v>1542</v>
      </c>
      <c r="C755" s="3" t="s">
        <v>1543</v>
      </c>
      <c r="D755" s="8">
        <v>4700</v>
      </c>
      <c r="E755" s="8">
        <v>12065</v>
      </c>
      <c r="F755" s="9">
        <f t="shared" si="44"/>
        <v>256.70212765957444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46"/>
        <v>40321.208333333336</v>
      </c>
      <c r="O755" s="13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6">
      <c r="A756">
        <v>754</v>
      </c>
      <c r="B756" t="s">
        <v>1544</v>
      </c>
      <c r="C756" s="3" t="s">
        <v>1545</v>
      </c>
      <c r="D756" s="8">
        <v>70400</v>
      </c>
      <c r="E756" s="8">
        <v>118603</v>
      </c>
      <c r="F756" s="9">
        <f t="shared" si="44"/>
        <v>168.47017045454547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46"/>
        <v>41210.208333333336</v>
      </c>
      <c r="O756" s="13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6">
      <c r="A757">
        <v>755</v>
      </c>
      <c r="B757" t="s">
        <v>1546</v>
      </c>
      <c r="C757" s="3" t="s">
        <v>1547</v>
      </c>
      <c r="D757" s="8">
        <v>4500</v>
      </c>
      <c r="E757" s="8">
        <v>7496</v>
      </c>
      <c r="F757" s="9">
        <f t="shared" si="44"/>
        <v>166.57777777777778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46"/>
        <v>43096.25</v>
      </c>
      <c r="O757" s="13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6">
      <c r="A758">
        <v>756</v>
      </c>
      <c r="B758" t="s">
        <v>1548</v>
      </c>
      <c r="C758" s="3" t="s">
        <v>1549</v>
      </c>
      <c r="D758" s="8">
        <v>1300</v>
      </c>
      <c r="E758" s="8">
        <v>10037</v>
      </c>
      <c r="F758" s="9">
        <f t="shared" si="44"/>
        <v>772.07692307692309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46"/>
        <v>42024.25</v>
      </c>
      <c r="O758" s="13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6">
      <c r="A759">
        <v>757</v>
      </c>
      <c r="B759" t="s">
        <v>1550</v>
      </c>
      <c r="C759" s="3" t="s">
        <v>1551</v>
      </c>
      <c r="D759" s="8">
        <v>1400</v>
      </c>
      <c r="E759" s="8">
        <v>5696</v>
      </c>
      <c r="F759" s="9">
        <f t="shared" si="44"/>
        <v>406.85714285714283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46"/>
        <v>40675.208333333336</v>
      </c>
      <c r="O759" s="13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6">
      <c r="A760">
        <v>758</v>
      </c>
      <c r="B760" t="s">
        <v>1552</v>
      </c>
      <c r="C760" s="3" t="s">
        <v>1553</v>
      </c>
      <c r="D760" s="8">
        <v>29600</v>
      </c>
      <c r="E760" s="8">
        <v>167005</v>
      </c>
      <c r="F760" s="9">
        <f t="shared" si="44"/>
        <v>564.20608108108115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46"/>
        <v>41936.208333333336</v>
      </c>
      <c r="O760" s="13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2" x14ac:dyDescent="0.6">
      <c r="A761">
        <v>759</v>
      </c>
      <c r="B761" t="s">
        <v>1554</v>
      </c>
      <c r="C761" s="3" t="s">
        <v>1555</v>
      </c>
      <c r="D761" s="8">
        <v>167500</v>
      </c>
      <c r="E761" s="8">
        <v>114615</v>
      </c>
      <c r="F761" s="9">
        <f t="shared" si="44"/>
        <v>68.426865671641792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46"/>
        <v>43136.25</v>
      </c>
      <c r="O761" s="13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6">
      <c r="A762">
        <v>760</v>
      </c>
      <c r="B762" t="s">
        <v>1556</v>
      </c>
      <c r="C762" s="3" t="s">
        <v>1557</v>
      </c>
      <c r="D762" s="8">
        <v>48300</v>
      </c>
      <c r="E762" s="8">
        <v>16592</v>
      </c>
      <c r="F762" s="9">
        <f t="shared" si="44"/>
        <v>34.351966873706004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46"/>
        <v>43678.208333333328</v>
      </c>
      <c r="O762" s="13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6">
      <c r="A763">
        <v>761</v>
      </c>
      <c r="B763" t="s">
        <v>1558</v>
      </c>
      <c r="C763" s="3" t="s">
        <v>1559</v>
      </c>
      <c r="D763" s="8">
        <v>2200</v>
      </c>
      <c r="E763" s="8">
        <v>14420</v>
      </c>
      <c r="F763" s="9">
        <f t="shared" si="44"/>
        <v>655.4545454545455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46"/>
        <v>42938.208333333328</v>
      </c>
      <c r="O763" s="13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6">
      <c r="A764">
        <v>762</v>
      </c>
      <c r="B764" t="s">
        <v>668</v>
      </c>
      <c r="C764" s="3" t="s">
        <v>1560</v>
      </c>
      <c r="D764" s="8">
        <v>3500</v>
      </c>
      <c r="E764" s="8">
        <v>6204</v>
      </c>
      <c r="F764" s="9">
        <f t="shared" si="44"/>
        <v>177.25714285714284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46"/>
        <v>41241.25</v>
      </c>
      <c r="O764" s="13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6">
      <c r="A765">
        <v>763</v>
      </c>
      <c r="B765" t="s">
        <v>1561</v>
      </c>
      <c r="C765" s="3" t="s">
        <v>1562</v>
      </c>
      <c r="D765" s="8">
        <v>5600</v>
      </c>
      <c r="E765" s="8">
        <v>6338</v>
      </c>
      <c r="F765" s="9">
        <f t="shared" si="44"/>
        <v>113.17857142857144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46"/>
        <v>41037.208333333336</v>
      </c>
      <c r="O765" s="13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2" x14ac:dyDescent="0.6">
      <c r="A766">
        <v>764</v>
      </c>
      <c r="B766" t="s">
        <v>1563</v>
      </c>
      <c r="C766" s="3" t="s">
        <v>1564</v>
      </c>
      <c r="D766" s="8">
        <v>1100</v>
      </c>
      <c r="E766" s="8">
        <v>8010</v>
      </c>
      <c r="F766" s="9">
        <f t="shared" si="44"/>
        <v>728.18181818181824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46"/>
        <v>40676.208333333336</v>
      </c>
      <c r="O766" s="13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6">
      <c r="A767">
        <v>765</v>
      </c>
      <c r="B767" t="s">
        <v>1565</v>
      </c>
      <c r="C767" s="3" t="s">
        <v>1566</v>
      </c>
      <c r="D767" s="8">
        <v>3900</v>
      </c>
      <c r="E767" s="8">
        <v>8125</v>
      </c>
      <c r="F767" s="9">
        <f t="shared" si="44"/>
        <v>208.33333333333334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46"/>
        <v>42840.208333333328</v>
      </c>
      <c r="O767" s="13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2" x14ac:dyDescent="0.6">
      <c r="A768">
        <v>766</v>
      </c>
      <c r="B768" t="s">
        <v>1567</v>
      </c>
      <c r="C768" s="3" t="s">
        <v>1568</v>
      </c>
      <c r="D768" s="8">
        <v>43800</v>
      </c>
      <c r="E768" s="8">
        <v>13653</v>
      </c>
      <c r="F768" s="9">
        <f t="shared" si="44"/>
        <v>31.171232876712331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46"/>
        <v>43362.208333333328</v>
      </c>
      <c r="O768" s="13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6">
      <c r="A769">
        <v>767</v>
      </c>
      <c r="B769" t="s">
        <v>1569</v>
      </c>
      <c r="C769" s="3" t="s">
        <v>1570</v>
      </c>
      <c r="D769" s="8">
        <v>97200</v>
      </c>
      <c r="E769" s="8">
        <v>55372</v>
      </c>
      <c r="F769" s="9">
        <f t="shared" si="44"/>
        <v>56.967078189300416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46"/>
        <v>42283.208333333328</v>
      </c>
      <c r="O769" s="13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6">
      <c r="A770">
        <v>768</v>
      </c>
      <c r="B770" t="s">
        <v>1571</v>
      </c>
      <c r="C770" s="3" t="s">
        <v>1572</v>
      </c>
      <c r="D770" s="8">
        <v>4800</v>
      </c>
      <c r="E770" s="8">
        <v>11088</v>
      </c>
      <c r="F770" s="9">
        <f t="shared" ref="F770:F833" si="48">((E770/D770)*100)</f>
        <v>231</v>
      </c>
      <c r="G770" t="s">
        <v>20</v>
      </c>
      <c r="H770">
        <v>150</v>
      </c>
      <c r="I770" s="7">
        <f t="shared" ref="I770:I833" si="49">IF(H770&lt;&gt;0,E770/H770,0)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ref="N770:N833" si="50">(((L770/60)/60)/24)+DATE(1970,1,1)</f>
        <v>41619.25</v>
      </c>
      <c r="O770" s="13">
        <f t="shared" ref="O770:O833" si="51">(((M770/60)/60)/24)+DATE(1970,1,1)</f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6">
      <c r="A771">
        <v>769</v>
      </c>
      <c r="B771" t="s">
        <v>1573</v>
      </c>
      <c r="C771" s="3" t="s">
        <v>1574</v>
      </c>
      <c r="D771" s="8">
        <v>125600</v>
      </c>
      <c r="E771" s="8">
        <v>109106</v>
      </c>
      <c r="F771" s="9">
        <f t="shared" si="48"/>
        <v>86.867834394904463</v>
      </c>
      <c r="G771" t="s">
        <v>14</v>
      </c>
      <c r="H771">
        <v>3410</v>
      </c>
      <c r="I771" s="7">
        <f t="shared" si="4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si="50"/>
        <v>41501.208333333336</v>
      </c>
      <c r="O771" s="13">
        <f t="shared" si="51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6">
      <c r="A772">
        <v>770</v>
      </c>
      <c r="B772" t="s">
        <v>1575</v>
      </c>
      <c r="C772" s="3" t="s">
        <v>1576</v>
      </c>
      <c r="D772" s="8">
        <v>4300</v>
      </c>
      <c r="E772" s="8">
        <v>11642</v>
      </c>
      <c r="F772" s="9">
        <f t="shared" si="48"/>
        <v>270.74418604651163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50"/>
        <v>41743.208333333336</v>
      </c>
      <c r="O772" s="13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6">
      <c r="A773">
        <v>771</v>
      </c>
      <c r="B773" t="s">
        <v>1577</v>
      </c>
      <c r="C773" s="3" t="s">
        <v>1578</v>
      </c>
      <c r="D773" s="8">
        <v>5600</v>
      </c>
      <c r="E773" s="8">
        <v>2769</v>
      </c>
      <c r="F773" s="9">
        <f t="shared" si="48"/>
        <v>49.446428571428569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50"/>
        <v>43491.25</v>
      </c>
      <c r="O773" s="13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6">
      <c r="A774">
        <v>772</v>
      </c>
      <c r="B774" t="s">
        <v>1579</v>
      </c>
      <c r="C774" s="3" t="s">
        <v>1580</v>
      </c>
      <c r="D774" s="8">
        <v>149600</v>
      </c>
      <c r="E774" s="8">
        <v>169586</v>
      </c>
      <c r="F774" s="9">
        <f t="shared" si="48"/>
        <v>113.3596256684492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50"/>
        <v>43505.25</v>
      </c>
      <c r="O774" s="13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6">
      <c r="A775">
        <v>773</v>
      </c>
      <c r="B775" t="s">
        <v>1581</v>
      </c>
      <c r="C775" s="3" t="s">
        <v>1582</v>
      </c>
      <c r="D775" s="8">
        <v>53100</v>
      </c>
      <c r="E775" s="8">
        <v>101185</v>
      </c>
      <c r="F775" s="9">
        <f t="shared" si="48"/>
        <v>190.55555555555554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50"/>
        <v>42838.208333333328</v>
      </c>
      <c r="O775" s="13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6">
      <c r="A776">
        <v>774</v>
      </c>
      <c r="B776" t="s">
        <v>1583</v>
      </c>
      <c r="C776" s="3" t="s">
        <v>1584</v>
      </c>
      <c r="D776" s="8">
        <v>5000</v>
      </c>
      <c r="E776" s="8">
        <v>6775</v>
      </c>
      <c r="F776" s="9">
        <f t="shared" si="48"/>
        <v>135.5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50"/>
        <v>42513.208333333328</v>
      </c>
      <c r="O776" s="13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2" x14ac:dyDescent="0.6">
      <c r="A777">
        <v>775</v>
      </c>
      <c r="B777" t="s">
        <v>1585</v>
      </c>
      <c r="C777" s="3" t="s">
        <v>1586</v>
      </c>
      <c r="D777" s="8">
        <v>9400</v>
      </c>
      <c r="E777" s="8">
        <v>968</v>
      </c>
      <c r="F777" s="9">
        <f t="shared" si="48"/>
        <v>10.297872340425531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50"/>
        <v>41949.25</v>
      </c>
      <c r="O777" s="13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6">
      <c r="A778">
        <v>776</v>
      </c>
      <c r="B778" t="s">
        <v>1587</v>
      </c>
      <c r="C778" s="3" t="s">
        <v>1588</v>
      </c>
      <c r="D778" s="8">
        <v>110800</v>
      </c>
      <c r="E778" s="8">
        <v>72623</v>
      </c>
      <c r="F778" s="9">
        <f t="shared" si="48"/>
        <v>65.544223826714799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50"/>
        <v>43650.208333333328</v>
      </c>
      <c r="O778" s="13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6">
      <c r="A779">
        <v>777</v>
      </c>
      <c r="B779" t="s">
        <v>1589</v>
      </c>
      <c r="C779" s="3" t="s">
        <v>1590</v>
      </c>
      <c r="D779" s="8">
        <v>93800</v>
      </c>
      <c r="E779" s="8">
        <v>45987</v>
      </c>
      <c r="F779" s="9">
        <f t="shared" si="48"/>
        <v>49.026652452025587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50"/>
        <v>40809.208333333336</v>
      </c>
      <c r="O779" s="13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6">
      <c r="A780">
        <v>778</v>
      </c>
      <c r="B780" t="s">
        <v>1591</v>
      </c>
      <c r="C780" s="3" t="s">
        <v>1592</v>
      </c>
      <c r="D780" s="8">
        <v>1300</v>
      </c>
      <c r="E780" s="8">
        <v>10243</v>
      </c>
      <c r="F780" s="9">
        <f t="shared" si="48"/>
        <v>787.92307692307691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50"/>
        <v>40768.208333333336</v>
      </c>
      <c r="O780" s="13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6">
      <c r="A781">
        <v>779</v>
      </c>
      <c r="B781" t="s">
        <v>1593</v>
      </c>
      <c r="C781" s="3" t="s">
        <v>1594</v>
      </c>
      <c r="D781" s="8">
        <v>108700</v>
      </c>
      <c r="E781" s="8">
        <v>87293</v>
      </c>
      <c r="F781" s="9">
        <f t="shared" si="48"/>
        <v>80.306347746090154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50"/>
        <v>42230.208333333328</v>
      </c>
      <c r="O781" s="13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6">
      <c r="A782">
        <v>780</v>
      </c>
      <c r="B782" t="s">
        <v>1595</v>
      </c>
      <c r="C782" s="3" t="s">
        <v>1596</v>
      </c>
      <c r="D782" s="8">
        <v>5100</v>
      </c>
      <c r="E782" s="8">
        <v>5421</v>
      </c>
      <c r="F782" s="9">
        <f t="shared" si="48"/>
        <v>106.29411764705883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50"/>
        <v>42573.208333333328</v>
      </c>
      <c r="O782" s="13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6">
      <c r="A783">
        <v>781</v>
      </c>
      <c r="B783" t="s">
        <v>1597</v>
      </c>
      <c r="C783" s="3" t="s">
        <v>1598</v>
      </c>
      <c r="D783" s="8">
        <v>8700</v>
      </c>
      <c r="E783" s="8">
        <v>4414</v>
      </c>
      <c r="F783" s="9">
        <f t="shared" si="48"/>
        <v>50.735632183908038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50"/>
        <v>40482.208333333336</v>
      </c>
      <c r="O783" s="13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6">
      <c r="A784">
        <v>782</v>
      </c>
      <c r="B784" t="s">
        <v>1599</v>
      </c>
      <c r="C784" s="3" t="s">
        <v>1600</v>
      </c>
      <c r="D784" s="8">
        <v>5100</v>
      </c>
      <c r="E784" s="8">
        <v>10981</v>
      </c>
      <c r="F784" s="9">
        <f t="shared" si="48"/>
        <v>215.31372549019611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50"/>
        <v>40603.25</v>
      </c>
      <c r="O784" s="13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6">
      <c r="A785">
        <v>783</v>
      </c>
      <c r="B785" t="s">
        <v>1601</v>
      </c>
      <c r="C785" s="3" t="s">
        <v>1602</v>
      </c>
      <c r="D785" s="8">
        <v>7400</v>
      </c>
      <c r="E785" s="8">
        <v>10451</v>
      </c>
      <c r="F785" s="9">
        <f t="shared" si="48"/>
        <v>141.22972972972974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50"/>
        <v>41625.25</v>
      </c>
      <c r="O785" s="13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6">
      <c r="A786">
        <v>784</v>
      </c>
      <c r="B786" t="s">
        <v>1603</v>
      </c>
      <c r="C786" s="3" t="s">
        <v>1604</v>
      </c>
      <c r="D786" s="8">
        <v>88900</v>
      </c>
      <c r="E786" s="8">
        <v>102535</v>
      </c>
      <c r="F786" s="9">
        <f t="shared" si="48"/>
        <v>115.33745781777279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50"/>
        <v>42435.25</v>
      </c>
      <c r="O786" s="13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2" x14ac:dyDescent="0.6">
      <c r="A787">
        <v>785</v>
      </c>
      <c r="B787" t="s">
        <v>1605</v>
      </c>
      <c r="C787" s="3" t="s">
        <v>1606</v>
      </c>
      <c r="D787" s="8">
        <v>6700</v>
      </c>
      <c r="E787" s="8">
        <v>12939</v>
      </c>
      <c r="F787" s="9">
        <f t="shared" si="48"/>
        <v>193.11940298507463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50"/>
        <v>43582.208333333328</v>
      </c>
      <c r="O787" s="13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6">
      <c r="A788">
        <v>786</v>
      </c>
      <c r="B788" t="s">
        <v>1607</v>
      </c>
      <c r="C788" s="3" t="s">
        <v>1608</v>
      </c>
      <c r="D788" s="8">
        <v>1500</v>
      </c>
      <c r="E788" s="8">
        <v>10946</v>
      </c>
      <c r="F788" s="9">
        <f t="shared" si="48"/>
        <v>729.73333333333335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50"/>
        <v>43186.208333333328</v>
      </c>
      <c r="O788" s="13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6">
      <c r="A789">
        <v>787</v>
      </c>
      <c r="B789" t="s">
        <v>1609</v>
      </c>
      <c r="C789" s="3" t="s">
        <v>1610</v>
      </c>
      <c r="D789" s="8">
        <v>61200</v>
      </c>
      <c r="E789" s="8">
        <v>60994</v>
      </c>
      <c r="F789" s="9">
        <f t="shared" si="48"/>
        <v>99.66339869281046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50"/>
        <v>40684.208333333336</v>
      </c>
      <c r="O789" s="13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6">
      <c r="A790">
        <v>788</v>
      </c>
      <c r="B790" t="s">
        <v>1611</v>
      </c>
      <c r="C790" s="3" t="s">
        <v>1612</v>
      </c>
      <c r="D790" s="8">
        <v>3600</v>
      </c>
      <c r="E790" s="8">
        <v>3174</v>
      </c>
      <c r="F790" s="9">
        <f t="shared" si="48"/>
        <v>88.166666666666671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50"/>
        <v>41202.208333333336</v>
      </c>
      <c r="O790" s="13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6">
      <c r="A791">
        <v>789</v>
      </c>
      <c r="B791" t="s">
        <v>1613</v>
      </c>
      <c r="C791" s="3" t="s">
        <v>1614</v>
      </c>
      <c r="D791" s="8">
        <v>9000</v>
      </c>
      <c r="E791" s="8">
        <v>3351</v>
      </c>
      <c r="F791" s="9">
        <f t="shared" si="48"/>
        <v>37.233333333333334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50"/>
        <v>41786.208333333336</v>
      </c>
      <c r="O791" s="13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6">
      <c r="A792">
        <v>790</v>
      </c>
      <c r="B792" t="s">
        <v>1615</v>
      </c>
      <c r="C792" s="3" t="s">
        <v>1616</v>
      </c>
      <c r="D792" s="8">
        <v>185900</v>
      </c>
      <c r="E792" s="8">
        <v>56774</v>
      </c>
      <c r="F792" s="9">
        <f t="shared" si="48"/>
        <v>30.540075309306079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50"/>
        <v>40223.25</v>
      </c>
      <c r="O792" s="13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6">
      <c r="A793">
        <v>791</v>
      </c>
      <c r="B793" t="s">
        <v>1617</v>
      </c>
      <c r="C793" s="3" t="s">
        <v>1618</v>
      </c>
      <c r="D793" s="8">
        <v>2100</v>
      </c>
      <c r="E793" s="8">
        <v>540</v>
      </c>
      <c r="F793" s="9">
        <f t="shared" si="48"/>
        <v>25.714285714285712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50"/>
        <v>42715.25</v>
      </c>
      <c r="O793" s="13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6">
      <c r="A794">
        <v>792</v>
      </c>
      <c r="B794" t="s">
        <v>1619</v>
      </c>
      <c r="C794" s="3" t="s">
        <v>1620</v>
      </c>
      <c r="D794" s="8">
        <v>2000</v>
      </c>
      <c r="E794" s="8">
        <v>680</v>
      </c>
      <c r="F794" s="9">
        <f t="shared" si="48"/>
        <v>34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50"/>
        <v>41451.208333333336</v>
      </c>
      <c r="O794" s="13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6">
      <c r="A795">
        <v>793</v>
      </c>
      <c r="B795" t="s">
        <v>1621</v>
      </c>
      <c r="C795" s="3" t="s">
        <v>1622</v>
      </c>
      <c r="D795" s="8">
        <v>1100</v>
      </c>
      <c r="E795" s="8">
        <v>13045</v>
      </c>
      <c r="F795" s="9">
        <f t="shared" si="48"/>
        <v>1185.909090909091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50"/>
        <v>41450.208333333336</v>
      </c>
      <c r="O795" s="13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6">
      <c r="A796">
        <v>794</v>
      </c>
      <c r="B796" t="s">
        <v>1623</v>
      </c>
      <c r="C796" s="3" t="s">
        <v>1624</v>
      </c>
      <c r="D796" s="8">
        <v>6600</v>
      </c>
      <c r="E796" s="8">
        <v>8276</v>
      </c>
      <c r="F796" s="9">
        <f t="shared" si="48"/>
        <v>125.39393939393939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50"/>
        <v>43091.25</v>
      </c>
      <c r="O796" s="13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2" x14ac:dyDescent="0.6">
      <c r="A797">
        <v>795</v>
      </c>
      <c r="B797" t="s">
        <v>1625</v>
      </c>
      <c r="C797" s="3" t="s">
        <v>1626</v>
      </c>
      <c r="D797" s="8">
        <v>7100</v>
      </c>
      <c r="E797" s="8">
        <v>1022</v>
      </c>
      <c r="F797" s="9">
        <f t="shared" si="48"/>
        <v>14.394366197183098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50"/>
        <v>42675.208333333328</v>
      </c>
      <c r="O797" s="13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6">
      <c r="A798">
        <v>796</v>
      </c>
      <c r="B798" t="s">
        <v>1627</v>
      </c>
      <c r="C798" s="3" t="s">
        <v>1628</v>
      </c>
      <c r="D798" s="8">
        <v>7800</v>
      </c>
      <c r="E798" s="8">
        <v>4275</v>
      </c>
      <c r="F798" s="9">
        <f t="shared" si="48"/>
        <v>54.807692307692314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50"/>
        <v>41859.208333333336</v>
      </c>
      <c r="O798" s="13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6">
      <c r="A799">
        <v>797</v>
      </c>
      <c r="B799" t="s">
        <v>1629</v>
      </c>
      <c r="C799" s="3" t="s">
        <v>1630</v>
      </c>
      <c r="D799" s="8">
        <v>7600</v>
      </c>
      <c r="E799" s="8">
        <v>8332</v>
      </c>
      <c r="F799" s="9">
        <f t="shared" si="48"/>
        <v>109.63157894736841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50"/>
        <v>43464.25</v>
      </c>
      <c r="O799" s="13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6">
      <c r="A800">
        <v>798</v>
      </c>
      <c r="B800" t="s">
        <v>1631</v>
      </c>
      <c r="C800" s="3" t="s">
        <v>1632</v>
      </c>
      <c r="D800" s="8">
        <v>3400</v>
      </c>
      <c r="E800" s="8">
        <v>6408</v>
      </c>
      <c r="F800" s="9">
        <f t="shared" si="48"/>
        <v>188.47058823529412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50"/>
        <v>41060.208333333336</v>
      </c>
      <c r="O800" s="13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6">
      <c r="A801">
        <v>799</v>
      </c>
      <c r="B801" t="s">
        <v>1633</v>
      </c>
      <c r="C801" s="3" t="s">
        <v>1634</v>
      </c>
      <c r="D801" s="8">
        <v>84500</v>
      </c>
      <c r="E801" s="8">
        <v>73522</v>
      </c>
      <c r="F801" s="9">
        <f t="shared" si="48"/>
        <v>87.008284023668637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50"/>
        <v>42399.25</v>
      </c>
      <c r="O801" s="13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6">
      <c r="A802">
        <v>800</v>
      </c>
      <c r="B802" t="s">
        <v>1635</v>
      </c>
      <c r="C802" s="3" t="s">
        <v>1636</v>
      </c>
      <c r="D802" s="8">
        <v>100</v>
      </c>
      <c r="E802" s="8">
        <v>1</v>
      </c>
      <c r="F802" s="9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50"/>
        <v>42167.208333333328</v>
      </c>
      <c r="O802" s="13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6">
      <c r="A803">
        <v>801</v>
      </c>
      <c r="B803" t="s">
        <v>1637</v>
      </c>
      <c r="C803" s="3" t="s">
        <v>1638</v>
      </c>
      <c r="D803" s="8">
        <v>2300</v>
      </c>
      <c r="E803" s="8">
        <v>4667</v>
      </c>
      <c r="F803" s="9">
        <f t="shared" si="48"/>
        <v>202.9130434782609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50"/>
        <v>43830.25</v>
      </c>
      <c r="O803" s="13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2" x14ac:dyDescent="0.6">
      <c r="A804">
        <v>802</v>
      </c>
      <c r="B804" t="s">
        <v>1639</v>
      </c>
      <c r="C804" s="3" t="s">
        <v>1640</v>
      </c>
      <c r="D804" s="8">
        <v>6200</v>
      </c>
      <c r="E804" s="8">
        <v>12216</v>
      </c>
      <c r="F804" s="9">
        <f t="shared" si="48"/>
        <v>197.03225806451613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50"/>
        <v>43650.208333333328</v>
      </c>
      <c r="O804" s="13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2" x14ac:dyDescent="0.6">
      <c r="A805">
        <v>803</v>
      </c>
      <c r="B805" t="s">
        <v>1641</v>
      </c>
      <c r="C805" s="3" t="s">
        <v>1642</v>
      </c>
      <c r="D805" s="8">
        <v>6100</v>
      </c>
      <c r="E805" s="8">
        <v>6527</v>
      </c>
      <c r="F805" s="9">
        <f t="shared" si="48"/>
        <v>107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50"/>
        <v>43492.25</v>
      </c>
      <c r="O805" s="13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6">
      <c r="A806">
        <v>804</v>
      </c>
      <c r="B806" t="s">
        <v>1643</v>
      </c>
      <c r="C806" s="3" t="s">
        <v>1644</v>
      </c>
      <c r="D806" s="8">
        <v>2600</v>
      </c>
      <c r="E806" s="8">
        <v>6987</v>
      </c>
      <c r="F806" s="9">
        <f t="shared" si="48"/>
        <v>268.73076923076923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50"/>
        <v>43102.25</v>
      </c>
      <c r="O806" s="13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2" x14ac:dyDescent="0.6">
      <c r="A807">
        <v>805</v>
      </c>
      <c r="B807" t="s">
        <v>1645</v>
      </c>
      <c r="C807" s="3" t="s">
        <v>1646</v>
      </c>
      <c r="D807" s="8">
        <v>9700</v>
      </c>
      <c r="E807" s="8">
        <v>4932</v>
      </c>
      <c r="F807" s="9">
        <f t="shared" si="48"/>
        <v>50.845360824742272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50"/>
        <v>41958.25</v>
      </c>
      <c r="O807" s="13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6">
      <c r="A808">
        <v>806</v>
      </c>
      <c r="B808" t="s">
        <v>1647</v>
      </c>
      <c r="C808" s="3" t="s">
        <v>1648</v>
      </c>
      <c r="D808" s="8">
        <v>700</v>
      </c>
      <c r="E808" s="8">
        <v>8262</v>
      </c>
      <c r="F808" s="9">
        <f t="shared" si="48"/>
        <v>1180.2857142857142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50"/>
        <v>40973.25</v>
      </c>
      <c r="O808" s="13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6">
      <c r="A809">
        <v>807</v>
      </c>
      <c r="B809" t="s">
        <v>1649</v>
      </c>
      <c r="C809" s="3" t="s">
        <v>1650</v>
      </c>
      <c r="D809" s="8">
        <v>700</v>
      </c>
      <c r="E809" s="8">
        <v>1848</v>
      </c>
      <c r="F809" s="9">
        <f t="shared" si="48"/>
        <v>264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50"/>
        <v>43753.208333333328</v>
      </c>
      <c r="O809" s="13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6">
      <c r="A810">
        <v>808</v>
      </c>
      <c r="B810" t="s">
        <v>1651</v>
      </c>
      <c r="C810" s="3" t="s">
        <v>1652</v>
      </c>
      <c r="D810" s="8">
        <v>5200</v>
      </c>
      <c r="E810" s="8">
        <v>1583</v>
      </c>
      <c r="F810" s="9">
        <f t="shared" si="48"/>
        <v>30.44230769230769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50"/>
        <v>42507.208333333328</v>
      </c>
      <c r="O810" s="13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6">
      <c r="A811">
        <v>809</v>
      </c>
      <c r="B811" t="s">
        <v>1599</v>
      </c>
      <c r="C811" s="3" t="s">
        <v>1653</v>
      </c>
      <c r="D811" s="8">
        <v>140800</v>
      </c>
      <c r="E811" s="8">
        <v>88536</v>
      </c>
      <c r="F811" s="9">
        <f t="shared" si="48"/>
        <v>62.880681818181813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50"/>
        <v>41135.208333333336</v>
      </c>
      <c r="O811" s="13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6">
      <c r="A812">
        <v>810</v>
      </c>
      <c r="B812" t="s">
        <v>1654</v>
      </c>
      <c r="C812" s="3" t="s">
        <v>1655</v>
      </c>
      <c r="D812" s="8">
        <v>6400</v>
      </c>
      <c r="E812" s="8">
        <v>12360</v>
      </c>
      <c r="F812" s="9">
        <f t="shared" si="48"/>
        <v>193.125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50"/>
        <v>43067.25</v>
      </c>
      <c r="O812" s="13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6">
      <c r="A813">
        <v>811</v>
      </c>
      <c r="B813" t="s">
        <v>1656</v>
      </c>
      <c r="C813" s="3" t="s">
        <v>1657</v>
      </c>
      <c r="D813" s="8">
        <v>92500</v>
      </c>
      <c r="E813" s="8">
        <v>71320</v>
      </c>
      <c r="F813" s="9">
        <f t="shared" si="48"/>
        <v>77.102702702702715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50"/>
        <v>42378.25</v>
      </c>
      <c r="O813" s="13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6">
      <c r="A814">
        <v>812</v>
      </c>
      <c r="B814" t="s">
        <v>1658</v>
      </c>
      <c r="C814" s="3" t="s">
        <v>1659</v>
      </c>
      <c r="D814" s="8">
        <v>59700</v>
      </c>
      <c r="E814" s="8">
        <v>134640</v>
      </c>
      <c r="F814" s="9">
        <f t="shared" si="48"/>
        <v>225.52763819095478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50"/>
        <v>43206.208333333328</v>
      </c>
      <c r="O814" s="13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6">
      <c r="A815">
        <v>813</v>
      </c>
      <c r="B815" t="s">
        <v>1660</v>
      </c>
      <c r="C815" s="3" t="s">
        <v>1661</v>
      </c>
      <c r="D815" s="8">
        <v>3200</v>
      </c>
      <c r="E815" s="8">
        <v>7661</v>
      </c>
      <c r="F815" s="9">
        <f t="shared" si="48"/>
        <v>239.40625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50"/>
        <v>41148.208333333336</v>
      </c>
      <c r="O815" s="13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6">
      <c r="A816">
        <v>814</v>
      </c>
      <c r="B816" t="s">
        <v>1662</v>
      </c>
      <c r="C816" s="3" t="s">
        <v>1663</v>
      </c>
      <c r="D816" s="8">
        <v>3200</v>
      </c>
      <c r="E816" s="8">
        <v>2950</v>
      </c>
      <c r="F816" s="9">
        <f t="shared" si="48"/>
        <v>92.1875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50"/>
        <v>42517.208333333328</v>
      </c>
      <c r="O816" s="13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2" x14ac:dyDescent="0.6">
      <c r="A817">
        <v>815</v>
      </c>
      <c r="B817" t="s">
        <v>1664</v>
      </c>
      <c r="C817" s="3" t="s">
        <v>1665</v>
      </c>
      <c r="D817" s="8">
        <v>9000</v>
      </c>
      <c r="E817" s="8">
        <v>11721</v>
      </c>
      <c r="F817" s="9">
        <f t="shared" si="48"/>
        <v>130.23333333333335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50"/>
        <v>43068.25</v>
      </c>
      <c r="O817" s="13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6">
      <c r="A818">
        <v>816</v>
      </c>
      <c r="B818" t="s">
        <v>1666</v>
      </c>
      <c r="C818" s="3" t="s">
        <v>1667</v>
      </c>
      <c r="D818" s="8">
        <v>2300</v>
      </c>
      <c r="E818" s="8">
        <v>14150</v>
      </c>
      <c r="F818" s="9">
        <f t="shared" si="48"/>
        <v>615.21739130434787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50"/>
        <v>41680.25</v>
      </c>
      <c r="O818" s="13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6">
      <c r="A819">
        <v>817</v>
      </c>
      <c r="B819" t="s">
        <v>1668</v>
      </c>
      <c r="C819" s="3" t="s">
        <v>1669</v>
      </c>
      <c r="D819" s="8">
        <v>51300</v>
      </c>
      <c r="E819" s="8">
        <v>189192</v>
      </c>
      <c r="F819" s="9">
        <f t="shared" si="48"/>
        <v>368.79532163742692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50"/>
        <v>43589.208333333328</v>
      </c>
      <c r="O819" s="13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6">
      <c r="A820">
        <v>818</v>
      </c>
      <c r="B820" t="s">
        <v>676</v>
      </c>
      <c r="C820" s="3" t="s">
        <v>1670</v>
      </c>
      <c r="D820" s="8">
        <v>700</v>
      </c>
      <c r="E820" s="8">
        <v>7664</v>
      </c>
      <c r="F820" s="9">
        <f t="shared" si="48"/>
        <v>1094.8571428571429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50"/>
        <v>43486.25</v>
      </c>
      <c r="O820" s="13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2" x14ac:dyDescent="0.6">
      <c r="A821">
        <v>819</v>
      </c>
      <c r="B821" t="s">
        <v>1671</v>
      </c>
      <c r="C821" s="3" t="s">
        <v>1672</v>
      </c>
      <c r="D821" s="8">
        <v>8900</v>
      </c>
      <c r="E821" s="8">
        <v>4509</v>
      </c>
      <c r="F821" s="9">
        <f t="shared" si="48"/>
        <v>50.662921348314605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50"/>
        <v>41237.25</v>
      </c>
      <c r="O821" s="13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6">
      <c r="A822">
        <v>820</v>
      </c>
      <c r="B822" t="s">
        <v>1673</v>
      </c>
      <c r="C822" s="3" t="s">
        <v>1674</v>
      </c>
      <c r="D822" s="8">
        <v>1500</v>
      </c>
      <c r="E822" s="8">
        <v>12009</v>
      </c>
      <c r="F822" s="9">
        <f t="shared" si="48"/>
        <v>800.6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50"/>
        <v>43310.208333333328</v>
      </c>
      <c r="O822" s="13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6">
      <c r="A823">
        <v>821</v>
      </c>
      <c r="B823" t="s">
        <v>1675</v>
      </c>
      <c r="C823" s="3" t="s">
        <v>1676</v>
      </c>
      <c r="D823" s="8">
        <v>4900</v>
      </c>
      <c r="E823" s="8">
        <v>14273</v>
      </c>
      <c r="F823" s="9">
        <f t="shared" si="48"/>
        <v>291.28571428571428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50"/>
        <v>42794.25</v>
      </c>
      <c r="O823" s="13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6">
      <c r="A824">
        <v>822</v>
      </c>
      <c r="B824" t="s">
        <v>1677</v>
      </c>
      <c r="C824" s="3" t="s">
        <v>1678</v>
      </c>
      <c r="D824" s="8">
        <v>54000</v>
      </c>
      <c r="E824" s="8">
        <v>188982</v>
      </c>
      <c r="F824" s="9">
        <f t="shared" si="48"/>
        <v>349.9666666666667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50"/>
        <v>41698.25</v>
      </c>
      <c r="O824" s="13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6">
      <c r="A825">
        <v>823</v>
      </c>
      <c r="B825" t="s">
        <v>1679</v>
      </c>
      <c r="C825" s="3" t="s">
        <v>1680</v>
      </c>
      <c r="D825" s="8">
        <v>4100</v>
      </c>
      <c r="E825" s="8">
        <v>14640</v>
      </c>
      <c r="F825" s="9">
        <f t="shared" si="48"/>
        <v>357.07317073170731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50"/>
        <v>41892.208333333336</v>
      </c>
      <c r="O825" s="13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6">
      <c r="A826">
        <v>824</v>
      </c>
      <c r="B826" t="s">
        <v>1681</v>
      </c>
      <c r="C826" s="3" t="s">
        <v>1682</v>
      </c>
      <c r="D826" s="8">
        <v>85000</v>
      </c>
      <c r="E826" s="8">
        <v>107516</v>
      </c>
      <c r="F826" s="9">
        <f t="shared" si="48"/>
        <v>126.48941176470588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50"/>
        <v>40348.208333333336</v>
      </c>
      <c r="O826" s="13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6">
      <c r="A827">
        <v>825</v>
      </c>
      <c r="B827" t="s">
        <v>1683</v>
      </c>
      <c r="C827" s="3" t="s">
        <v>1684</v>
      </c>
      <c r="D827" s="8">
        <v>3600</v>
      </c>
      <c r="E827" s="8">
        <v>13950</v>
      </c>
      <c r="F827" s="9">
        <f t="shared" si="48"/>
        <v>387.5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50"/>
        <v>42941.208333333328</v>
      </c>
      <c r="O827" s="13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2" x14ac:dyDescent="0.6">
      <c r="A828">
        <v>826</v>
      </c>
      <c r="B828" t="s">
        <v>1685</v>
      </c>
      <c r="C828" s="3" t="s">
        <v>1686</v>
      </c>
      <c r="D828" s="8">
        <v>2800</v>
      </c>
      <c r="E828" s="8">
        <v>12797</v>
      </c>
      <c r="F828" s="9">
        <f t="shared" si="48"/>
        <v>457.03571428571428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50"/>
        <v>40525.25</v>
      </c>
      <c r="O828" s="13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2" x14ac:dyDescent="0.6">
      <c r="A829">
        <v>827</v>
      </c>
      <c r="B829" t="s">
        <v>1687</v>
      </c>
      <c r="C829" s="3" t="s">
        <v>1688</v>
      </c>
      <c r="D829" s="8">
        <v>2300</v>
      </c>
      <c r="E829" s="8">
        <v>6134</v>
      </c>
      <c r="F829" s="9">
        <f t="shared" si="48"/>
        <v>266.69565217391306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50"/>
        <v>40666.208333333336</v>
      </c>
      <c r="O829" s="13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2" x14ac:dyDescent="0.6">
      <c r="A830">
        <v>828</v>
      </c>
      <c r="B830" t="s">
        <v>1689</v>
      </c>
      <c r="C830" s="3" t="s">
        <v>1690</v>
      </c>
      <c r="D830" s="8">
        <v>7100</v>
      </c>
      <c r="E830" s="8">
        <v>4899</v>
      </c>
      <c r="F830" s="9">
        <f t="shared" si="48"/>
        <v>69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50"/>
        <v>43340.208333333328</v>
      </c>
      <c r="O830" s="13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6">
      <c r="A831">
        <v>829</v>
      </c>
      <c r="B831" t="s">
        <v>1691</v>
      </c>
      <c r="C831" s="3" t="s">
        <v>1692</v>
      </c>
      <c r="D831" s="8">
        <v>9600</v>
      </c>
      <c r="E831" s="8">
        <v>4929</v>
      </c>
      <c r="F831" s="9">
        <f t="shared" si="48"/>
        <v>51.34375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50"/>
        <v>42164.208333333328</v>
      </c>
      <c r="O831" s="13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2" x14ac:dyDescent="0.6">
      <c r="A832">
        <v>830</v>
      </c>
      <c r="B832" t="s">
        <v>1693</v>
      </c>
      <c r="C832" s="3" t="s">
        <v>1694</v>
      </c>
      <c r="D832" s="8">
        <v>121600</v>
      </c>
      <c r="E832" s="8">
        <v>1424</v>
      </c>
      <c r="F832" s="9">
        <f t="shared" si="48"/>
        <v>1.1710526315789473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50"/>
        <v>43103.25</v>
      </c>
      <c r="O832" s="13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x14ac:dyDescent="0.6">
      <c r="A833">
        <v>831</v>
      </c>
      <c r="B833" t="s">
        <v>1695</v>
      </c>
      <c r="C833" s="3" t="s">
        <v>1696</v>
      </c>
      <c r="D833" s="8">
        <v>97100</v>
      </c>
      <c r="E833" s="8">
        <v>105817</v>
      </c>
      <c r="F833" s="9">
        <f t="shared" si="48"/>
        <v>108.97734294541709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50"/>
        <v>40994.208333333336</v>
      </c>
      <c r="O833" s="13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6">
      <c r="A834">
        <v>832</v>
      </c>
      <c r="B834" t="s">
        <v>1697</v>
      </c>
      <c r="C834" s="3" t="s">
        <v>1698</v>
      </c>
      <c r="D834" s="8">
        <v>43200</v>
      </c>
      <c r="E834" s="8">
        <v>136156</v>
      </c>
      <c r="F834" s="9">
        <f t="shared" ref="F834:F897" si="52">((E834/D834)*100)</f>
        <v>315.17592592592592</v>
      </c>
      <c r="G834" t="s">
        <v>20</v>
      </c>
      <c r="H834">
        <v>1297</v>
      </c>
      <c r="I834" s="7">
        <f t="shared" ref="I834:I897" si="53">IF(H834&lt;&gt;0,E834/H834,0)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ref="N834:N897" si="54">(((L834/60)/60)/24)+DATE(1970,1,1)</f>
        <v>42299.208333333328</v>
      </c>
      <c r="O834" s="13">
        <f t="shared" ref="O834:O897" si="55">(((M834/60)/60)/24)+DATE(1970,1,1)</f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6">
      <c r="A835">
        <v>833</v>
      </c>
      <c r="B835" t="s">
        <v>1699</v>
      </c>
      <c r="C835" s="3" t="s">
        <v>1700</v>
      </c>
      <c r="D835" s="8">
        <v>6800</v>
      </c>
      <c r="E835" s="8">
        <v>10723</v>
      </c>
      <c r="F835" s="9">
        <f t="shared" si="52"/>
        <v>157.69117647058823</v>
      </c>
      <c r="G835" t="s">
        <v>20</v>
      </c>
      <c r="H835">
        <v>165</v>
      </c>
      <c r="I835" s="7">
        <f t="shared" si="53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si="54"/>
        <v>40588.25</v>
      </c>
      <c r="O835" s="13">
        <f t="shared" si="55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6">
      <c r="A836">
        <v>834</v>
      </c>
      <c r="B836" t="s">
        <v>1701</v>
      </c>
      <c r="C836" s="3" t="s">
        <v>1702</v>
      </c>
      <c r="D836" s="8">
        <v>7300</v>
      </c>
      <c r="E836" s="8">
        <v>11228</v>
      </c>
      <c r="F836" s="9">
        <f t="shared" si="52"/>
        <v>153.8082191780822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54"/>
        <v>41448.208333333336</v>
      </c>
      <c r="O836" s="13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6">
      <c r="A837">
        <v>835</v>
      </c>
      <c r="B837" t="s">
        <v>1703</v>
      </c>
      <c r="C837" s="3" t="s">
        <v>1704</v>
      </c>
      <c r="D837" s="8">
        <v>86200</v>
      </c>
      <c r="E837" s="8">
        <v>77355</v>
      </c>
      <c r="F837" s="9">
        <f t="shared" si="52"/>
        <v>89.738979118329468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54"/>
        <v>42063.25</v>
      </c>
      <c r="O837" s="13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6">
      <c r="A838">
        <v>836</v>
      </c>
      <c r="B838" t="s">
        <v>1705</v>
      </c>
      <c r="C838" s="3" t="s">
        <v>1706</v>
      </c>
      <c r="D838" s="8">
        <v>8100</v>
      </c>
      <c r="E838" s="8">
        <v>6086</v>
      </c>
      <c r="F838" s="9">
        <f t="shared" si="52"/>
        <v>75.135802469135797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54"/>
        <v>40214.25</v>
      </c>
      <c r="O838" s="13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6">
      <c r="A839">
        <v>837</v>
      </c>
      <c r="B839" t="s">
        <v>1707</v>
      </c>
      <c r="C839" s="3" t="s">
        <v>1708</v>
      </c>
      <c r="D839" s="8">
        <v>17700</v>
      </c>
      <c r="E839" s="8">
        <v>150960</v>
      </c>
      <c r="F839" s="9">
        <f t="shared" si="52"/>
        <v>852.88135593220341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54"/>
        <v>40629.208333333336</v>
      </c>
      <c r="O839" s="13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6">
      <c r="A840">
        <v>838</v>
      </c>
      <c r="B840" t="s">
        <v>1709</v>
      </c>
      <c r="C840" s="3" t="s">
        <v>1710</v>
      </c>
      <c r="D840" s="8">
        <v>6400</v>
      </c>
      <c r="E840" s="8">
        <v>8890</v>
      </c>
      <c r="F840" s="9">
        <f t="shared" si="52"/>
        <v>138.90625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54"/>
        <v>43370.208333333328</v>
      </c>
      <c r="O840" s="13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6">
      <c r="A841">
        <v>839</v>
      </c>
      <c r="B841" t="s">
        <v>1711</v>
      </c>
      <c r="C841" s="3" t="s">
        <v>1712</v>
      </c>
      <c r="D841" s="8">
        <v>7700</v>
      </c>
      <c r="E841" s="8">
        <v>14644</v>
      </c>
      <c r="F841" s="9">
        <f t="shared" si="52"/>
        <v>190.18181818181819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54"/>
        <v>41715.208333333336</v>
      </c>
      <c r="O841" s="13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6">
      <c r="A842">
        <v>840</v>
      </c>
      <c r="B842" t="s">
        <v>1713</v>
      </c>
      <c r="C842" s="3" t="s">
        <v>1714</v>
      </c>
      <c r="D842" s="8">
        <v>116300</v>
      </c>
      <c r="E842" s="8">
        <v>116583</v>
      </c>
      <c r="F842" s="9">
        <f t="shared" si="52"/>
        <v>100.24333619948409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54"/>
        <v>41836.208333333336</v>
      </c>
      <c r="O842" s="13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6">
      <c r="A843">
        <v>841</v>
      </c>
      <c r="B843" t="s">
        <v>1715</v>
      </c>
      <c r="C843" s="3" t="s">
        <v>1716</v>
      </c>
      <c r="D843" s="8">
        <v>9100</v>
      </c>
      <c r="E843" s="8">
        <v>12991</v>
      </c>
      <c r="F843" s="9">
        <f t="shared" si="52"/>
        <v>142.75824175824175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54"/>
        <v>42419.25</v>
      </c>
      <c r="O843" s="13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2" x14ac:dyDescent="0.6">
      <c r="A844">
        <v>842</v>
      </c>
      <c r="B844" t="s">
        <v>1717</v>
      </c>
      <c r="C844" s="3" t="s">
        <v>1718</v>
      </c>
      <c r="D844" s="8">
        <v>1500</v>
      </c>
      <c r="E844" s="8">
        <v>8447</v>
      </c>
      <c r="F844" s="9">
        <f t="shared" si="52"/>
        <v>563.13333333333333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54"/>
        <v>43266.208333333328</v>
      </c>
      <c r="O844" s="13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2" x14ac:dyDescent="0.6">
      <c r="A845">
        <v>843</v>
      </c>
      <c r="B845" t="s">
        <v>1719</v>
      </c>
      <c r="C845" s="3" t="s">
        <v>1720</v>
      </c>
      <c r="D845" s="8">
        <v>8800</v>
      </c>
      <c r="E845" s="8">
        <v>2703</v>
      </c>
      <c r="F845" s="9">
        <f t="shared" si="52"/>
        <v>30.715909090909086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54"/>
        <v>43338.208333333328</v>
      </c>
      <c r="O845" s="13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6">
      <c r="A846">
        <v>844</v>
      </c>
      <c r="B846" t="s">
        <v>1721</v>
      </c>
      <c r="C846" s="3" t="s">
        <v>1722</v>
      </c>
      <c r="D846" s="8">
        <v>8800</v>
      </c>
      <c r="E846" s="8">
        <v>8747</v>
      </c>
      <c r="F846" s="9">
        <f t="shared" si="52"/>
        <v>99.39772727272728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54"/>
        <v>40930.25</v>
      </c>
      <c r="O846" s="13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6">
      <c r="A847">
        <v>845</v>
      </c>
      <c r="B847" t="s">
        <v>1723</v>
      </c>
      <c r="C847" s="3" t="s">
        <v>1724</v>
      </c>
      <c r="D847" s="8">
        <v>69900</v>
      </c>
      <c r="E847" s="8">
        <v>138087</v>
      </c>
      <c r="F847" s="9">
        <f t="shared" si="52"/>
        <v>197.54935622317598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54"/>
        <v>43235.208333333328</v>
      </c>
      <c r="O847" s="13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6">
      <c r="A848">
        <v>846</v>
      </c>
      <c r="B848" t="s">
        <v>1725</v>
      </c>
      <c r="C848" s="3" t="s">
        <v>1726</v>
      </c>
      <c r="D848" s="8">
        <v>1000</v>
      </c>
      <c r="E848" s="8">
        <v>5085</v>
      </c>
      <c r="F848" s="9">
        <f t="shared" si="52"/>
        <v>508.5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54"/>
        <v>43302.208333333328</v>
      </c>
      <c r="O848" s="13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6">
      <c r="A849">
        <v>847</v>
      </c>
      <c r="B849" t="s">
        <v>1727</v>
      </c>
      <c r="C849" s="3" t="s">
        <v>1728</v>
      </c>
      <c r="D849" s="8">
        <v>4700</v>
      </c>
      <c r="E849" s="8">
        <v>11174</v>
      </c>
      <c r="F849" s="9">
        <f t="shared" si="52"/>
        <v>237.74468085106383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54"/>
        <v>43107.25</v>
      </c>
      <c r="O849" s="13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6">
      <c r="A850">
        <v>848</v>
      </c>
      <c r="B850" t="s">
        <v>1729</v>
      </c>
      <c r="C850" s="3" t="s">
        <v>1730</v>
      </c>
      <c r="D850" s="8">
        <v>3200</v>
      </c>
      <c r="E850" s="8">
        <v>10831</v>
      </c>
      <c r="F850" s="9">
        <f t="shared" si="52"/>
        <v>338.46875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54"/>
        <v>40341.208333333336</v>
      </c>
      <c r="O850" s="13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6">
      <c r="A851">
        <v>849</v>
      </c>
      <c r="B851" t="s">
        <v>1731</v>
      </c>
      <c r="C851" s="3" t="s">
        <v>1732</v>
      </c>
      <c r="D851" s="8">
        <v>6700</v>
      </c>
      <c r="E851" s="8">
        <v>8917</v>
      </c>
      <c r="F851" s="9">
        <f t="shared" si="52"/>
        <v>133.08955223880596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54"/>
        <v>40948.25</v>
      </c>
      <c r="O851" s="13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6">
      <c r="A852">
        <v>850</v>
      </c>
      <c r="B852" t="s">
        <v>1733</v>
      </c>
      <c r="C852" s="3" t="s">
        <v>1734</v>
      </c>
      <c r="D852" s="8">
        <v>100</v>
      </c>
      <c r="E852" s="8">
        <v>1</v>
      </c>
      <c r="F852" s="9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54"/>
        <v>40866.25</v>
      </c>
      <c r="O852" s="13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2" x14ac:dyDescent="0.6">
      <c r="A853">
        <v>851</v>
      </c>
      <c r="B853" t="s">
        <v>1735</v>
      </c>
      <c r="C853" s="3" t="s">
        <v>1736</v>
      </c>
      <c r="D853" s="8">
        <v>6000</v>
      </c>
      <c r="E853" s="8">
        <v>12468</v>
      </c>
      <c r="F853" s="9">
        <f t="shared" si="52"/>
        <v>207.79999999999998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54"/>
        <v>41031.208333333336</v>
      </c>
      <c r="O853" s="13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6">
      <c r="A854">
        <v>852</v>
      </c>
      <c r="B854" t="s">
        <v>1737</v>
      </c>
      <c r="C854" s="3" t="s">
        <v>1738</v>
      </c>
      <c r="D854" s="8">
        <v>4900</v>
      </c>
      <c r="E854" s="8">
        <v>2505</v>
      </c>
      <c r="F854" s="9">
        <f t="shared" si="52"/>
        <v>51.122448979591837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54"/>
        <v>40740.208333333336</v>
      </c>
      <c r="O854" s="13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6">
      <c r="A855">
        <v>853</v>
      </c>
      <c r="B855" t="s">
        <v>1739</v>
      </c>
      <c r="C855" s="3" t="s">
        <v>1740</v>
      </c>
      <c r="D855" s="8">
        <v>17100</v>
      </c>
      <c r="E855" s="8">
        <v>111502</v>
      </c>
      <c r="F855" s="9">
        <f t="shared" si="52"/>
        <v>652.05847953216369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54"/>
        <v>40714.208333333336</v>
      </c>
      <c r="O855" s="13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6">
      <c r="A856">
        <v>854</v>
      </c>
      <c r="B856" t="s">
        <v>1741</v>
      </c>
      <c r="C856" s="3" t="s">
        <v>1742</v>
      </c>
      <c r="D856" s="8">
        <v>171000</v>
      </c>
      <c r="E856" s="8">
        <v>194309</v>
      </c>
      <c r="F856" s="9">
        <f t="shared" si="52"/>
        <v>113.63099415204678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54"/>
        <v>43787.25</v>
      </c>
      <c r="O856" s="13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6">
      <c r="A857">
        <v>855</v>
      </c>
      <c r="B857" t="s">
        <v>1743</v>
      </c>
      <c r="C857" s="3" t="s">
        <v>1744</v>
      </c>
      <c r="D857" s="8">
        <v>23400</v>
      </c>
      <c r="E857" s="8">
        <v>23956</v>
      </c>
      <c r="F857" s="9">
        <f t="shared" si="52"/>
        <v>102.37606837606839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54"/>
        <v>40712.208333333336</v>
      </c>
      <c r="O857" s="13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6">
      <c r="A858">
        <v>856</v>
      </c>
      <c r="B858" t="s">
        <v>1599</v>
      </c>
      <c r="C858" s="3" t="s">
        <v>1745</v>
      </c>
      <c r="D858" s="8">
        <v>2400</v>
      </c>
      <c r="E858" s="8">
        <v>8558</v>
      </c>
      <c r="F858" s="9">
        <f t="shared" si="52"/>
        <v>356.58333333333331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54"/>
        <v>41023.208333333336</v>
      </c>
      <c r="O858" s="13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2" x14ac:dyDescent="0.6">
      <c r="A859">
        <v>857</v>
      </c>
      <c r="B859" t="s">
        <v>1746</v>
      </c>
      <c r="C859" s="3" t="s">
        <v>1747</v>
      </c>
      <c r="D859" s="8">
        <v>5300</v>
      </c>
      <c r="E859" s="8">
        <v>7413</v>
      </c>
      <c r="F859" s="9">
        <f t="shared" si="52"/>
        <v>139.86792452830187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54"/>
        <v>40944.25</v>
      </c>
      <c r="O859" s="13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2" x14ac:dyDescent="0.6">
      <c r="A860">
        <v>858</v>
      </c>
      <c r="B860" t="s">
        <v>1748</v>
      </c>
      <c r="C860" s="3" t="s">
        <v>1749</v>
      </c>
      <c r="D860" s="8">
        <v>4000</v>
      </c>
      <c r="E860" s="8">
        <v>2778</v>
      </c>
      <c r="F860" s="9">
        <f t="shared" si="52"/>
        <v>69.45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54"/>
        <v>43211.208333333328</v>
      </c>
      <c r="O860" s="13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2" x14ac:dyDescent="0.6">
      <c r="A861">
        <v>859</v>
      </c>
      <c r="B861" t="s">
        <v>1750</v>
      </c>
      <c r="C861" s="3" t="s">
        <v>1751</v>
      </c>
      <c r="D861" s="8">
        <v>7300</v>
      </c>
      <c r="E861" s="8">
        <v>2594</v>
      </c>
      <c r="F861" s="9">
        <f t="shared" si="52"/>
        <v>35.534246575342465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54"/>
        <v>41334.25</v>
      </c>
      <c r="O861" s="13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2" x14ac:dyDescent="0.6">
      <c r="A862">
        <v>860</v>
      </c>
      <c r="B862" t="s">
        <v>1752</v>
      </c>
      <c r="C862" s="3" t="s">
        <v>1753</v>
      </c>
      <c r="D862" s="8">
        <v>2000</v>
      </c>
      <c r="E862" s="8">
        <v>5033</v>
      </c>
      <c r="F862" s="9">
        <f t="shared" si="52"/>
        <v>251.65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54"/>
        <v>43515.25</v>
      </c>
      <c r="O862" s="13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6">
      <c r="A863">
        <v>861</v>
      </c>
      <c r="B863" t="s">
        <v>1754</v>
      </c>
      <c r="C863" s="3" t="s">
        <v>1755</v>
      </c>
      <c r="D863" s="8">
        <v>8800</v>
      </c>
      <c r="E863" s="8">
        <v>9317</v>
      </c>
      <c r="F863" s="9">
        <f t="shared" si="52"/>
        <v>105.87500000000001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54"/>
        <v>40258.208333333336</v>
      </c>
      <c r="O863" s="13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6">
      <c r="A864">
        <v>862</v>
      </c>
      <c r="B864" t="s">
        <v>1756</v>
      </c>
      <c r="C864" s="3" t="s">
        <v>1757</v>
      </c>
      <c r="D864" s="8">
        <v>3500</v>
      </c>
      <c r="E864" s="8">
        <v>6560</v>
      </c>
      <c r="F864" s="9">
        <f t="shared" si="52"/>
        <v>187.42857142857144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54"/>
        <v>40756.208333333336</v>
      </c>
      <c r="O864" s="13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6">
      <c r="A865">
        <v>863</v>
      </c>
      <c r="B865" t="s">
        <v>1758</v>
      </c>
      <c r="C865" s="3" t="s">
        <v>1759</v>
      </c>
      <c r="D865" s="8">
        <v>1400</v>
      </c>
      <c r="E865" s="8">
        <v>5415</v>
      </c>
      <c r="F865" s="9">
        <f t="shared" si="52"/>
        <v>386.78571428571428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54"/>
        <v>42172.208333333328</v>
      </c>
      <c r="O865" s="13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6">
      <c r="A866">
        <v>864</v>
      </c>
      <c r="B866" t="s">
        <v>1760</v>
      </c>
      <c r="C866" s="3" t="s">
        <v>1761</v>
      </c>
      <c r="D866" s="8">
        <v>4200</v>
      </c>
      <c r="E866" s="8">
        <v>14577</v>
      </c>
      <c r="F866" s="9">
        <f t="shared" si="52"/>
        <v>347.07142857142856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54"/>
        <v>42601.208333333328</v>
      </c>
      <c r="O866" s="13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6">
      <c r="A867">
        <v>865</v>
      </c>
      <c r="B867" t="s">
        <v>1762</v>
      </c>
      <c r="C867" s="3" t="s">
        <v>1763</v>
      </c>
      <c r="D867" s="8">
        <v>81000</v>
      </c>
      <c r="E867" s="8">
        <v>150515</v>
      </c>
      <c r="F867" s="9">
        <f t="shared" si="52"/>
        <v>185.82098765432099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54"/>
        <v>41897.208333333336</v>
      </c>
      <c r="O867" s="13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6">
      <c r="A868">
        <v>866</v>
      </c>
      <c r="B868" t="s">
        <v>1764</v>
      </c>
      <c r="C868" s="3" t="s">
        <v>1765</v>
      </c>
      <c r="D868" s="8">
        <v>182800</v>
      </c>
      <c r="E868" s="8">
        <v>79045</v>
      </c>
      <c r="F868" s="9">
        <f t="shared" si="52"/>
        <v>43.241247264770237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54"/>
        <v>40671.208333333336</v>
      </c>
      <c r="O868" s="13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2" x14ac:dyDescent="0.6">
      <c r="A869">
        <v>867</v>
      </c>
      <c r="B869" t="s">
        <v>1766</v>
      </c>
      <c r="C869" s="3" t="s">
        <v>1767</v>
      </c>
      <c r="D869" s="8">
        <v>4800</v>
      </c>
      <c r="E869" s="8">
        <v>7797</v>
      </c>
      <c r="F869" s="9">
        <f t="shared" si="52"/>
        <v>162.4375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54"/>
        <v>43382.208333333328</v>
      </c>
      <c r="O869" s="13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6">
      <c r="A870">
        <v>868</v>
      </c>
      <c r="B870" t="s">
        <v>1768</v>
      </c>
      <c r="C870" s="3" t="s">
        <v>1769</v>
      </c>
      <c r="D870" s="8">
        <v>7000</v>
      </c>
      <c r="E870" s="8">
        <v>12939</v>
      </c>
      <c r="F870" s="9">
        <f t="shared" si="52"/>
        <v>184.84285714285716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54"/>
        <v>41559.208333333336</v>
      </c>
      <c r="O870" s="13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6">
      <c r="A871">
        <v>869</v>
      </c>
      <c r="B871" t="s">
        <v>1770</v>
      </c>
      <c r="C871" s="3" t="s">
        <v>1771</v>
      </c>
      <c r="D871" s="8">
        <v>161900</v>
      </c>
      <c r="E871" s="8">
        <v>38376</v>
      </c>
      <c r="F871" s="9">
        <f t="shared" si="52"/>
        <v>23.703520691785052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54"/>
        <v>40350.208333333336</v>
      </c>
      <c r="O871" s="13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6">
      <c r="A872">
        <v>870</v>
      </c>
      <c r="B872" t="s">
        <v>1772</v>
      </c>
      <c r="C872" s="3" t="s">
        <v>1773</v>
      </c>
      <c r="D872" s="8">
        <v>7700</v>
      </c>
      <c r="E872" s="8">
        <v>6920</v>
      </c>
      <c r="F872" s="9">
        <f t="shared" si="52"/>
        <v>89.870129870129873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54"/>
        <v>42240.208333333328</v>
      </c>
      <c r="O872" s="13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2" x14ac:dyDescent="0.6">
      <c r="A873">
        <v>871</v>
      </c>
      <c r="B873" t="s">
        <v>1774</v>
      </c>
      <c r="C873" s="3" t="s">
        <v>1775</v>
      </c>
      <c r="D873" s="8">
        <v>71500</v>
      </c>
      <c r="E873" s="8">
        <v>194912</v>
      </c>
      <c r="F873" s="9">
        <f t="shared" si="52"/>
        <v>272.6041958041958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54"/>
        <v>43040.208333333328</v>
      </c>
      <c r="O873" s="13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6">
      <c r="A874">
        <v>872</v>
      </c>
      <c r="B874" t="s">
        <v>1776</v>
      </c>
      <c r="C874" s="3" t="s">
        <v>1777</v>
      </c>
      <c r="D874" s="8">
        <v>4700</v>
      </c>
      <c r="E874" s="8">
        <v>7992</v>
      </c>
      <c r="F874" s="9">
        <f t="shared" si="52"/>
        <v>170.04255319148936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54"/>
        <v>43346.208333333328</v>
      </c>
      <c r="O874" s="13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6">
      <c r="A875">
        <v>873</v>
      </c>
      <c r="B875" t="s">
        <v>1778</v>
      </c>
      <c r="C875" s="3" t="s">
        <v>1779</v>
      </c>
      <c r="D875" s="8">
        <v>42100</v>
      </c>
      <c r="E875" s="8">
        <v>79268</v>
      </c>
      <c r="F875" s="9">
        <f t="shared" si="52"/>
        <v>188.28503562945369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54"/>
        <v>41647.25</v>
      </c>
      <c r="O875" s="13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6">
      <c r="A876">
        <v>874</v>
      </c>
      <c r="B876" t="s">
        <v>1780</v>
      </c>
      <c r="C876" s="3" t="s">
        <v>1781</v>
      </c>
      <c r="D876" s="8">
        <v>40200</v>
      </c>
      <c r="E876" s="8">
        <v>139468</v>
      </c>
      <c r="F876" s="9">
        <f t="shared" si="52"/>
        <v>346.93532338308455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54"/>
        <v>40291.208333333336</v>
      </c>
      <c r="O876" s="13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6">
      <c r="A877">
        <v>875</v>
      </c>
      <c r="B877" t="s">
        <v>1782</v>
      </c>
      <c r="C877" s="3" t="s">
        <v>1783</v>
      </c>
      <c r="D877" s="8">
        <v>7900</v>
      </c>
      <c r="E877" s="8">
        <v>5465</v>
      </c>
      <c r="F877" s="9">
        <f t="shared" si="52"/>
        <v>69.177215189873422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54"/>
        <v>40556.25</v>
      </c>
      <c r="O877" s="13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x14ac:dyDescent="0.6">
      <c r="A878">
        <v>876</v>
      </c>
      <c r="B878" t="s">
        <v>1784</v>
      </c>
      <c r="C878" s="3" t="s">
        <v>1785</v>
      </c>
      <c r="D878" s="8">
        <v>8300</v>
      </c>
      <c r="E878" s="8">
        <v>2111</v>
      </c>
      <c r="F878" s="9">
        <f t="shared" si="52"/>
        <v>25.433734939759034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54"/>
        <v>43624.208333333328</v>
      </c>
      <c r="O878" s="13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6">
      <c r="A879">
        <v>877</v>
      </c>
      <c r="B879" t="s">
        <v>1786</v>
      </c>
      <c r="C879" s="3" t="s">
        <v>1787</v>
      </c>
      <c r="D879" s="8">
        <v>163600</v>
      </c>
      <c r="E879" s="8">
        <v>126628</v>
      </c>
      <c r="F879" s="9">
        <f t="shared" si="52"/>
        <v>77.400977995110026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54"/>
        <v>42577.208333333328</v>
      </c>
      <c r="O879" s="13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6">
      <c r="A880">
        <v>878</v>
      </c>
      <c r="B880" t="s">
        <v>1788</v>
      </c>
      <c r="C880" s="3" t="s">
        <v>1789</v>
      </c>
      <c r="D880" s="8">
        <v>2700</v>
      </c>
      <c r="E880" s="8">
        <v>1012</v>
      </c>
      <c r="F880" s="9">
        <f t="shared" si="52"/>
        <v>37.481481481481481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54"/>
        <v>43845.25</v>
      </c>
      <c r="O880" s="13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6">
      <c r="A881">
        <v>879</v>
      </c>
      <c r="B881" t="s">
        <v>1790</v>
      </c>
      <c r="C881" s="3" t="s">
        <v>1791</v>
      </c>
      <c r="D881" s="8">
        <v>1000</v>
      </c>
      <c r="E881" s="8">
        <v>5438</v>
      </c>
      <c r="F881" s="9">
        <f t="shared" si="52"/>
        <v>543.79999999999995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54"/>
        <v>42788.25</v>
      </c>
      <c r="O881" s="13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6">
      <c r="A882">
        <v>880</v>
      </c>
      <c r="B882" t="s">
        <v>1792</v>
      </c>
      <c r="C882" s="3" t="s">
        <v>1793</v>
      </c>
      <c r="D882" s="8">
        <v>84500</v>
      </c>
      <c r="E882" s="8">
        <v>193101</v>
      </c>
      <c r="F882" s="9">
        <f t="shared" si="52"/>
        <v>228.52189349112427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54"/>
        <v>43667.208333333328</v>
      </c>
      <c r="O882" s="13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6">
      <c r="A883">
        <v>881</v>
      </c>
      <c r="B883" t="s">
        <v>1794</v>
      </c>
      <c r="C883" s="3" t="s">
        <v>1795</v>
      </c>
      <c r="D883" s="8">
        <v>81300</v>
      </c>
      <c r="E883" s="8">
        <v>31665</v>
      </c>
      <c r="F883" s="9">
        <f t="shared" si="52"/>
        <v>38.948339483394832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54"/>
        <v>42194.208333333328</v>
      </c>
      <c r="O883" s="13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6">
      <c r="A884">
        <v>882</v>
      </c>
      <c r="B884" t="s">
        <v>1796</v>
      </c>
      <c r="C884" s="3" t="s">
        <v>1797</v>
      </c>
      <c r="D884" s="8">
        <v>800</v>
      </c>
      <c r="E884" s="8">
        <v>2960</v>
      </c>
      <c r="F884" s="9">
        <f t="shared" si="52"/>
        <v>370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54"/>
        <v>42025.25</v>
      </c>
      <c r="O884" s="13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2" x14ac:dyDescent="0.6">
      <c r="A885">
        <v>883</v>
      </c>
      <c r="B885" t="s">
        <v>1798</v>
      </c>
      <c r="C885" s="3" t="s">
        <v>1799</v>
      </c>
      <c r="D885" s="8">
        <v>3400</v>
      </c>
      <c r="E885" s="8">
        <v>8089</v>
      </c>
      <c r="F885" s="9">
        <f t="shared" si="52"/>
        <v>237.91176470588232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54"/>
        <v>40323.208333333336</v>
      </c>
      <c r="O885" s="13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6">
      <c r="A886">
        <v>884</v>
      </c>
      <c r="B886" t="s">
        <v>1800</v>
      </c>
      <c r="C886" s="3" t="s">
        <v>1801</v>
      </c>
      <c r="D886" s="8">
        <v>170800</v>
      </c>
      <c r="E886" s="8">
        <v>109374</v>
      </c>
      <c r="F886" s="9">
        <f t="shared" si="52"/>
        <v>64.036299765807954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54"/>
        <v>41763.208333333336</v>
      </c>
      <c r="O886" s="13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6">
      <c r="A887">
        <v>885</v>
      </c>
      <c r="B887" t="s">
        <v>1802</v>
      </c>
      <c r="C887" s="3" t="s">
        <v>1803</v>
      </c>
      <c r="D887" s="8">
        <v>1800</v>
      </c>
      <c r="E887" s="8">
        <v>2129</v>
      </c>
      <c r="F887" s="9">
        <f t="shared" si="52"/>
        <v>118.27777777777777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54"/>
        <v>40335.208333333336</v>
      </c>
      <c r="O887" s="13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6">
      <c r="A888">
        <v>886</v>
      </c>
      <c r="B888" t="s">
        <v>1804</v>
      </c>
      <c r="C888" s="3" t="s">
        <v>1805</v>
      </c>
      <c r="D888" s="8">
        <v>150600</v>
      </c>
      <c r="E888" s="8">
        <v>127745</v>
      </c>
      <c r="F888" s="9">
        <f t="shared" si="52"/>
        <v>84.824037184594957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54"/>
        <v>40416.208333333336</v>
      </c>
      <c r="O888" s="13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2" x14ac:dyDescent="0.6">
      <c r="A889">
        <v>887</v>
      </c>
      <c r="B889" t="s">
        <v>1806</v>
      </c>
      <c r="C889" s="3" t="s">
        <v>1807</v>
      </c>
      <c r="D889" s="8">
        <v>7800</v>
      </c>
      <c r="E889" s="8">
        <v>2289</v>
      </c>
      <c r="F889" s="9">
        <f t="shared" si="52"/>
        <v>29.346153846153843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54"/>
        <v>42202.208333333328</v>
      </c>
      <c r="O889" s="13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2" x14ac:dyDescent="0.6">
      <c r="A890">
        <v>888</v>
      </c>
      <c r="B890" t="s">
        <v>1808</v>
      </c>
      <c r="C890" s="3" t="s">
        <v>1809</v>
      </c>
      <c r="D890" s="8">
        <v>5800</v>
      </c>
      <c r="E890" s="8">
        <v>12174</v>
      </c>
      <c r="F890" s="9">
        <f t="shared" si="52"/>
        <v>209.89655172413794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54"/>
        <v>42836.208333333328</v>
      </c>
      <c r="O890" s="13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6">
      <c r="A891">
        <v>889</v>
      </c>
      <c r="B891" t="s">
        <v>1810</v>
      </c>
      <c r="C891" s="3" t="s">
        <v>1811</v>
      </c>
      <c r="D891" s="8">
        <v>5600</v>
      </c>
      <c r="E891" s="8">
        <v>9508</v>
      </c>
      <c r="F891" s="9">
        <f t="shared" si="52"/>
        <v>169.78571428571431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54"/>
        <v>41710.208333333336</v>
      </c>
      <c r="O891" s="13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6">
      <c r="A892">
        <v>890</v>
      </c>
      <c r="B892" t="s">
        <v>1812</v>
      </c>
      <c r="C892" s="3" t="s">
        <v>1813</v>
      </c>
      <c r="D892" s="8">
        <v>134400</v>
      </c>
      <c r="E892" s="8">
        <v>155849</v>
      </c>
      <c r="F892" s="9">
        <f t="shared" si="52"/>
        <v>115.95907738095239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54"/>
        <v>43640.208333333328</v>
      </c>
      <c r="O892" s="13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2" x14ac:dyDescent="0.6">
      <c r="A893">
        <v>891</v>
      </c>
      <c r="B893" t="s">
        <v>1814</v>
      </c>
      <c r="C893" s="3" t="s">
        <v>1815</v>
      </c>
      <c r="D893" s="8">
        <v>3000</v>
      </c>
      <c r="E893" s="8">
        <v>7758</v>
      </c>
      <c r="F893" s="9">
        <f t="shared" si="52"/>
        <v>258.59999999999997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54"/>
        <v>40880.25</v>
      </c>
      <c r="O893" s="13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6">
      <c r="A894">
        <v>892</v>
      </c>
      <c r="B894" t="s">
        <v>1816</v>
      </c>
      <c r="C894" s="3" t="s">
        <v>1817</v>
      </c>
      <c r="D894" s="8">
        <v>6000</v>
      </c>
      <c r="E894" s="8">
        <v>13835</v>
      </c>
      <c r="F894" s="9">
        <f t="shared" si="52"/>
        <v>230.58333333333331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54"/>
        <v>40319.208333333336</v>
      </c>
      <c r="O894" s="13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6">
      <c r="A895">
        <v>893</v>
      </c>
      <c r="B895" t="s">
        <v>1818</v>
      </c>
      <c r="C895" s="3" t="s">
        <v>1819</v>
      </c>
      <c r="D895" s="8">
        <v>8400</v>
      </c>
      <c r="E895" s="8">
        <v>10770</v>
      </c>
      <c r="F895" s="9">
        <f t="shared" si="52"/>
        <v>128.21428571428572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54"/>
        <v>42170.208333333328</v>
      </c>
      <c r="O895" s="13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6">
      <c r="A896">
        <v>894</v>
      </c>
      <c r="B896" t="s">
        <v>1820</v>
      </c>
      <c r="C896" s="3" t="s">
        <v>1821</v>
      </c>
      <c r="D896" s="8">
        <v>1700</v>
      </c>
      <c r="E896" s="8">
        <v>3208</v>
      </c>
      <c r="F896" s="9">
        <f t="shared" si="52"/>
        <v>188.70588235294116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54"/>
        <v>41466.208333333336</v>
      </c>
      <c r="O896" s="13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2" x14ac:dyDescent="0.6">
      <c r="A897">
        <v>895</v>
      </c>
      <c r="B897" t="s">
        <v>1822</v>
      </c>
      <c r="C897" s="3" t="s">
        <v>1823</v>
      </c>
      <c r="D897" s="8">
        <v>159800</v>
      </c>
      <c r="E897" s="8">
        <v>11108</v>
      </c>
      <c r="F897" s="9">
        <f t="shared" si="52"/>
        <v>6.9511889862327907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54"/>
        <v>43134.25</v>
      </c>
      <c r="O897" s="13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2" x14ac:dyDescent="0.6">
      <c r="A898">
        <v>896</v>
      </c>
      <c r="B898" t="s">
        <v>1824</v>
      </c>
      <c r="C898" s="3" t="s">
        <v>1825</v>
      </c>
      <c r="D898" s="8">
        <v>19800</v>
      </c>
      <c r="E898" s="8">
        <v>153338</v>
      </c>
      <c r="F898" s="9">
        <f t="shared" ref="F898:F961" si="56">((E898/D898)*100)</f>
        <v>774.43434343434342</v>
      </c>
      <c r="G898" t="s">
        <v>20</v>
      </c>
      <c r="H898">
        <v>1460</v>
      </c>
      <c r="I898" s="7">
        <f t="shared" ref="I898:I961" si="57">IF(H898&lt;&gt;0,E898/H898,0)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ref="N898:N961" si="58">(((L898/60)/60)/24)+DATE(1970,1,1)</f>
        <v>40738.208333333336</v>
      </c>
      <c r="O898" s="13">
        <f t="shared" ref="O898:O961" si="59"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6">
      <c r="A899">
        <v>897</v>
      </c>
      <c r="B899" t="s">
        <v>1826</v>
      </c>
      <c r="C899" s="3" t="s">
        <v>1827</v>
      </c>
      <c r="D899" s="8">
        <v>8800</v>
      </c>
      <c r="E899" s="8">
        <v>2437</v>
      </c>
      <c r="F899" s="9">
        <f t="shared" si="56"/>
        <v>27.693181818181817</v>
      </c>
      <c r="G899" t="s">
        <v>14</v>
      </c>
      <c r="H899">
        <v>27</v>
      </c>
      <c r="I899" s="7">
        <f t="shared" si="5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si="58"/>
        <v>43583.208333333328</v>
      </c>
      <c r="O899" s="13">
        <f t="shared" si="59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6">
      <c r="A900">
        <v>898</v>
      </c>
      <c r="B900" t="s">
        <v>1828</v>
      </c>
      <c r="C900" s="3" t="s">
        <v>1829</v>
      </c>
      <c r="D900" s="8">
        <v>179100</v>
      </c>
      <c r="E900" s="8">
        <v>93991</v>
      </c>
      <c r="F900" s="9">
        <f t="shared" si="56"/>
        <v>52.479620323841424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58"/>
        <v>43815.25</v>
      </c>
      <c r="O900" s="13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6">
      <c r="A901">
        <v>899</v>
      </c>
      <c r="B901" t="s">
        <v>1830</v>
      </c>
      <c r="C901" s="3" t="s">
        <v>1831</v>
      </c>
      <c r="D901" s="8">
        <v>3100</v>
      </c>
      <c r="E901" s="8">
        <v>12620</v>
      </c>
      <c r="F901" s="9">
        <f t="shared" si="56"/>
        <v>407.09677419354841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58"/>
        <v>41554.208333333336</v>
      </c>
      <c r="O901" s="13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6">
      <c r="A902">
        <v>900</v>
      </c>
      <c r="B902" t="s">
        <v>1832</v>
      </c>
      <c r="C902" s="3" t="s">
        <v>1833</v>
      </c>
      <c r="D902" s="8">
        <v>100</v>
      </c>
      <c r="E902" s="8">
        <v>2</v>
      </c>
      <c r="F902" s="9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58"/>
        <v>41901.208333333336</v>
      </c>
      <c r="O902" s="13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6">
      <c r="A903">
        <v>901</v>
      </c>
      <c r="B903" t="s">
        <v>1834</v>
      </c>
      <c r="C903" s="3" t="s">
        <v>1835</v>
      </c>
      <c r="D903" s="8">
        <v>5600</v>
      </c>
      <c r="E903" s="8">
        <v>8746</v>
      </c>
      <c r="F903" s="9">
        <f t="shared" si="56"/>
        <v>156.17857142857144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58"/>
        <v>43298.208333333328</v>
      </c>
      <c r="O903" s="13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6">
      <c r="A904">
        <v>902</v>
      </c>
      <c r="B904" t="s">
        <v>1836</v>
      </c>
      <c r="C904" s="3" t="s">
        <v>1837</v>
      </c>
      <c r="D904" s="8">
        <v>1400</v>
      </c>
      <c r="E904" s="8">
        <v>3534</v>
      </c>
      <c r="F904" s="9">
        <f t="shared" si="56"/>
        <v>252.42857142857144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58"/>
        <v>42399.25</v>
      </c>
      <c r="O904" s="13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2" x14ac:dyDescent="0.6">
      <c r="A905">
        <v>903</v>
      </c>
      <c r="B905" t="s">
        <v>1838</v>
      </c>
      <c r="C905" s="3" t="s">
        <v>1839</v>
      </c>
      <c r="D905" s="8">
        <v>41000</v>
      </c>
      <c r="E905" s="8">
        <v>709</v>
      </c>
      <c r="F905" s="9">
        <f t="shared" si="56"/>
        <v>1.729268292682927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58"/>
        <v>41034.208333333336</v>
      </c>
      <c r="O905" s="13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6">
      <c r="A906">
        <v>904</v>
      </c>
      <c r="B906" t="s">
        <v>1840</v>
      </c>
      <c r="C906" s="3" t="s">
        <v>1841</v>
      </c>
      <c r="D906" s="8">
        <v>6500</v>
      </c>
      <c r="E906" s="8">
        <v>795</v>
      </c>
      <c r="F906" s="9">
        <f t="shared" si="56"/>
        <v>12.230769230769232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58"/>
        <v>41186.208333333336</v>
      </c>
      <c r="O906" s="13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6">
      <c r="A907">
        <v>905</v>
      </c>
      <c r="B907" t="s">
        <v>1842</v>
      </c>
      <c r="C907" s="3" t="s">
        <v>1843</v>
      </c>
      <c r="D907" s="8">
        <v>7900</v>
      </c>
      <c r="E907" s="8">
        <v>12955</v>
      </c>
      <c r="F907" s="9">
        <f t="shared" si="56"/>
        <v>163.98734177215189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58"/>
        <v>41536.208333333336</v>
      </c>
      <c r="O907" s="13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2" x14ac:dyDescent="0.6">
      <c r="A908">
        <v>906</v>
      </c>
      <c r="B908" t="s">
        <v>1844</v>
      </c>
      <c r="C908" s="3" t="s">
        <v>1845</v>
      </c>
      <c r="D908" s="8">
        <v>5500</v>
      </c>
      <c r="E908" s="8">
        <v>8964</v>
      </c>
      <c r="F908" s="9">
        <f t="shared" si="56"/>
        <v>162.98181818181817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58"/>
        <v>42868.208333333328</v>
      </c>
      <c r="O908" s="13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6">
      <c r="A909">
        <v>907</v>
      </c>
      <c r="B909" t="s">
        <v>1846</v>
      </c>
      <c r="C909" s="3" t="s">
        <v>1847</v>
      </c>
      <c r="D909" s="8">
        <v>9100</v>
      </c>
      <c r="E909" s="8">
        <v>1843</v>
      </c>
      <c r="F909" s="9">
        <f t="shared" si="56"/>
        <v>20.252747252747252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58"/>
        <v>40660.208333333336</v>
      </c>
      <c r="O909" s="13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6">
      <c r="A910">
        <v>908</v>
      </c>
      <c r="B910" t="s">
        <v>1848</v>
      </c>
      <c r="C910" s="3" t="s">
        <v>1849</v>
      </c>
      <c r="D910" s="8">
        <v>38200</v>
      </c>
      <c r="E910" s="8">
        <v>121950</v>
      </c>
      <c r="F910" s="9">
        <f t="shared" si="56"/>
        <v>319.24083769633506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58"/>
        <v>41031.208333333336</v>
      </c>
      <c r="O910" s="13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6">
      <c r="A911">
        <v>909</v>
      </c>
      <c r="B911" t="s">
        <v>1850</v>
      </c>
      <c r="C911" s="3" t="s">
        <v>1851</v>
      </c>
      <c r="D911" s="8">
        <v>1800</v>
      </c>
      <c r="E911" s="8">
        <v>8621</v>
      </c>
      <c r="F911" s="9">
        <f t="shared" si="56"/>
        <v>478.94444444444446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58"/>
        <v>43255.208333333328</v>
      </c>
      <c r="O911" s="13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6">
      <c r="A912">
        <v>910</v>
      </c>
      <c r="B912" t="s">
        <v>1852</v>
      </c>
      <c r="C912" s="3" t="s">
        <v>1853</v>
      </c>
      <c r="D912" s="8">
        <v>154500</v>
      </c>
      <c r="E912" s="8">
        <v>30215</v>
      </c>
      <c r="F912" s="9">
        <f t="shared" si="56"/>
        <v>19.556634304207122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58"/>
        <v>42026.25</v>
      </c>
      <c r="O912" s="13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6">
      <c r="A913">
        <v>911</v>
      </c>
      <c r="B913" t="s">
        <v>1854</v>
      </c>
      <c r="C913" s="3" t="s">
        <v>1855</v>
      </c>
      <c r="D913" s="8">
        <v>5800</v>
      </c>
      <c r="E913" s="8">
        <v>11539</v>
      </c>
      <c r="F913" s="9">
        <f t="shared" si="56"/>
        <v>198.94827586206895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58"/>
        <v>43717.208333333328</v>
      </c>
      <c r="O913" s="13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6">
      <c r="A914">
        <v>912</v>
      </c>
      <c r="B914" t="s">
        <v>1856</v>
      </c>
      <c r="C914" s="3" t="s">
        <v>1857</v>
      </c>
      <c r="D914" s="8">
        <v>1800</v>
      </c>
      <c r="E914" s="8">
        <v>14310</v>
      </c>
      <c r="F914" s="9">
        <f t="shared" si="56"/>
        <v>795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58"/>
        <v>41157.208333333336</v>
      </c>
      <c r="O914" s="13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6">
      <c r="A915">
        <v>913</v>
      </c>
      <c r="B915" t="s">
        <v>1858</v>
      </c>
      <c r="C915" s="3" t="s">
        <v>1859</v>
      </c>
      <c r="D915" s="8">
        <v>70200</v>
      </c>
      <c r="E915" s="8">
        <v>35536</v>
      </c>
      <c r="F915" s="9">
        <f t="shared" si="56"/>
        <v>50.621082621082621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58"/>
        <v>43597.208333333328</v>
      </c>
      <c r="O915" s="13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6">
      <c r="A916">
        <v>914</v>
      </c>
      <c r="B916" t="s">
        <v>1860</v>
      </c>
      <c r="C916" s="3" t="s">
        <v>1861</v>
      </c>
      <c r="D916" s="8">
        <v>6400</v>
      </c>
      <c r="E916" s="8">
        <v>3676</v>
      </c>
      <c r="F916" s="9">
        <f t="shared" si="56"/>
        <v>57.4375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58"/>
        <v>41490.208333333336</v>
      </c>
      <c r="O916" s="13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6">
      <c r="A917">
        <v>915</v>
      </c>
      <c r="B917" t="s">
        <v>1862</v>
      </c>
      <c r="C917" s="3" t="s">
        <v>1863</v>
      </c>
      <c r="D917" s="8">
        <v>125900</v>
      </c>
      <c r="E917" s="8">
        <v>195936</v>
      </c>
      <c r="F917" s="9">
        <f t="shared" si="56"/>
        <v>155.62827640984909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58"/>
        <v>42976.208333333328</v>
      </c>
      <c r="O917" s="13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2" x14ac:dyDescent="0.6">
      <c r="A918">
        <v>916</v>
      </c>
      <c r="B918" t="s">
        <v>1864</v>
      </c>
      <c r="C918" s="3" t="s">
        <v>1865</v>
      </c>
      <c r="D918" s="8">
        <v>3700</v>
      </c>
      <c r="E918" s="8">
        <v>1343</v>
      </c>
      <c r="F918" s="9">
        <f t="shared" si="56"/>
        <v>36.297297297297298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58"/>
        <v>41991.25</v>
      </c>
      <c r="O918" s="13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6">
      <c r="A919">
        <v>917</v>
      </c>
      <c r="B919" t="s">
        <v>1866</v>
      </c>
      <c r="C919" s="3" t="s">
        <v>1867</v>
      </c>
      <c r="D919" s="8">
        <v>3600</v>
      </c>
      <c r="E919" s="8">
        <v>2097</v>
      </c>
      <c r="F919" s="9">
        <f t="shared" si="56"/>
        <v>58.25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58"/>
        <v>40722.208333333336</v>
      </c>
      <c r="O919" s="13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6">
      <c r="A920">
        <v>918</v>
      </c>
      <c r="B920" t="s">
        <v>1868</v>
      </c>
      <c r="C920" s="3" t="s">
        <v>1869</v>
      </c>
      <c r="D920" s="8">
        <v>3800</v>
      </c>
      <c r="E920" s="8">
        <v>9021</v>
      </c>
      <c r="F920" s="9">
        <f t="shared" si="56"/>
        <v>237.39473684210526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58"/>
        <v>41117.208333333336</v>
      </c>
      <c r="O920" s="13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6">
      <c r="A921">
        <v>919</v>
      </c>
      <c r="B921" t="s">
        <v>1870</v>
      </c>
      <c r="C921" s="3" t="s">
        <v>1871</v>
      </c>
      <c r="D921" s="8">
        <v>35600</v>
      </c>
      <c r="E921" s="8">
        <v>20915</v>
      </c>
      <c r="F921" s="9">
        <f t="shared" si="56"/>
        <v>58.75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58"/>
        <v>43022.208333333328</v>
      </c>
      <c r="O921" s="13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6">
      <c r="A922">
        <v>920</v>
      </c>
      <c r="B922" t="s">
        <v>1872</v>
      </c>
      <c r="C922" s="3" t="s">
        <v>1873</v>
      </c>
      <c r="D922" s="8">
        <v>5300</v>
      </c>
      <c r="E922" s="8">
        <v>9676</v>
      </c>
      <c r="F922" s="9">
        <f t="shared" si="56"/>
        <v>182.56603773584905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58"/>
        <v>43503.25</v>
      </c>
      <c r="O922" s="13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6">
      <c r="A923">
        <v>921</v>
      </c>
      <c r="B923" t="s">
        <v>1874</v>
      </c>
      <c r="C923" s="3" t="s">
        <v>1875</v>
      </c>
      <c r="D923" s="8">
        <v>160400</v>
      </c>
      <c r="E923" s="8">
        <v>1210</v>
      </c>
      <c r="F923" s="9">
        <f t="shared" si="56"/>
        <v>0.75436408977556113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58"/>
        <v>40951.25</v>
      </c>
      <c r="O923" s="13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6">
      <c r="A924">
        <v>922</v>
      </c>
      <c r="B924" t="s">
        <v>1876</v>
      </c>
      <c r="C924" s="3" t="s">
        <v>1877</v>
      </c>
      <c r="D924" s="8">
        <v>51400</v>
      </c>
      <c r="E924" s="8">
        <v>90440</v>
      </c>
      <c r="F924" s="9">
        <f t="shared" si="56"/>
        <v>175.95330739299609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58"/>
        <v>43443.25</v>
      </c>
      <c r="O924" s="13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6">
      <c r="A925">
        <v>923</v>
      </c>
      <c r="B925" t="s">
        <v>1878</v>
      </c>
      <c r="C925" s="3" t="s">
        <v>1879</v>
      </c>
      <c r="D925" s="8">
        <v>1700</v>
      </c>
      <c r="E925" s="8">
        <v>4044</v>
      </c>
      <c r="F925" s="9">
        <f t="shared" si="56"/>
        <v>237.88235294117646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58"/>
        <v>40373.208333333336</v>
      </c>
      <c r="O925" s="13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6">
      <c r="A926">
        <v>924</v>
      </c>
      <c r="B926" t="s">
        <v>1880</v>
      </c>
      <c r="C926" s="3" t="s">
        <v>1881</v>
      </c>
      <c r="D926" s="8">
        <v>39400</v>
      </c>
      <c r="E926" s="8">
        <v>192292</v>
      </c>
      <c r="F926" s="9">
        <f t="shared" si="56"/>
        <v>488.05076142131981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58"/>
        <v>43769.208333333328</v>
      </c>
      <c r="O926" s="13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2" x14ac:dyDescent="0.6">
      <c r="A927">
        <v>925</v>
      </c>
      <c r="B927" t="s">
        <v>1882</v>
      </c>
      <c r="C927" s="3" t="s">
        <v>1883</v>
      </c>
      <c r="D927" s="8">
        <v>3000</v>
      </c>
      <c r="E927" s="8">
        <v>6722</v>
      </c>
      <c r="F927" s="9">
        <f t="shared" si="56"/>
        <v>224.06666666666669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58"/>
        <v>43000.208333333328</v>
      </c>
      <c r="O927" s="13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6">
      <c r="A928">
        <v>926</v>
      </c>
      <c r="B928" t="s">
        <v>1884</v>
      </c>
      <c r="C928" s="3" t="s">
        <v>1885</v>
      </c>
      <c r="D928" s="8">
        <v>8700</v>
      </c>
      <c r="E928" s="8">
        <v>1577</v>
      </c>
      <c r="F928" s="9">
        <f t="shared" si="56"/>
        <v>18.126436781609197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58"/>
        <v>42502.208333333328</v>
      </c>
      <c r="O928" s="13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6">
      <c r="A929">
        <v>927</v>
      </c>
      <c r="B929" t="s">
        <v>1886</v>
      </c>
      <c r="C929" s="3" t="s">
        <v>1887</v>
      </c>
      <c r="D929" s="8">
        <v>7200</v>
      </c>
      <c r="E929" s="8">
        <v>3301</v>
      </c>
      <c r="F929" s="9">
        <f t="shared" si="56"/>
        <v>45.847222222222221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58"/>
        <v>41102.208333333336</v>
      </c>
      <c r="O929" s="13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6">
      <c r="A930">
        <v>928</v>
      </c>
      <c r="B930" t="s">
        <v>1888</v>
      </c>
      <c r="C930" s="3" t="s">
        <v>1889</v>
      </c>
      <c r="D930" s="8">
        <v>167400</v>
      </c>
      <c r="E930" s="8">
        <v>196386</v>
      </c>
      <c r="F930" s="9">
        <f t="shared" si="56"/>
        <v>117.31541218637993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58"/>
        <v>41637.25</v>
      </c>
      <c r="O930" s="13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6">
      <c r="A931">
        <v>929</v>
      </c>
      <c r="B931" t="s">
        <v>1890</v>
      </c>
      <c r="C931" s="3" t="s">
        <v>1891</v>
      </c>
      <c r="D931" s="8">
        <v>5500</v>
      </c>
      <c r="E931" s="8">
        <v>11952</v>
      </c>
      <c r="F931" s="9">
        <f t="shared" si="56"/>
        <v>217.30909090909088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58"/>
        <v>42858.208333333328</v>
      </c>
      <c r="O931" s="13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6">
      <c r="A932">
        <v>930</v>
      </c>
      <c r="B932" t="s">
        <v>1892</v>
      </c>
      <c r="C932" s="3" t="s">
        <v>1893</v>
      </c>
      <c r="D932" s="8">
        <v>3500</v>
      </c>
      <c r="E932" s="8">
        <v>3930</v>
      </c>
      <c r="F932" s="9">
        <f t="shared" si="56"/>
        <v>112.28571428571428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58"/>
        <v>42060.25</v>
      </c>
      <c r="O932" s="13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6">
      <c r="A933">
        <v>931</v>
      </c>
      <c r="B933" t="s">
        <v>1894</v>
      </c>
      <c r="C933" s="3" t="s">
        <v>1895</v>
      </c>
      <c r="D933" s="8">
        <v>7900</v>
      </c>
      <c r="E933" s="8">
        <v>5729</v>
      </c>
      <c r="F933" s="9">
        <f t="shared" si="56"/>
        <v>72.51898734177216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58"/>
        <v>41818.208333333336</v>
      </c>
      <c r="O933" s="13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6">
      <c r="A934">
        <v>932</v>
      </c>
      <c r="B934" t="s">
        <v>1896</v>
      </c>
      <c r="C934" s="3" t="s">
        <v>1897</v>
      </c>
      <c r="D934" s="8">
        <v>2300</v>
      </c>
      <c r="E934" s="8">
        <v>4883</v>
      </c>
      <c r="F934" s="9">
        <f t="shared" si="56"/>
        <v>212.30434782608697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58"/>
        <v>41709.208333333336</v>
      </c>
      <c r="O934" s="13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6">
      <c r="A935">
        <v>933</v>
      </c>
      <c r="B935" t="s">
        <v>1898</v>
      </c>
      <c r="C935" s="3" t="s">
        <v>1899</v>
      </c>
      <c r="D935" s="8">
        <v>73000</v>
      </c>
      <c r="E935" s="8">
        <v>175015</v>
      </c>
      <c r="F935" s="9">
        <f t="shared" si="56"/>
        <v>239.74657534246577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58"/>
        <v>41372.208333333336</v>
      </c>
      <c r="O935" s="13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6">
      <c r="A936">
        <v>934</v>
      </c>
      <c r="B936" t="s">
        <v>1900</v>
      </c>
      <c r="C936" s="3" t="s">
        <v>1901</v>
      </c>
      <c r="D936" s="8">
        <v>6200</v>
      </c>
      <c r="E936" s="8">
        <v>11280</v>
      </c>
      <c r="F936" s="9">
        <f t="shared" si="56"/>
        <v>181.93548387096774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58"/>
        <v>42422.25</v>
      </c>
      <c r="O936" s="13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x14ac:dyDescent="0.6">
      <c r="A937">
        <v>935</v>
      </c>
      <c r="B937" t="s">
        <v>1902</v>
      </c>
      <c r="C937" s="3" t="s">
        <v>1903</v>
      </c>
      <c r="D937" s="8">
        <v>6100</v>
      </c>
      <c r="E937" s="8">
        <v>10012</v>
      </c>
      <c r="F937" s="9">
        <f t="shared" si="56"/>
        <v>164.13114754098362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58"/>
        <v>42209.208333333328</v>
      </c>
      <c r="O937" s="13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6">
      <c r="A938">
        <v>936</v>
      </c>
      <c r="B938" t="s">
        <v>1246</v>
      </c>
      <c r="C938" s="3" t="s">
        <v>1904</v>
      </c>
      <c r="D938" s="8">
        <v>103200</v>
      </c>
      <c r="E938" s="8">
        <v>1690</v>
      </c>
      <c r="F938" s="9">
        <f t="shared" si="56"/>
        <v>1.6375968992248062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58"/>
        <v>43668.208333333328</v>
      </c>
      <c r="O938" s="13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6">
      <c r="A939">
        <v>937</v>
      </c>
      <c r="B939" t="s">
        <v>1905</v>
      </c>
      <c r="C939" s="3" t="s">
        <v>1906</v>
      </c>
      <c r="D939" s="8">
        <v>171000</v>
      </c>
      <c r="E939" s="8">
        <v>84891</v>
      </c>
      <c r="F939" s="9">
        <f t="shared" si="56"/>
        <v>49.64385964912281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58"/>
        <v>42334.25</v>
      </c>
      <c r="O939" s="13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6">
      <c r="A940">
        <v>938</v>
      </c>
      <c r="B940" t="s">
        <v>1907</v>
      </c>
      <c r="C940" s="3" t="s">
        <v>1908</v>
      </c>
      <c r="D940" s="8">
        <v>9200</v>
      </c>
      <c r="E940" s="8">
        <v>10093</v>
      </c>
      <c r="F940" s="9">
        <f t="shared" si="56"/>
        <v>109.70652173913042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58"/>
        <v>43263.208333333328</v>
      </c>
      <c r="O940" s="13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2" x14ac:dyDescent="0.6">
      <c r="A941">
        <v>939</v>
      </c>
      <c r="B941" t="s">
        <v>1909</v>
      </c>
      <c r="C941" s="3" t="s">
        <v>1910</v>
      </c>
      <c r="D941" s="8">
        <v>7800</v>
      </c>
      <c r="E941" s="8">
        <v>3839</v>
      </c>
      <c r="F941" s="9">
        <f t="shared" si="56"/>
        <v>49.217948717948715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58"/>
        <v>40670.208333333336</v>
      </c>
      <c r="O941" s="13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6">
      <c r="A942">
        <v>940</v>
      </c>
      <c r="B942" t="s">
        <v>1911</v>
      </c>
      <c r="C942" s="3" t="s">
        <v>1912</v>
      </c>
      <c r="D942" s="8">
        <v>9900</v>
      </c>
      <c r="E942" s="8">
        <v>6161</v>
      </c>
      <c r="F942" s="9">
        <f t="shared" si="56"/>
        <v>62.232323232323225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58"/>
        <v>41244.25</v>
      </c>
      <c r="O942" s="13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6">
      <c r="A943">
        <v>941</v>
      </c>
      <c r="B943" t="s">
        <v>1913</v>
      </c>
      <c r="C943" s="3" t="s">
        <v>1914</v>
      </c>
      <c r="D943" s="8">
        <v>43000</v>
      </c>
      <c r="E943" s="8">
        <v>5615</v>
      </c>
      <c r="F943" s="9">
        <f t="shared" si="56"/>
        <v>13.05813953488372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58"/>
        <v>40552.25</v>
      </c>
      <c r="O943" s="13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6">
      <c r="A944">
        <v>942</v>
      </c>
      <c r="B944" t="s">
        <v>1907</v>
      </c>
      <c r="C944" s="3" t="s">
        <v>1915</v>
      </c>
      <c r="D944" s="8">
        <v>9600</v>
      </c>
      <c r="E944" s="8">
        <v>6205</v>
      </c>
      <c r="F944" s="9">
        <f t="shared" si="56"/>
        <v>64.635416666666671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58"/>
        <v>40568.25</v>
      </c>
      <c r="O944" s="13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6">
      <c r="A945">
        <v>943</v>
      </c>
      <c r="B945" t="s">
        <v>1916</v>
      </c>
      <c r="C945" s="3" t="s">
        <v>1917</v>
      </c>
      <c r="D945" s="8">
        <v>7500</v>
      </c>
      <c r="E945" s="8">
        <v>11969</v>
      </c>
      <c r="F945" s="9">
        <f t="shared" si="56"/>
        <v>159.58666666666667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58"/>
        <v>41906.208333333336</v>
      </c>
      <c r="O945" s="13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6">
      <c r="A946">
        <v>944</v>
      </c>
      <c r="B946" t="s">
        <v>1918</v>
      </c>
      <c r="C946" s="3" t="s">
        <v>1919</v>
      </c>
      <c r="D946" s="8">
        <v>10000</v>
      </c>
      <c r="E946" s="8">
        <v>8142</v>
      </c>
      <c r="F946" s="9">
        <f t="shared" si="56"/>
        <v>81.42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58"/>
        <v>42776.25</v>
      </c>
      <c r="O946" s="13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6">
      <c r="A947">
        <v>945</v>
      </c>
      <c r="B947" t="s">
        <v>1920</v>
      </c>
      <c r="C947" s="3" t="s">
        <v>1921</v>
      </c>
      <c r="D947" s="8">
        <v>172000</v>
      </c>
      <c r="E947" s="8">
        <v>55805</v>
      </c>
      <c r="F947" s="9">
        <f t="shared" si="56"/>
        <v>32.444767441860463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58"/>
        <v>41004.208333333336</v>
      </c>
      <c r="O947" s="13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2" x14ac:dyDescent="0.6">
      <c r="A948">
        <v>946</v>
      </c>
      <c r="B948" t="s">
        <v>1922</v>
      </c>
      <c r="C948" s="3" t="s">
        <v>1923</v>
      </c>
      <c r="D948" s="8">
        <v>153700</v>
      </c>
      <c r="E948" s="8">
        <v>15238</v>
      </c>
      <c r="F948" s="9">
        <f t="shared" si="56"/>
        <v>9.9141184124918666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58"/>
        <v>40710.208333333336</v>
      </c>
      <c r="O948" s="13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6">
      <c r="A949">
        <v>947</v>
      </c>
      <c r="B949" t="s">
        <v>1924</v>
      </c>
      <c r="C949" s="3" t="s">
        <v>1925</v>
      </c>
      <c r="D949" s="8">
        <v>3600</v>
      </c>
      <c r="E949" s="8">
        <v>961</v>
      </c>
      <c r="F949" s="9">
        <f t="shared" si="56"/>
        <v>26.694444444444443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58"/>
        <v>41908.208333333336</v>
      </c>
      <c r="O949" s="13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6">
      <c r="A950">
        <v>948</v>
      </c>
      <c r="B950" t="s">
        <v>1926</v>
      </c>
      <c r="C950" s="3" t="s">
        <v>1927</v>
      </c>
      <c r="D950" s="8">
        <v>9400</v>
      </c>
      <c r="E950" s="8">
        <v>5918</v>
      </c>
      <c r="F950" s="9">
        <f t="shared" si="56"/>
        <v>62.957446808510639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58"/>
        <v>41985.25</v>
      </c>
      <c r="O950" s="13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x14ac:dyDescent="0.6">
      <c r="A951">
        <v>949</v>
      </c>
      <c r="B951" t="s">
        <v>1928</v>
      </c>
      <c r="C951" s="3" t="s">
        <v>1929</v>
      </c>
      <c r="D951" s="8">
        <v>5900</v>
      </c>
      <c r="E951" s="8">
        <v>9520</v>
      </c>
      <c r="F951" s="9">
        <f t="shared" si="56"/>
        <v>161.35593220338984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58"/>
        <v>42112.208333333328</v>
      </c>
      <c r="O951" s="13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6">
      <c r="A952">
        <v>950</v>
      </c>
      <c r="B952" t="s">
        <v>1930</v>
      </c>
      <c r="C952" s="3" t="s">
        <v>1931</v>
      </c>
      <c r="D952" s="8">
        <v>100</v>
      </c>
      <c r="E952" s="8">
        <v>5</v>
      </c>
      <c r="F952" s="9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58"/>
        <v>43571.208333333328</v>
      </c>
      <c r="O952" s="13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6">
      <c r="A953">
        <v>951</v>
      </c>
      <c r="B953" t="s">
        <v>1932</v>
      </c>
      <c r="C953" s="3" t="s">
        <v>1933</v>
      </c>
      <c r="D953" s="8">
        <v>14500</v>
      </c>
      <c r="E953" s="8">
        <v>159056</v>
      </c>
      <c r="F953" s="9">
        <f t="shared" si="56"/>
        <v>1096.9379310344827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58"/>
        <v>42730.25</v>
      </c>
      <c r="O953" s="13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6">
      <c r="A954">
        <v>952</v>
      </c>
      <c r="B954" t="s">
        <v>1934</v>
      </c>
      <c r="C954" s="3" t="s">
        <v>1935</v>
      </c>
      <c r="D954" s="8">
        <v>145500</v>
      </c>
      <c r="E954" s="8">
        <v>101987</v>
      </c>
      <c r="F954" s="9">
        <f t="shared" si="56"/>
        <v>70.094158075601371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58"/>
        <v>42591.208333333328</v>
      </c>
      <c r="O954" s="13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2" x14ac:dyDescent="0.6">
      <c r="A955">
        <v>953</v>
      </c>
      <c r="B955" t="s">
        <v>1936</v>
      </c>
      <c r="C955" s="3" t="s">
        <v>1937</v>
      </c>
      <c r="D955" s="8">
        <v>3300</v>
      </c>
      <c r="E955" s="8">
        <v>1980</v>
      </c>
      <c r="F955" s="9">
        <f t="shared" si="56"/>
        <v>60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58"/>
        <v>42358.25</v>
      </c>
      <c r="O955" s="13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6">
      <c r="A956">
        <v>954</v>
      </c>
      <c r="B956" t="s">
        <v>1938</v>
      </c>
      <c r="C956" s="3" t="s">
        <v>1939</v>
      </c>
      <c r="D956" s="8">
        <v>42600</v>
      </c>
      <c r="E956" s="8">
        <v>156384</v>
      </c>
      <c r="F956" s="9">
        <f t="shared" si="56"/>
        <v>367.0985915492958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58"/>
        <v>41174.208333333336</v>
      </c>
      <c r="O956" s="13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2" x14ac:dyDescent="0.6">
      <c r="A957">
        <v>955</v>
      </c>
      <c r="B957" t="s">
        <v>1940</v>
      </c>
      <c r="C957" s="3" t="s">
        <v>1941</v>
      </c>
      <c r="D957" s="8">
        <v>700</v>
      </c>
      <c r="E957" s="8">
        <v>7763</v>
      </c>
      <c r="F957" s="9">
        <f t="shared" si="56"/>
        <v>1109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58"/>
        <v>41238.25</v>
      </c>
      <c r="O957" s="13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6">
      <c r="A958">
        <v>956</v>
      </c>
      <c r="B958" t="s">
        <v>1942</v>
      </c>
      <c r="C958" s="3" t="s">
        <v>1943</v>
      </c>
      <c r="D958" s="8">
        <v>187600</v>
      </c>
      <c r="E958" s="8">
        <v>35698</v>
      </c>
      <c r="F958" s="9">
        <f t="shared" si="56"/>
        <v>19.028784648187631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58"/>
        <v>42360.25</v>
      </c>
      <c r="O958" s="13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6">
      <c r="A959">
        <v>957</v>
      </c>
      <c r="B959" t="s">
        <v>1944</v>
      </c>
      <c r="C959" s="3" t="s">
        <v>1945</v>
      </c>
      <c r="D959" s="8">
        <v>9800</v>
      </c>
      <c r="E959" s="8">
        <v>12434</v>
      </c>
      <c r="F959" s="9">
        <f t="shared" si="56"/>
        <v>126.87755102040816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58"/>
        <v>40955.25</v>
      </c>
      <c r="O959" s="13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2" x14ac:dyDescent="0.6">
      <c r="A960">
        <v>958</v>
      </c>
      <c r="B960" t="s">
        <v>1946</v>
      </c>
      <c r="C960" s="3" t="s">
        <v>1947</v>
      </c>
      <c r="D960" s="8">
        <v>1100</v>
      </c>
      <c r="E960" s="8">
        <v>8081</v>
      </c>
      <c r="F960" s="9">
        <f t="shared" si="56"/>
        <v>734.63636363636363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58"/>
        <v>40350.208333333336</v>
      </c>
      <c r="O960" s="13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6">
      <c r="A961">
        <v>959</v>
      </c>
      <c r="B961" t="s">
        <v>1948</v>
      </c>
      <c r="C961" s="3" t="s">
        <v>1949</v>
      </c>
      <c r="D961" s="8">
        <v>145000</v>
      </c>
      <c r="E961" s="8">
        <v>6631</v>
      </c>
      <c r="F961" s="9">
        <f t="shared" si="56"/>
        <v>4.5731034482758623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58"/>
        <v>40357.208333333336</v>
      </c>
      <c r="O961" s="13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6">
      <c r="A962">
        <v>960</v>
      </c>
      <c r="B962" t="s">
        <v>1950</v>
      </c>
      <c r="C962" s="3" t="s">
        <v>1951</v>
      </c>
      <c r="D962" s="8">
        <v>5500</v>
      </c>
      <c r="E962" s="8">
        <v>4678</v>
      </c>
      <c r="F962" s="9">
        <f t="shared" ref="F962:F1001" si="60">((E962/D962)*100)</f>
        <v>85.054545454545448</v>
      </c>
      <c r="G962" t="s">
        <v>14</v>
      </c>
      <c r="H962">
        <v>55</v>
      </c>
      <c r="I962" s="7">
        <f t="shared" ref="I962:I1001" si="61">IF(H962&lt;&gt;0,E962/H962,0)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ref="N962:N1001" si="62">(((L962/60)/60)/24)+DATE(1970,1,1)</f>
        <v>42408.25</v>
      </c>
      <c r="O962" s="13">
        <f t="shared" ref="O962:O1001" si="63"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6">
      <c r="A963">
        <v>961</v>
      </c>
      <c r="B963" t="s">
        <v>1952</v>
      </c>
      <c r="C963" s="3" t="s">
        <v>1953</v>
      </c>
      <c r="D963" s="8">
        <v>5700</v>
      </c>
      <c r="E963" s="8">
        <v>6800</v>
      </c>
      <c r="F963" s="9">
        <f t="shared" si="60"/>
        <v>119.29824561403508</v>
      </c>
      <c r="G963" t="s">
        <v>20</v>
      </c>
      <c r="H963">
        <v>155</v>
      </c>
      <c r="I963" s="7">
        <f t="shared" si="6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si="62"/>
        <v>40591.25</v>
      </c>
      <c r="O963" s="13">
        <f t="shared" si="63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6">
      <c r="A964">
        <v>962</v>
      </c>
      <c r="B964" t="s">
        <v>1954</v>
      </c>
      <c r="C964" s="3" t="s">
        <v>1955</v>
      </c>
      <c r="D964" s="8">
        <v>3600</v>
      </c>
      <c r="E964" s="8">
        <v>10657</v>
      </c>
      <c r="F964" s="9">
        <f t="shared" si="60"/>
        <v>296.02777777777777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62"/>
        <v>41592.25</v>
      </c>
      <c r="O964" s="13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6">
      <c r="A965">
        <v>963</v>
      </c>
      <c r="B965" t="s">
        <v>1956</v>
      </c>
      <c r="C965" s="3" t="s">
        <v>1957</v>
      </c>
      <c r="D965" s="8">
        <v>5900</v>
      </c>
      <c r="E965" s="8">
        <v>4997</v>
      </c>
      <c r="F965" s="9">
        <f t="shared" si="60"/>
        <v>84.694915254237287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62"/>
        <v>40607.25</v>
      </c>
      <c r="O965" s="13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6">
      <c r="A966">
        <v>964</v>
      </c>
      <c r="B966" t="s">
        <v>1958</v>
      </c>
      <c r="C966" s="3" t="s">
        <v>1959</v>
      </c>
      <c r="D966" s="8">
        <v>3700</v>
      </c>
      <c r="E966" s="8">
        <v>13164</v>
      </c>
      <c r="F966" s="9">
        <f t="shared" si="60"/>
        <v>355.7837837837838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62"/>
        <v>42135.208333333328</v>
      </c>
      <c r="O966" s="13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6">
      <c r="A967">
        <v>965</v>
      </c>
      <c r="B967" t="s">
        <v>1960</v>
      </c>
      <c r="C967" s="3" t="s">
        <v>1961</v>
      </c>
      <c r="D967" s="8">
        <v>2200</v>
      </c>
      <c r="E967" s="8">
        <v>8501</v>
      </c>
      <c r="F967" s="9">
        <f t="shared" si="60"/>
        <v>386.40909090909093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62"/>
        <v>40203.25</v>
      </c>
      <c r="O967" s="13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6">
      <c r="A968">
        <v>966</v>
      </c>
      <c r="B968" t="s">
        <v>878</v>
      </c>
      <c r="C968" s="3" t="s">
        <v>1962</v>
      </c>
      <c r="D968" s="8">
        <v>1700</v>
      </c>
      <c r="E968" s="8">
        <v>13468</v>
      </c>
      <c r="F968" s="9">
        <f t="shared" si="60"/>
        <v>792.23529411764707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62"/>
        <v>42901.208333333328</v>
      </c>
      <c r="O968" s="13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6">
      <c r="A969">
        <v>967</v>
      </c>
      <c r="B969" t="s">
        <v>1963</v>
      </c>
      <c r="C969" s="3" t="s">
        <v>1964</v>
      </c>
      <c r="D969" s="8">
        <v>88400</v>
      </c>
      <c r="E969" s="8">
        <v>121138</v>
      </c>
      <c r="F969" s="9">
        <f t="shared" si="60"/>
        <v>137.03393665158373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62"/>
        <v>41005.208333333336</v>
      </c>
      <c r="O969" s="13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2" x14ac:dyDescent="0.6">
      <c r="A970">
        <v>968</v>
      </c>
      <c r="B970" t="s">
        <v>1965</v>
      </c>
      <c r="C970" s="3" t="s">
        <v>1966</v>
      </c>
      <c r="D970" s="8">
        <v>2400</v>
      </c>
      <c r="E970" s="8">
        <v>8117</v>
      </c>
      <c r="F970" s="9">
        <f t="shared" si="60"/>
        <v>338.20833333333337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62"/>
        <v>40544.25</v>
      </c>
      <c r="O970" s="13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6">
      <c r="A971">
        <v>969</v>
      </c>
      <c r="B971" t="s">
        <v>1967</v>
      </c>
      <c r="C971" s="3" t="s">
        <v>1968</v>
      </c>
      <c r="D971" s="8">
        <v>7900</v>
      </c>
      <c r="E971" s="8">
        <v>8550</v>
      </c>
      <c r="F971" s="9">
        <f t="shared" si="60"/>
        <v>108.22784810126582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62"/>
        <v>43821.25</v>
      </c>
      <c r="O971" s="13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x14ac:dyDescent="0.6">
      <c r="A972">
        <v>970</v>
      </c>
      <c r="B972" t="s">
        <v>1969</v>
      </c>
      <c r="C972" s="3" t="s">
        <v>1970</v>
      </c>
      <c r="D972" s="8">
        <v>94900</v>
      </c>
      <c r="E972" s="8">
        <v>57659</v>
      </c>
      <c r="F972" s="9">
        <f t="shared" si="60"/>
        <v>60.757639620653315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62"/>
        <v>40672.208333333336</v>
      </c>
      <c r="O972" s="13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6">
      <c r="A973">
        <v>971</v>
      </c>
      <c r="B973" t="s">
        <v>1971</v>
      </c>
      <c r="C973" s="3" t="s">
        <v>1972</v>
      </c>
      <c r="D973" s="8">
        <v>5100</v>
      </c>
      <c r="E973" s="8">
        <v>1414</v>
      </c>
      <c r="F973" s="9">
        <f t="shared" si="60"/>
        <v>27.725490196078432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62"/>
        <v>41555.208333333336</v>
      </c>
      <c r="O973" s="13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x14ac:dyDescent="0.6">
      <c r="A974">
        <v>972</v>
      </c>
      <c r="B974" t="s">
        <v>1973</v>
      </c>
      <c r="C974" s="3" t="s">
        <v>1974</v>
      </c>
      <c r="D974" s="8">
        <v>42700</v>
      </c>
      <c r="E974" s="8">
        <v>97524</v>
      </c>
      <c r="F974" s="9">
        <f t="shared" si="60"/>
        <v>228.3934426229508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62"/>
        <v>41792.208333333336</v>
      </c>
      <c r="O974" s="13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6">
      <c r="A975">
        <v>973</v>
      </c>
      <c r="B975" t="s">
        <v>1975</v>
      </c>
      <c r="C975" s="3" t="s">
        <v>1976</v>
      </c>
      <c r="D975" s="8">
        <v>121100</v>
      </c>
      <c r="E975" s="8">
        <v>26176</v>
      </c>
      <c r="F975" s="9">
        <f t="shared" si="60"/>
        <v>21.615194054500414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62"/>
        <v>40522.25</v>
      </c>
      <c r="O975" s="13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6">
      <c r="A976">
        <v>974</v>
      </c>
      <c r="B976" t="s">
        <v>1977</v>
      </c>
      <c r="C976" s="3" t="s">
        <v>1978</v>
      </c>
      <c r="D976" s="8">
        <v>800</v>
      </c>
      <c r="E976" s="8">
        <v>2991</v>
      </c>
      <c r="F976" s="9">
        <f t="shared" si="60"/>
        <v>373.875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62"/>
        <v>41412.208333333336</v>
      </c>
      <c r="O976" s="13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6">
      <c r="A977">
        <v>975</v>
      </c>
      <c r="B977" t="s">
        <v>1979</v>
      </c>
      <c r="C977" s="3" t="s">
        <v>1980</v>
      </c>
      <c r="D977" s="8">
        <v>5400</v>
      </c>
      <c r="E977" s="8">
        <v>8366</v>
      </c>
      <c r="F977" s="9">
        <f t="shared" si="60"/>
        <v>154.92592592592592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62"/>
        <v>42337.25</v>
      </c>
      <c r="O977" s="13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2" x14ac:dyDescent="0.6">
      <c r="A978">
        <v>976</v>
      </c>
      <c r="B978" t="s">
        <v>1981</v>
      </c>
      <c r="C978" s="3" t="s">
        <v>1982</v>
      </c>
      <c r="D978" s="8">
        <v>4000</v>
      </c>
      <c r="E978" s="8">
        <v>12886</v>
      </c>
      <c r="F978" s="9">
        <f t="shared" si="60"/>
        <v>322.14999999999998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62"/>
        <v>40571.25</v>
      </c>
      <c r="O978" s="13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6">
      <c r="A979">
        <v>977</v>
      </c>
      <c r="B979" t="s">
        <v>1258</v>
      </c>
      <c r="C979" s="3" t="s">
        <v>1983</v>
      </c>
      <c r="D979" s="8">
        <v>7000</v>
      </c>
      <c r="E979" s="8">
        <v>5177</v>
      </c>
      <c r="F979" s="9">
        <f t="shared" si="60"/>
        <v>73.957142857142856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62"/>
        <v>43138.25</v>
      </c>
      <c r="O979" s="13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6">
      <c r="A980">
        <v>978</v>
      </c>
      <c r="B980" t="s">
        <v>1984</v>
      </c>
      <c r="C980" s="3" t="s">
        <v>1985</v>
      </c>
      <c r="D980" s="8">
        <v>1000</v>
      </c>
      <c r="E980" s="8">
        <v>8641</v>
      </c>
      <c r="F980" s="9">
        <f t="shared" si="60"/>
        <v>864.1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62"/>
        <v>42686.25</v>
      </c>
      <c r="O980" s="13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6">
      <c r="A981">
        <v>979</v>
      </c>
      <c r="B981" t="s">
        <v>1986</v>
      </c>
      <c r="C981" s="3" t="s">
        <v>1987</v>
      </c>
      <c r="D981" s="8">
        <v>60200</v>
      </c>
      <c r="E981" s="8">
        <v>86244</v>
      </c>
      <c r="F981" s="9">
        <f t="shared" si="60"/>
        <v>143.26245847176079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62"/>
        <v>42078.208333333328</v>
      </c>
      <c r="O981" s="13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6">
      <c r="A982">
        <v>980</v>
      </c>
      <c r="B982" t="s">
        <v>1988</v>
      </c>
      <c r="C982" s="3" t="s">
        <v>1989</v>
      </c>
      <c r="D982" s="8">
        <v>195200</v>
      </c>
      <c r="E982" s="8">
        <v>78630</v>
      </c>
      <c r="F982" s="9">
        <f t="shared" si="60"/>
        <v>40.281762295081968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62"/>
        <v>42307.208333333328</v>
      </c>
      <c r="O982" s="13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6">
      <c r="A983">
        <v>981</v>
      </c>
      <c r="B983" t="s">
        <v>1990</v>
      </c>
      <c r="C983" s="3" t="s">
        <v>1991</v>
      </c>
      <c r="D983" s="8">
        <v>6700</v>
      </c>
      <c r="E983" s="8">
        <v>11941</v>
      </c>
      <c r="F983" s="9">
        <f t="shared" si="60"/>
        <v>178.22388059701493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62"/>
        <v>43094.25</v>
      </c>
      <c r="O983" s="13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6">
      <c r="A984">
        <v>982</v>
      </c>
      <c r="B984" t="s">
        <v>1992</v>
      </c>
      <c r="C984" s="3" t="s">
        <v>1993</v>
      </c>
      <c r="D984" s="8">
        <v>7200</v>
      </c>
      <c r="E984" s="8">
        <v>6115</v>
      </c>
      <c r="F984" s="9">
        <f t="shared" si="60"/>
        <v>84.930555555555557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62"/>
        <v>40743.208333333336</v>
      </c>
      <c r="O984" s="13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6">
      <c r="A985">
        <v>983</v>
      </c>
      <c r="B985" t="s">
        <v>1994</v>
      </c>
      <c r="C985" s="3" t="s">
        <v>1995</v>
      </c>
      <c r="D985" s="8">
        <v>129100</v>
      </c>
      <c r="E985" s="8">
        <v>188404</v>
      </c>
      <c r="F985" s="9">
        <f t="shared" si="60"/>
        <v>145.93648334624322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62"/>
        <v>43681.208333333328</v>
      </c>
      <c r="O985" s="13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2" x14ac:dyDescent="0.6">
      <c r="A986">
        <v>984</v>
      </c>
      <c r="B986" t="s">
        <v>1996</v>
      </c>
      <c r="C986" s="3" t="s">
        <v>1997</v>
      </c>
      <c r="D986" s="8">
        <v>6500</v>
      </c>
      <c r="E986" s="8">
        <v>9910</v>
      </c>
      <c r="F986" s="9">
        <f t="shared" si="60"/>
        <v>152.46153846153848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62"/>
        <v>43716.208333333328</v>
      </c>
      <c r="O986" s="13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6">
      <c r="A987">
        <v>985</v>
      </c>
      <c r="B987" t="s">
        <v>1998</v>
      </c>
      <c r="C987" s="3" t="s">
        <v>1999</v>
      </c>
      <c r="D987" s="8">
        <v>170600</v>
      </c>
      <c r="E987" s="8">
        <v>114523</v>
      </c>
      <c r="F987" s="9">
        <f t="shared" si="60"/>
        <v>67.129542790152414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62"/>
        <v>41614.25</v>
      </c>
      <c r="O987" s="13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6">
      <c r="A988">
        <v>986</v>
      </c>
      <c r="B988" t="s">
        <v>2000</v>
      </c>
      <c r="C988" s="3" t="s">
        <v>2001</v>
      </c>
      <c r="D988" s="8">
        <v>7800</v>
      </c>
      <c r="E988" s="8">
        <v>3144</v>
      </c>
      <c r="F988" s="9">
        <f t="shared" si="60"/>
        <v>40.307692307692307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62"/>
        <v>40638.208333333336</v>
      </c>
      <c r="O988" s="13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6">
      <c r="A989">
        <v>987</v>
      </c>
      <c r="B989" t="s">
        <v>2002</v>
      </c>
      <c r="C989" s="3" t="s">
        <v>2003</v>
      </c>
      <c r="D989" s="8">
        <v>6200</v>
      </c>
      <c r="E989" s="8">
        <v>13441</v>
      </c>
      <c r="F989" s="9">
        <f t="shared" si="60"/>
        <v>216.79032258064518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62"/>
        <v>42852.208333333328</v>
      </c>
      <c r="O989" s="13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6">
      <c r="A990">
        <v>988</v>
      </c>
      <c r="B990" t="s">
        <v>2004</v>
      </c>
      <c r="C990" s="3" t="s">
        <v>2005</v>
      </c>
      <c r="D990" s="8">
        <v>9400</v>
      </c>
      <c r="E990" s="8">
        <v>4899</v>
      </c>
      <c r="F990" s="9">
        <f t="shared" si="60"/>
        <v>52.117021276595743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62"/>
        <v>42686.25</v>
      </c>
      <c r="O990" s="13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6">
      <c r="A991">
        <v>989</v>
      </c>
      <c r="B991" t="s">
        <v>2006</v>
      </c>
      <c r="C991" s="3" t="s">
        <v>2007</v>
      </c>
      <c r="D991" s="8">
        <v>2400</v>
      </c>
      <c r="E991" s="8">
        <v>11990</v>
      </c>
      <c r="F991" s="9">
        <f t="shared" si="60"/>
        <v>499.58333333333337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62"/>
        <v>43571.208333333328</v>
      </c>
      <c r="O991" s="13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6">
      <c r="A992">
        <v>990</v>
      </c>
      <c r="B992" t="s">
        <v>2008</v>
      </c>
      <c r="C992" s="3" t="s">
        <v>2009</v>
      </c>
      <c r="D992" s="8">
        <v>7800</v>
      </c>
      <c r="E992" s="8">
        <v>6839</v>
      </c>
      <c r="F992" s="9">
        <f t="shared" si="60"/>
        <v>87.679487179487182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62"/>
        <v>42432.25</v>
      </c>
      <c r="O992" s="13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6">
      <c r="A993">
        <v>991</v>
      </c>
      <c r="B993" t="s">
        <v>1080</v>
      </c>
      <c r="C993" s="3" t="s">
        <v>2010</v>
      </c>
      <c r="D993" s="8">
        <v>9800</v>
      </c>
      <c r="E993" s="8">
        <v>11091</v>
      </c>
      <c r="F993" s="9">
        <f t="shared" si="60"/>
        <v>113.17346938775511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62"/>
        <v>41907.208333333336</v>
      </c>
      <c r="O993" s="13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6">
      <c r="A994">
        <v>992</v>
      </c>
      <c r="B994" t="s">
        <v>2011</v>
      </c>
      <c r="C994" s="3" t="s">
        <v>2012</v>
      </c>
      <c r="D994" s="8">
        <v>3100</v>
      </c>
      <c r="E994" s="8">
        <v>13223</v>
      </c>
      <c r="F994" s="9">
        <f t="shared" si="60"/>
        <v>426.54838709677421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62"/>
        <v>43227.208333333328</v>
      </c>
      <c r="O994" s="13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6">
      <c r="A995">
        <v>993</v>
      </c>
      <c r="B995" t="s">
        <v>2013</v>
      </c>
      <c r="C995" s="3" t="s">
        <v>2014</v>
      </c>
      <c r="D995" s="8">
        <v>9800</v>
      </c>
      <c r="E995" s="8">
        <v>7608</v>
      </c>
      <c r="F995" s="9">
        <f t="shared" si="60"/>
        <v>77.632653061224488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62"/>
        <v>42362.25</v>
      </c>
      <c r="O995" s="13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6">
      <c r="A996">
        <v>994</v>
      </c>
      <c r="B996" t="s">
        <v>2015</v>
      </c>
      <c r="C996" s="3" t="s">
        <v>2016</v>
      </c>
      <c r="D996" s="8">
        <v>141100</v>
      </c>
      <c r="E996" s="8">
        <v>74073</v>
      </c>
      <c r="F996" s="9">
        <f t="shared" si="60"/>
        <v>52.496810772501767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62"/>
        <v>41929.208333333336</v>
      </c>
      <c r="O996" s="13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6">
      <c r="A997">
        <v>995</v>
      </c>
      <c r="B997" t="s">
        <v>2017</v>
      </c>
      <c r="C997" s="3" t="s">
        <v>2018</v>
      </c>
      <c r="D997" s="8">
        <v>97300</v>
      </c>
      <c r="E997" s="8">
        <v>153216</v>
      </c>
      <c r="F997" s="9">
        <f t="shared" si="60"/>
        <v>157.46762589928059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62"/>
        <v>43408.208333333328</v>
      </c>
      <c r="O997" s="13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2" x14ac:dyDescent="0.6">
      <c r="A998">
        <v>996</v>
      </c>
      <c r="B998" t="s">
        <v>2019</v>
      </c>
      <c r="C998" s="3" t="s">
        <v>2020</v>
      </c>
      <c r="D998" s="8">
        <v>6600</v>
      </c>
      <c r="E998" s="8">
        <v>4814</v>
      </c>
      <c r="F998" s="9">
        <f t="shared" si="60"/>
        <v>72.939393939393938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62"/>
        <v>41276.25</v>
      </c>
      <c r="O998" s="13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6">
      <c r="A999">
        <v>997</v>
      </c>
      <c r="B999" t="s">
        <v>2021</v>
      </c>
      <c r="C999" s="3" t="s">
        <v>2022</v>
      </c>
      <c r="D999" s="8">
        <v>7600</v>
      </c>
      <c r="E999" s="8">
        <v>4603</v>
      </c>
      <c r="F999" s="9">
        <f t="shared" si="60"/>
        <v>60.565789473684205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62"/>
        <v>41659.25</v>
      </c>
      <c r="O999" s="13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6">
      <c r="A1000">
        <v>998</v>
      </c>
      <c r="B1000" t="s">
        <v>2023</v>
      </c>
      <c r="C1000" s="3" t="s">
        <v>2024</v>
      </c>
      <c r="D1000" s="8">
        <v>66600</v>
      </c>
      <c r="E1000" s="8">
        <v>37823</v>
      </c>
      <c r="F1000" s="9">
        <f t="shared" si="60"/>
        <v>56.791291291291287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62"/>
        <v>40220.25</v>
      </c>
      <c r="O1000" s="13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6">
      <c r="A1001">
        <v>999</v>
      </c>
      <c r="B1001" t="s">
        <v>2025</v>
      </c>
      <c r="C1001" s="3" t="s">
        <v>2026</v>
      </c>
      <c r="D1001" s="8">
        <v>111100</v>
      </c>
      <c r="E1001" s="8">
        <v>62819</v>
      </c>
      <c r="F1001" s="9">
        <f t="shared" si="60"/>
        <v>56.542754275427541</v>
      </c>
      <c r="G1001" t="s">
        <v>74</v>
      </c>
      <c r="H1001">
        <v>1122</v>
      </c>
      <c r="I1001" s="7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62"/>
        <v>42550.208333333328</v>
      </c>
      <c r="O1001" s="13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conditionalFormatting sqref="G1:G1048576">
    <cfRule type="containsText" dxfId="3" priority="6" operator="containsText" text="live">
      <formula>NOT(ISERROR(SEARCH("live",G1)))</formula>
    </cfRule>
    <cfRule type="containsText" dxfId="2" priority="7" operator="containsText" text="canceled">
      <formula>NOT(ISERROR(SEARCH("canceled",G1)))</formula>
    </cfRule>
    <cfRule type="containsText" dxfId="1" priority="8" operator="containsText" text="failed">
      <formula>NOT(ISERROR(SEARCH("failed",G1)))</formula>
    </cfRule>
    <cfRule type="containsText" dxfId="0" priority="9" operator="containsText" text="successful">
      <formula>NOT(ISERROR(SEARCH("successful",G1)))</formula>
    </cfRule>
  </conditionalFormatting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D0F2-71F9-4DD9-BFEF-5E0E7736E9A5}">
  <dimension ref="A1:N16"/>
  <sheetViews>
    <sheetView zoomScale="70" zoomScaleNormal="70" zoomScaleSheetLayoutView="122" workbookViewId="0">
      <selection activeCell="B4" sqref="B4"/>
    </sheetView>
  </sheetViews>
  <sheetFormatPr defaultRowHeight="15.6" x14ac:dyDescent="0.6"/>
  <cols>
    <col min="1" max="1" width="35.44921875" customWidth="1"/>
    <col min="2" max="2" width="17.44921875" customWidth="1"/>
    <col min="3" max="3" width="13.75" customWidth="1"/>
    <col min="4" max="4" width="16.046875" bestFit="1" customWidth="1"/>
    <col min="5" max="5" width="12.546875" bestFit="1" customWidth="1"/>
    <col min="6" max="6" width="19.796875" bestFit="1" customWidth="1"/>
    <col min="7" max="7" width="17.94921875" customWidth="1"/>
    <col min="8" max="8" width="18.19921875" bestFit="1" customWidth="1"/>
    <col min="11" max="11" width="26.09765625" bestFit="1" customWidth="1"/>
    <col min="12" max="12" width="25.3984375" bestFit="1" customWidth="1"/>
    <col min="13" max="13" width="21.796875" bestFit="1" customWidth="1"/>
    <col min="14" max="14" width="24.34765625" bestFit="1" customWidth="1"/>
    <col min="15" max="20" width="13.3984375" bestFit="1" customWidth="1"/>
    <col min="21" max="21" width="11.69921875" bestFit="1" customWidth="1"/>
    <col min="22" max="22" width="26.44921875" bestFit="1" customWidth="1"/>
    <col min="23" max="23" width="13.25" bestFit="1" customWidth="1"/>
    <col min="24" max="24" width="11.69921875" bestFit="1" customWidth="1"/>
  </cols>
  <sheetData>
    <row r="1" spans="1:14" x14ac:dyDescent="0.6">
      <c r="A1" s="17" t="s">
        <v>2087</v>
      </c>
      <c r="B1" s="17" t="s">
        <v>2088</v>
      </c>
      <c r="C1" s="17" t="s">
        <v>2089</v>
      </c>
      <c r="D1" s="17" t="s">
        <v>2090</v>
      </c>
      <c r="E1" s="17" t="s">
        <v>2091</v>
      </c>
      <c r="F1" s="17" t="s">
        <v>2092</v>
      </c>
      <c r="G1" s="17" t="s">
        <v>2093</v>
      </c>
      <c r="H1" s="17" t="s">
        <v>2094</v>
      </c>
    </row>
    <row r="2" spans="1:14" x14ac:dyDescent="0.6">
      <c r="A2" t="s">
        <v>2095</v>
      </c>
      <c r="B2" s="18">
        <f>COUNTIFS(Crowdfunding!$D$2:$D$1001,"&gt;=0",Crowdfunding!$D$2:$D$1001,"&lt;1000",Crowdfunding!$G$2:$G$1001,"successful")</f>
        <v>30</v>
      </c>
      <c r="C2" s="18">
        <f>COUNTIFS(Crowdfunding!$D$2:$D$1001,"&gt;=0",Crowdfunding!$D$2:$D$1001,"&lt;1000",Crowdfunding!$G$2:$G$1001,"failed")</f>
        <v>20</v>
      </c>
      <c r="D2" s="18">
        <f>COUNTIFS(Crowdfunding!$D$2:$D$1001,"&gt;=0",Crowdfunding!$D$2:$D$1001,"&lt;1000",Crowdfunding!$G$2:$G$1001,"canceled")</f>
        <v>1</v>
      </c>
      <c r="E2">
        <f>SUM(B2+C2+D2)</f>
        <v>51</v>
      </c>
      <c r="F2" s="16">
        <f>(B2/E2)</f>
        <v>0.58823529411764708</v>
      </c>
      <c r="G2" s="16">
        <f>(C2/E2)</f>
        <v>0.39215686274509803</v>
      </c>
      <c r="H2" s="16">
        <f>(D2/E2)</f>
        <v>1.9607843137254902E-2</v>
      </c>
    </row>
    <row r="3" spans="1:14" x14ac:dyDescent="0.6">
      <c r="A3" t="s">
        <v>2096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3" si="0">SUM(B3+C3+D3)</f>
        <v>231</v>
      </c>
      <c r="F3" s="16">
        <f t="shared" ref="F3:F13" si="1">(B3/E3)</f>
        <v>0.82683982683982682</v>
      </c>
      <c r="G3" s="16">
        <f t="shared" ref="G3:G13" si="2">(C3/E3)</f>
        <v>0.16450216450216451</v>
      </c>
      <c r="H3" s="16">
        <f t="shared" ref="H3:H13" si="3">(D3/E3)</f>
        <v>8.658008658008658E-3</v>
      </c>
      <c r="K3" s="11" t="s">
        <v>2066</v>
      </c>
      <c r="L3" t="s">
        <v>2107</v>
      </c>
      <c r="M3" t="s">
        <v>2108</v>
      </c>
      <c r="N3" t="s">
        <v>2109</v>
      </c>
    </row>
    <row r="4" spans="1:14" x14ac:dyDescent="0.6">
      <c r="A4" t="s">
        <v>2097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0"/>
        <v>315</v>
      </c>
      <c r="F4" s="16">
        <f t="shared" si="1"/>
        <v>0.52063492063492067</v>
      </c>
      <c r="G4" s="16">
        <f t="shared" si="2"/>
        <v>0.4</v>
      </c>
      <c r="H4" s="16">
        <f t="shared" si="3"/>
        <v>7.9365079365079361E-2</v>
      </c>
      <c r="K4" s="12" t="s">
        <v>2095</v>
      </c>
      <c r="L4" s="16">
        <v>0.58823529411764708</v>
      </c>
      <c r="M4" s="16">
        <v>0.39215686274509803</v>
      </c>
      <c r="N4" s="16">
        <v>1.9607843137254902E-2</v>
      </c>
    </row>
    <row r="5" spans="1:14" x14ac:dyDescent="0.6">
      <c r="A5" t="s">
        <v>2098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16">
        <f t="shared" si="1"/>
        <v>0.44444444444444442</v>
      </c>
      <c r="G5" s="16">
        <f t="shared" si="2"/>
        <v>0.55555555555555558</v>
      </c>
      <c r="H5" s="16">
        <f t="shared" si="3"/>
        <v>0</v>
      </c>
      <c r="K5" s="12" t="s">
        <v>2096</v>
      </c>
      <c r="L5" s="16">
        <v>0.82683982683982682</v>
      </c>
      <c r="M5" s="16">
        <v>0.16450216450216451</v>
      </c>
      <c r="N5" s="16">
        <v>8.658008658008658E-3</v>
      </c>
    </row>
    <row r="6" spans="1:14" x14ac:dyDescent="0.6">
      <c r="A6" t="s">
        <v>2099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0"/>
        <v>10</v>
      </c>
      <c r="F6" s="16">
        <f t="shared" si="1"/>
        <v>1</v>
      </c>
      <c r="G6" s="16">
        <f t="shared" si="2"/>
        <v>0</v>
      </c>
      <c r="H6" s="16">
        <f t="shared" si="3"/>
        <v>0</v>
      </c>
      <c r="K6" s="12" t="s">
        <v>2098</v>
      </c>
      <c r="L6" s="16">
        <v>0.44444444444444442</v>
      </c>
      <c r="M6" s="16">
        <v>0.55555555555555558</v>
      </c>
      <c r="N6" s="16">
        <v>0</v>
      </c>
    </row>
    <row r="7" spans="1:14" x14ac:dyDescent="0.6">
      <c r="A7" t="s">
        <v>2100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0"/>
        <v>7</v>
      </c>
      <c r="F7" s="16">
        <f t="shared" si="1"/>
        <v>1</v>
      </c>
      <c r="G7" s="16">
        <f t="shared" si="2"/>
        <v>0</v>
      </c>
      <c r="H7" s="16">
        <f t="shared" si="3"/>
        <v>0</v>
      </c>
      <c r="K7" s="12" t="s">
        <v>2099</v>
      </c>
      <c r="L7" s="16">
        <v>1</v>
      </c>
      <c r="M7" s="16">
        <v>0</v>
      </c>
      <c r="N7" s="16">
        <v>0</v>
      </c>
    </row>
    <row r="8" spans="1:14" x14ac:dyDescent="0.6">
      <c r="A8" t="s">
        <v>2101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0"/>
        <v>14</v>
      </c>
      <c r="F8" s="16">
        <f t="shared" si="1"/>
        <v>0.7857142857142857</v>
      </c>
      <c r="G8" s="16">
        <f t="shared" si="2"/>
        <v>0.21428571428571427</v>
      </c>
      <c r="H8" s="16">
        <f t="shared" si="3"/>
        <v>0</v>
      </c>
      <c r="K8" s="12" t="s">
        <v>2100</v>
      </c>
      <c r="L8" s="16">
        <v>1</v>
      </c>
      <c r="M8" s="16">
        <v>0</v>
      </c>
      <c r="N8" s="16">
        <v>0</v>
      </c>
    </row>
    <row r="9" spans="1:14" x14ac:dyDescent="0.6">
      <c r="A9" t="s">
        <v>2102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0"/>
        <v>7</v>
      </c>
      <c r="F9" s="16">
        <f t="shared" si="1"/>
        <v>1</v>
      </c>
      <c r="G9" s="16">
        <f t="shared" si="2"/>
        <v>0</v>
      </c>
      <c r="H9" s="16">
        <f t="shared" si="3"/>
        <v>0</v>
      </c>
      <c r="K9" s="12" t="s">
        <v>2101</v>
      </c>
      <c r="L9" s="16">
        <v>0.7857142857142857</v>
      </c>
      <c r="M9" s="16">
        <v>0.21428571428571427</v>
      </c>
      <c r="N9" s="16">
        <v>0</v>
      </c>
    </row>
    <row r="10" spans="1:14" x14ac:dyDescent="0.6">
      <c r="A10" t="s">
        <v>2103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0"/>
        <v>12</v>
      </c>
      <c r="F10" s="16">
        <f t="shared" si="1"/>
        <v>0.66666666666666663</v>
      </c>
      <c r="G10" s="16">
        <f t="shared" si="2"/>
        <v>0.25</v>
      </c>
      <c r="H10" s="16">
        <f t="shared" si="3"/>
        <v>8.3333333333333329E-2</v>
      </c>
      <c r="K10" s="12" t="s">
        <v>2102</v>
      </c>
      <c r="L10" s="16">
        <v>1</v>
      </c>
      <c r="M10" s="16">
        <v>0</v>
      </c>
      <c r="N10" s="16">
        <v>0</v>
      </c>
    </row>
    <row r="11" spans="1:14" x14ac:dyDescent="0.6">
      <c r="A11" t="s">
        <v>2104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0"/>
        <v>14</v>
      </c>
      <c r="F11" s="16">
        <f t="shared" si="1"/>
        <v>0.7857142857142857</v>
      </c>
      <c r="G11" s="16">
        <f t="shared" si="2"/>
        <v>0.21428571428571427</v>
      </c>
      <c r="H11" s="16">
        <f t="shared" si="3"/>
        <v>0</v>
      </c>
      <c r="K11" s="12" t="s">
        <v>2103</v>
      </c>
      <c r="L11" s="16">
        <v>0.66666666666666663</v>
      </c>
      <c r="M11" s="16">
        <v>0.25</v>
      </c>
      <c r="N11" s="16">
        <v>8.3333333333333329E-2</v>
      </c>
    </row>
    <row r="12" spans="1:14" x14ac:dyDescent="0.6">
      <c r="A12" t="s">
        <v>2105</v>
      </c>
      <c r="B12">
        <f>COUNTIFS(Crowdfunding!$D$2:$D$1001,"&gt;=45000",Crowdfunding!$D$2:$D$1001,"&lt;=49999",Crowdfunding!$G$2:$G$1001,"successful")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0"/>
        <v>11</v>
      </c>
      <c r="F12" s="16">
        <f t="shared" si="1"/>
        <v>0.72727272727272729</v>
      </c>
      <c r="G12" s="16">
        <f t="shared" si="2"/>
        <v>0.27272727272727271</v>
      </c>
      <c r="H12" s="16">
        <f t="shared" si="3"/>
        <v>0</v>
      </c>
      <c r="K12" s="12" t="s">
        <v>2104</v>
      </c>
      <c r="L12" s="16">
        <v>0.7857142857142857</v>
      </c>
      <c r="M12" s="16">
        <v>0.21428571428571427</v>
      </c>
      <c r="N12" s="16">
        <v>0</v>
      </c>
    </row>
    <row r="13" spans="1:14" x14ac:dyDescent="0.6">
      <c r="A13" t="s">
        <v>2106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16">
        <f t="shared" si="1"/>
        <v>0.3737704918032787</v>
      </c>
      <c r="G13" s="16">
        <f t="shared" si="2"/>
        <v>0.53442622950819674</v>
      </c>
      <c r="H13" s="16">
        <f t="shared" si="3"/>
        <v>9.1803278688524587E-2</v>
      </c>
      <c r="K13" s="12" t="s">
        <v>2105</v>
      </c>
      <c r="L13" s="16">
        <v>0.72727272727272729</v>
      </c>
      <c r="M13" s="16">
        <v>0.27272727272727271</v>
      </c>
      <c r="N13" s="16">
        <v>0</v>
      </c>
    </row>
    <row r="14" spans="1:14" x14ac:dyDescent="0.6">
      <c r="K14" s="12" t="s">
        <v>2097</v>
      </c>
      <c r="L14" s="16">
        <v>0.52063492063492067</v>
      </c>
      <c r="M14" s="16">
        <v>0.4</v>
      </c>
      <c r="N14" s="16">
        <v>7.9365079365079361E-2</v>
      </c>
    </row>
    <row r="15" spans="1:14" x14ac:dyDescent="0.6">
      <c r="K15" s="12" t="s">
        <v>2106</v>
      </c>
      <c r="L15" s="16">
        <v>0.3737704918032787</v>
      </c>
      <c r="M15" s="16">
        <v>0.53442622950819674</v>
      </c>
      <c r="N15" s="16">
        <v>9.1803278688524587E-2</v>
      </c>
    </row>
    <row r="16" spans="1:14" x14ac:dyDescent="0.6">
      <c r="K16" s="12" t="s">
        <v>2067</v>
      </c>
      <c r="L16" s="4">
        <v>8.7192929432080852</v>
      </c>
      <c r="M16">
        <v>2.9979395136097162</v>
      </c>
      <c r="N16">
        <v>0.28276754318220088</v>
      </c>
    </row>
  </sheetData>
  <pageMargins left="0.7" right="0.7" top="0.75" bottom="0.75" header="0.3" footer="0.3"/>
  <pageSetup orientation="portrait" horizontalDpi="1200" verticalDpi="1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358D-C222-47EF-8C8F-55961AFDA15E}">
  <dimension ref="A1:R567"/>
  <sheetViews>
    <sheetView tabSelected="1" topLeftCell="C1" workbookViewId="0">
      <selection activeCell="H15" sqref="H15"/>
    </sheetView>
  </sheetViews>
  <sheetFormatPr defaultRowHeight="15.6" x14ac:dyDescent="0.6"/>
  <cols>
    <col min="2" max="2" width="12.546875" customWidth="1"/>
    <col min="8" max="8" width="8.69921875" customWidth="1"/>
    <col min="9" max="9" width="19.046875" bestFit="1" customWidth="1"/>
    <col min="10" max="10" width="13.44921875" bestFit="1" customWidth="1"/>
    <col min="11" max="11" width="16.296875" bestFit="1" customWidth="1"/>
    <col min="12" max="12" width="10.296875" bestFit="1" customWidth="1"/>
    <col min="13" max="14" width="8.796875" customWidth="1"/>
    <col min="15" max="15" width="13.44921875" bestFit="1" customWidth="1"/>
    <col min="16" max="16" width="13.046875" bestFit="1" customWidth="1"/>
    <col min="17" max="17" width="13.44921875" bestFit="1" customWidth="1"/>
    <col min="18" max="18" width="13.046875" bestFit="1" customWidth="1"/>
    <col min="19" max="19" width="8.796875" customWidth="1"/>
  </cols>
  <sheetData>
    <row r="1" spans="1:18" x14ac:dyDescent="0.6">
      <c r="A1" t="s">
        <v>4</v>
      </c>
      <c r="B1" t="s">
        <v>5</v>
      </c>
      <c r="C1" t="s">
        <v>4</v>
      </c>
      <c r="D1" t="s">
        <v>5</v>
      </c>
      <c r="I1" s="17" t="s">
        <v>2116</v>
      </c>
      <c r="O1" s="20" t="s">
        <v>5</v>
      </c>
      <c r="P1" s="21" t="s">
        <v>2118</v>
      </c>
      <c r="Q1" s="23" t="s">
        <v>5</v>
      </c>
      <c r="R1" s="23" t="s">
        <v>2118</v>
      </c>
    </row>
    <row r="2" spans="1:18" x14ac:dyDescent="0.6">
      <c r="A2" t="str" cm="1">
        <f t="array" ref="A2:A566">_xlfn._xlws.FILTER(Crowdfunding!G:G,Crowdfunding!G:G="successful")</f>
        <v>successful</v>
      </c>
      <c r="B2" cm="1">
        <f t="array" ref="B2:B566">_xlfn._xlws.FILTER(Crowdfunding!H:H,Crowdfunding!G:G="successful")</f>
        <v>158</v>
      </c>
      <c r="C2" t="str" cm="1">
        <f t="array" ref="C2:C365">_xlfn._xlws.FILTER(Crowdfunding!G:G,Crowdfunding!G:G="failed")</f>
        <v>failed</v>
      </c>
      <c r="D2" cm="1">
        <f t="array" ref="D2:D365">_xlfn._xlws.FILTER(Crowdfunding!H:H,Crowdfunding!G:G="failed")</f>
        <v>0</v>
      </c>
      <c r="I2" s="21" t="s">
        <v>2117</v>
      </c>
      <c r="K2" s="24" t="s">
        <v>2119</v>
      </c>
      <c r="O2">
        <v>16</v>
      </c>
      <c r="P2" s="22">
        <f>(O2-$J$3)/$J$8</f>
        <v>-0.65954661017024607</v>
      </c>
      <c r="Q2">
        <v>0</v>
      </c>
      <c r="R2" s="22">
        <f>(Q2-$L$3)/$L$8</f>
        <v>-0.61002440501480715</v>
      </c>
    </row>
    <row r="3" spans="1:18" x14ac:dyDescent="0.6">
      <c r="A3" t="str">
        <v>successful</v>
      </c>
      <c r="B3">
        <v>1425</v>
      </c>
      <c r="C3" t="str">
        <v>failed</v>
      </c>
      <c r="D3">
        <v>24</v>
      </c>
      <c r="I3" t="s">
        <v>2110</v>
      </c>
      <c r="J3" s="22">
        <f>AVERAGE(B2:B566)</f>
        <v>851.14690265486729</v>
      </c>
      <c r="K3" t="s">
        <v>2110</v>
      </c>
      <c r="L3" s="22">
        <f>AVERAGE(Q2:Q566)</f>
        <v>585.61538461538464</v>
      </c>
      <c r="O3">
        <v>26</v>
      </c>
      <c r="P3" s="22">
        <f t="shared" ref="P3:P66" si="0">(O3-$J$3)/$J$8</f>
        <v>-0.6516492377669767</v>
      </c>
      <c r="Q3">
        <v>0</v>
      </c>
      <c r="R3" s="22">
        <f t="shared" ref="R3:R66" si="1">(Q3-$L$3)/$L$8</f>
        <v>-0.61002440501480715</v>
      </c>
    </row>
    <row r="4" spans="1:18" x14ac:dyDescent="0.6">
      <c r="A4" t="str">
        <v>successful</v>
      </c>
      <c r="B4">
        <v>174</v>
      </c>
      <c r="C4" t="str">
        <v>failed</v>
      </c>
      <c r="D4">
        <v>53</v>
      </c>
      <c r="I4" t="s">
        <v>2111</v>
      </c>
      <c r="J4" s="22">
        <f>MEDIAN(O2:O566)</f>
        <v>201</v>
      </c>
      <c r="K4" t="s">
        <v>2111</v>
      </c>
      <c r="L4" s="22">
        <f>MEDIAN(Q2:Q566)</f>
        <v>114.5</v>
      </c>
      <c r="O4">
        <v>27</v>
      </c>
      <c r="P4" s="22">
        <f t="shared" si="0"/>
        <v>-0.65085950052664976</v>
      </c>
      <c r="Q4">
        <v>1</v>
      </c>
      <c r="R4" s="22">
        <f t="shared" si="1"/>
        <v>-0.60898272403947651</v>
      </c>
    </row>
    <row r="5" spans="1:18" x14ac:dyDescent="0.6">
      <c r="A5" t="str">
        <v>successful</v>
      </c>
      <c r="B5">
        <v>227</v>
      </c>
      <c r="C5" t="str">
        <v>failed</v>
      </c>
      <c r="D5">
        <v>18</v>
      </c>
      <c r="I5" s="19" t="s">
        <v>2112</v>
      </c>
      <c r="J5" s="8">
        <f>MIN(O2:O566)</f>
        <v>16</v>
      </c>
      <c r="K5" s="19" t="s">
        <v>2112</v>
      </c>
      <c r="L5" s="8">
        <f>MIN(Q2:Q566)</f>
        <v>0</v>
      </c>
      <c r="O5">
        <v>32</v>
      </c>
      <c r="P5" s="22">
        <f t="shared" si="0"/>
        <v>-0.64691081432501507</v>
      </c>
      <c r="Q5">
        <v>1</v>
      </c>
      <c r="R5" s="22">
        <f t="shared" si="1"/>
        <v>-0.60898272403947651</v>
      </c>
    </row>
    <row r="6" spans="1:18" x14ac:dyDescent="0.6">
      <c r="A6" t="str">
        <v>successful</v>
      </c>
      <c r="B6">
        <v>220</v>
      </c>
      <c r="C6" t="str">
        <v>failed</v>
      </c>
      <c r="D6">
        <v>44</v>
      </c>
      <c r="I6" s="19" t="s">
        <v>2113</v>
      </c>
      <c r="J6" s="8">
        <f>MAX(O2:O566)</f>
        <v>7295</v>
      </c>
      <c r="K6" s="19" t="s">
        <v>2113</v>
      </c>
      <c r="L6" s="8">
        <f>MAX(Q2:Q566)</f>
        <v>6080</v>
      </c>
      <c r="O6">
        <v>32</v>
      </c>
      <c r="P6" s="22">
        <f t="shared" si="0"/>
        <v>-0.64691081432501507</v>
      </c>
      <c r="Q6">
        <v>1</v>
      </c>
      <c r="R6" s="22">
        <f t="shared" si="1"/>
        <v>-0.60898272403947651</v>
      </c>
    </row>
    <row r="7" spans="1:18" x14ac:dyDescent="0.6">
      <c r="A7" t="str">
        <v>successful</v>
      </c>
      <c r="B7">
        <v>98</v>
      </c>
      <c r="C7" t="str">
        <v>failed</v>
      </c>
      <c r="D7">
        <v>27</v>
      </c>
      <c r="I7" t="s">
        <v>2114</v>
      </c>
      <c r="J7" s="22">
        <f>_xlfn.VAR.P(O2:O566)</f>
        <v>1603373.7324019109</v>
      </c>
      <c r="K7" t="s">
        <v>2114</v>
      </c>
      <c r="L7" s="22">
        <f>_xlfn.VAR.P(Q2:Q566)</f>
        <v>921574.68174133555</v>
      </c>
      <c r="O7">
        <v>34</v>
      </c>
      <c r="P7" s="22">
        <f t="shared" si="0"/>
        <v>-0.6453313398443612</v>
      </c>
      <c r="Q7">
        <v>1</v>
      </c>
      <c r="R7" s="22">
        <f t="shared" si="1"/>
        <v>-0.60898272403947651</v>
      </c>
    </row>
    <row r="8" spans="1:18" x14ac:dyDescent="0.6">
      <c r="A8" t="str">
        <v>successful</v>
      </c>
      <c r="B8">
        <v>100</v>
      </c>
      <c r="C8" t="str">
        <v>failed</v>
      </c>
      <c r="D8">
        <v>55</v>
      </c>
      <c r="I8" t="s">
        <v>2115</v>
      </c>
      <c r="J8" s="22">
        <f>_xlfn.STDEV.P(O2:O566)</f>
        <v>1266.2439466397898</v>
      </c>
      <c r="K8" t="s">
        <v>2115</v>
      </c>
      <c r="L8" s="22">
        <f>_xlfn.STDEV.P(Q2:Q566)</f>
        <v>959.98681331637863</v>
      </c>
      <c r="O8">
        <v>40</v>
      </c>
      <c r="P8" s="22">
        <f t="shared" si="0"/>
        <v>-0.64059291640239957</v>
      </c>
      <c r="Q8">
        <v>1</v>
      </c>
      <c r="R8" s="22">
        <f t="shared" si="1"/>
        <v>-0.60898272403947651</v>
      </c>
    </row>
    <row r="9" spans="1:18" x14ac:dyDescent="0.6">
      <c r="A9" t="str">
        <v>successful</v>
      </c>
      <c r="B9">
        <v>1249</v>
      </c>
      <c r="C9" t="str">
        <v>failed</v>
      </c>
      <c r="D9">
        <v>200</v>
      </c>
      <c r="O9">
        <v>41</v>
      </c>
      <c r="P9" s="22">
        <f t="shared" si="0"/>
        <v>-0.63980317916207252</v>
      </c>
      <c r="Q9">
        <v>1</v>
      </c>
      <c r="R9" s="22">
        <f t="shared" si="1"/>
        <v>-0.60898272403947651</v>
      </c>
    </row>
    <row r="10" spans="1:18" x14ac:dyDescent="0.6">
      <c r="A10" t="str">
        <v>successful</v>
      </c>
      <c r="B10">
        <v>1396</v>
      </c>
      <c r="C10" t="str">
        <v>failed</v>
      </c>
      <c r="D10">
        <v>452</v>
      </c>
      <c r="E10" s="17" t="s">
        <v>2121</v>
      </c>
      <c r="I10" t="s">
        <v>2120</v>
      </c>
      <c r="O10">
        <v>41</v>
      </c>
      <c r="P10" s="22">
        <f t="shared" si="0"/>
        <v>-0.63980317916207252</v>
      </c>
      <c r="Q10">
        <v>1</v>
      </c>
      <c r="R10" s="22">
        <f t="shared" si="1"/>
        <v>-0.60898272403947651</v>
      </c>
    </row>
    <row r="11" spans="1:18" x14ac:dyDescent="0.6">
      <c r="A11" t="str">
        <v>successful</v>
      </c>
      <c r="B11">
        <v>890</v>
      </c>
      <c r="C11" t="str">
        <v>failed</v>
      </c>
      <c r="D11">
        <v>674</v>
      </c>
      <c r="O11">
        <v>42</v>
      </c>
      <c r="P11" s="22">
        <f t="shared" si="0"/>
        <v>-0.63901344192174558</v>
      </c>
      <c r="Q11">
        <v>1</v>
      </c>
      <c r="R11" s="22">
        <f t="shared" si="1"/>
        <v>-0.60898272403947651</v>
      </c>
    </row>
    <row r="12" spans="1:18" x14ac:dyDescent="0.6">
      <c r="A12" t="str">
        <v>successful</v>
      </c>
      <c r="B12">
        <v>142</v>
      </c>
      <c r="C12" t="str">
        <v>failed</v>
      </c>
      <c r="D12">
        <v>558</v>
      </c>
      <c r="O12">
        <v>43</v>
      </c>
      <c r="P12" s="22">
        <f t="shared" si="0"/>
        <v>-0.63822370468141865</v>
      </c>
      <c r="Q12">
        <v>1</v>
      </c>
      <c r="R12" s="22">
        <f t="shared" si="1"/>
        <v>-0.60898272403947651</v>
      </c>
    </row>
    <row r="13" spans="1:18" x14ac:dyDescent="0.6">
      <c r="A13" t="str">
        <v>successful</v>
      </c>
      <c r="B13">
        <v>2673</v>
      </c>
      <c r="C13" t="str">
        <v>failed</v>
      </c>
      <c r="D13">
        <v>15</v>
      </c>
      <c r="O13">
        <v>43</v>
      </c>
      <c r="P13" s="22">
        <f t="shared" si="0"/>
        <v>-0.63822370468141865</v>
      </c>
      <c r="Q13">
        <v>1</v>
      </c>
      <c r="R13" s="22">
        <f t="shared" si="1"/>
        <v>-0.60898272403947651</v>
      </c>
    </row>
    <row r="14" spans="1:18" x14ac:dyDescent="0.6">
      <c r="A14" t="str">
        <v>successful</v>
      </c>
      <c r="B14">
        <v>163</v>
      </c>
      <c r="C14" t="str">
        <v>failed</v>
      </c>
      <c r="D14">
        <v>2307</v>
      </c>
      <c r="O14">
        <v>48</v>
      </c>
      <c r="P14" s="22">
        <f t="shared" si="0"/>
        <v>-0.63427501847978396</v>
      </c>
      <c r="Q14">
        <v>1</v>
      </c>
      <c r="R14" s="22">
        <f t="shared" si="1"/>
        <v>-0.60898272403947651</v>
      </c>
    </row>
    <row r="15" spans="1:18" x14ac:dyDescent="0.6">
      <c r="A15" t="str">
        <v>successful</v>
      </c>
      <c r="B15">
        <v>2220</v>
      </c>
      <c r="C15" t="str">
        <v>failed</v>
      </c>
      <c r="D15">
        <v>88</v>
      </c>
      <c r="O15">
        <v>48</v>
      </c>
      <c r="P15" s="22">
        <f t="shared" si="0"/>
        <v>-0.63427501847978396</v>
      </c>
      <c r="Q15">
        <v>1</v>
      </c>
      <c r="R15" s="22">
        <f t="shared" si="1"/>
        <v>-0.60898272403947651</v>
      </c>
    </row>
    <row r="16" spans="1:18" x14ac:dyDescent="0.6">
      <c r="A16" t="str">
        <v>successful</v>
      </c>
      <c r="B16">
        <v>1606</v>
      </c>
      <c r="C16" t="str">
        <v>failed</v>
      </c>
      <c r="D16">
        <v>48</v>
      </c>
      <c r="O16">
        <v>48</v>
      </c>
      <c r="P16" s="22">
        <f t="shared" si="0"/>
        <v>-0.63427501847978396</v>
      </c>
      <c r="Q16">
        <v>1</v>
      </c>
      <c r="R16" s="22">
        <f t="shared" si="1"/>
        <v>-0.60898272403947651</v>
      </c>
    </row>
    <row r="17" spans="1:18" x14ac:dyDescent="0.6">
      <c r="A17" t="str">
        <v>successful</v>
      </c>
      <c r="B17">
        <v>129</v>
      </c>
      <c r="C17" t="str">
        <v>failed</v>
      </c>
      <c r="D17">
        <v>1</v>
      </c>
      <c r="O17">
        <v>50</v>
      </c>
      <c r="P17" s="22">
        <f t="shared" si="0"/>
        <v>-0.63269554399913008</v>
      </c>
      <c r="Q17">
        <v>1</v>
      </c>
      <c r="R17" s="22">
        <f t="shared" si="1"/>
        <v>-0.60898272403947651</v>
      </c>
    </row>
    <row r="18" spans="1:18" x14ac:dyDescent="0.6">
      <c r="A18" t="str">
        <v>successful</v>
      </c>
      <c r="B18">
        <v>226</v>
      </c>
      <c r="C18" t="str">
        <v>failed</v>
      </c>
      <c r="D18">
        <v>1467</v>
      </c>
      <c r="O18">
        <v>50</v>
      </c>
      <c r="P18" s="22">
        <f t="shared" si="0"/>
        <v>-0.63269554399913008</v>
      </c>
      <c r="Q18">
        <v>1</v>
      </c>
      <c r="R18" s="22">
        <f t="shared" si="1"/>
        <v>-0.60898272403947651</v>
      </c>
    </row>
    <row r="19" spans="1:18" x14ac:dyDescent="0.6">
      <c r="A19" t="str">
        <v>successful</v>
      </c>
      <c r="B19">
        <v>5419</v>
      </c>
      <c r="C19" t="str">
        <v>failed</v>
      </c>
      <c r="D19">
        <v>75</v>
      </c>
      <c r="O19">
        <v>50</v>
      </c>
      <c r="P19" s="22">
        <f t="shared" si="0"/>
        <v>-0.63269554399913008</v>
      </c>
      <c r="Q19">
        <v>1</v>
      </c>
      <c r="R19" s="22">
        <f t="shared" si="1"/>
        <v>-0.60898272403947651</v>
      </c>
    </row>
    <row r="20" spans="1:18" x14ac:dyDescent="0.6">
      <c r="A20" t="str">
        <v>successful</v>
      </c>
      <c r="B20">
        <v>165</v>
      </c>
      <c r="C20" t="str">
        <v>failed</v>
      </c>
      <c r="D20">
        <v>120</v>
      </c>
      <c r="O20">
        <v>52</v>
      </c>
      <c r="P20" s="22">
        <f t="shared" si="0"/>
        <v>-0.63111606951847621</v>
      </c>
      <c r="Q20">
        <v>1</v>
      </c>
      <c r="R20" s="22">
        <f t="shared" si="1"/>
        <v>-0.60898272403947651</v>
      </c>
    </row>
    <row r="21" spans="1:18" x14ac:dyDescent="0.6">
      <c r="A21" t="str">
        <v>successful</v>
      </c>
      <c r="B21">
        <v>1965</v>
      </c>
      <c r="C21" t="str">
        <v>failed</v>
      </c>
      <c r="D21">
        <v>2253</v>
      </c>
      <c r="O21">
        <v>53</v>
      </c>
      <c r="P21" s="22">
        <f t="shared" si="0"/>
        <v>-0.63032633227814927</v>
      </c>
      <c r="Q21">
        <v>5</v>
      </c>
      <c r="R21" s="22">
        <f t="shared" si="1"/>
        <v>-0.60481600013815373</v>
      </c>
    </row>
    <row r="22" spans="1:18" x14ac:dyDescent="0.6">
      <c r="A22" t="str">
        <v>successful</v>
      </c>
      <c r="B22">
        <v>16</v>
      </c>
      <c r="C22" t="str">
        <v>failed</v>
      </c>
      <c r="D22">
        <v>5</v>
      </c>
      <c r="O22">
        <v>53</v>
      </c>
      <c r="P22" s="22">
        <f t="shared" si="0"/>
        <v>-0.63032633227814927</v>
      </c>
      <c r="Q22">
        <v>5</v>
      </c>
      <c r="R22" s="22">
        <f t="shared" si="1"/>
        <v>-0.60481600013815373</v>
      </c>
    </row>
    <row r="23" spans="1:18" x14ac:dyDescent="0.6">
      <c r="A23" t="str">
        <v>successful</v>
      </c>
      <c r="B23">
        <v>107</v>
      </c>
      <c r="C23" t="str">
        <v>failed</v>
      </c>
      <c r="D23">
        <v>38</v>
      </c>
      <c r="O23">
        <v>54</v>
      </c>
      <c r="P23" s="22">
        <f t="shared" si="0"/>
        <v>-0.62953659503782233</v>
      </c>
      <c r="Q23">
        <v>6</v>
      </c>
      <c r="R23" s="22">
        <f t="shared" si="1"/>
        <v>-0.60377431916282309</v>
      </c>
    </row>
    <row r="24" spans="1:18" x14ac:dyDescent="0.6">
      <c r="A24" t="str">
        <v>successful</v>
      </c>
      <c r="B24">
        <v>134</v>
      </c>
      <c r="C24" t="str">
        <v>failed</v>
      </c>
      <c r="D24">
        <v>12</v>
      </c>
      <c r="O24">
        <v>55</v>
      </c>
      <c r="P24" s="22">
        <f t="shared" si="0"/>
        <v>-0.6287468577974954</v>
      </c>
      <c r="Q24">
        <v>7</v>
      </c>
      <c r="R24" s="22">
        <f t="shared" si="1"/>
        <v>-0.60273263818749234</v>
      </c>
    </row>
    <row r="25" spans="1:18" x14ac:dyDescent="0.6">
      <c r="A25" t="str">
        <v>successful</v>
      </c>
      <c r="B25">
        <v>198</v>
      </c>
      <c r="C25" t="str">
        <v>failed</v>
      </c>
      <c r="D25">
        <v>1684</v>
      </c>
      <c r="O25">
        <v>56</v>
      </c>
      <c r="P25" s="22">
        <f t="shared" si="0"/>
        <v>-0.62795712055716846</v>
      </c>
      <c r="Q25">
        <v>7</v>
      </c>
      <c r="R25" s="22">
        <f t="shared" si="1"/>
        <v>-0.60273263818749234</v>
      </c>
    </row>
    <row r="26" spans="1:18" x14ac:dyDescent="0.6">
      <c r="A26" t="str">
        <v>successful</v>
      </c>
      <c r="B26">
        <v>111</v>
      </c>
      <c r="C26" t="str">
        <v>failed</v>
      </c>
      <c r="D26">
        <v>56</v>
      </c>
      <c r="O26">
        <v>59</v>
      </c>
      <c r="P26" s="22">
        <f t="shared" si="0"/>
        <v>-0.62558790883618765</v>
      </c>
      <c r="Q26">
        <v>9</v>
      </c>
      <c r="R26" s="22">
        <f t="shared" si="1"/>
        <v>-0.60064927623683106</v>
      </c>
    </row>
    <row r="27" spans="1:18" x14ac:dyDescent="0.6">
      <c r="A27" t="str">
        <v>successful</v>
      </c>
      <c r="B27">
        <v>222</v>
      </c>
      <c r="C27" t="str">
        <v>failed</v>
      </c>
      <c r="D27">
        <v>838</v>
      </c>
      <c r="O27">
        <v>62</v>
      </c>
      <c r="P27" s="22">
        <f t="shared" si="0"/>
        <v>-0.62321869711520683</v>
      </c>
      <c r="Q27">
        <v>9</v>
      </c>
      <c r="R27" s="22">
        <f t="shared" si="1"/>
        <v>-0.60064927623683106</v>
      </c>
    </row>
    <row r="28" spans="1:18" x14ac:dyDescent="0.6">
      <c r="A28" t="str">
        <v>successful</v>
      </c>
      <c r="B28">
        <v>6212</v>
      </c>
      <c r="C28" t="str">
        <v>failed</v>
      </c>
      <c r="D28">
        <v>1000</v>
      </c>
      <c r="O28">
        <v>64</v>
      </c>
      <c r="P28" s="22">
        <f t="shared" si="0"/>
        <v>-0.62163922263455296</v>
      </c>
      <c r="Q28">
        <v>10</v>
      </c>
      <c r="R28" s="22">
        <f t="shared" si="1"/>
        <v>-0.59960759526150031</v>
      </c>
    </row>
    <row r="29" spans="1:18" x14ac:dyDescent="0.6">
      <c r="A29" t="str">
        <v>successful</v>
      </c>
      <c r="B29">
        <v>98</v>
      </c>
      <c r="C29" t="str">
        <v>failed</v>
      </c>
      <c r="D29">
        <v>1482</v>
      </c>
      <c r="O29">
        <v>65</v>
      </c>
      <c r="P29" s="22">
        <f t="shared" si="0"/>
        <v>-0.62084948539422602</v>
      </c>
      <c r="Q29">
        <v>10</v>
      </c>
      <c r="R29" s="22">
        <f t="shared" si="1"/>
        <v>-0.59960759526150031</v>
      </c>
    </row>
    <row r="30" spans="1:18" x14ac:dyDescent="0.6">
      <c r="A30" t="str">
        <v>successful</v>
      </c>
      <c r="B30">
        <v>92</v>
      </c>
      <c r="C30" t="str">
        <v>failed</v>
      </c>
      <c r="D30">
        <v>106</v>
      </c>
      <c r="O30">
        <v>65</v>
      </c>
      <c r="P30" s="22">
        <f t="shared" si="0"/>
        <v>-0.62084948539422602</v>
      </c>
      <c r="Q30">
        <v>10</v>
      </c>
      <c r="R30" s="22">
        <f t="shared" si="1"/>
        <v>-0.59960759526150031</v>
      </c>
    </row>
    <row r="31" spans="1:18" x14ac:dyDescent="0.6">
      <c r="A31" t="str">
        <v>successful</v>
      </c>
      <c r="B31">
        <v>149</v>
      </c>
      <c r="C31" t="str">
        <v>failed</v>
      </c>
      <c r="D31">
        <v>679</v>
      </c>
      <c r="O31">
        <v>67</v>
      </c>
      <c r="P31" s="22">
        <f t="shared" si="0"/>
        <v>-0.61927001091357214</v>
      </c>
      <c r="Q31">
        <v>10</v>
      </c>
      <c r="R31" s="22">
        <f t="shared" si="1"/>
        <v>-0.59960759526150031</v>
      </c>
    </row>
    <row r="32" spans="1:18" x14ac:dyDescent="0.6">
      <c r="A32" t="str">
        <v>successful</v>
      </c>
      <c r="B32">
        <v>2431</v>
      </c>
      <c r="C32" t="str">
        <v>failed</v>
      </c>
      <c r="D32">
        <v>1220</v>
      </c>
      <c r="O32">
        <v>68</v>
      </c>
      <c r="P32" s="22">
        <f t="shared" si="0"/>
        <v>-0.61848027367324521</v>
      </c>
      <c r="Q32">
        <v>12</v>
      </c>
      <c r="R32" s="22">
        <f t="shared" si="1"/>
        <v>-0.59752423331083893</v>
      </c>
    </row>
    <row r="33" spans="1:18" x14ac:dyDescent="0.6">
      <c r="A33" t="str">
        <v>successful</v>
      </c>
      <c r="B33">
        <v>303</v>
      </c>
      <c r="C33" t="str">
        <v>failed</v>
      </c>
      <c r="D33">
        <v>1</v>
      </c>
      <c r="O33">
        <v>69</v>
      </c>
      <c r="P33" s="22">
        <f t="shared" si="0"/>
        <v>-0.61769053643291827</v>
      </c>
      <c r="Q33">
        <v>12</v>
      </c>
      <c r="R33" s="22">
        <f t="shared" si="1"/>
        <v>-0.59752423331083893</v>
      </c>
    </row>
    <row r="34" spans="1:18" x14ac:dyDescent="0.6">
      <c r="A34" t="str">
        <v>successful</v>
      </c>
      <c r="B34">
        <v>209</v>
      </c>
      <c r="C34" t="str">
        <v>failed</v>
      </c>
      <c r="D34">
        <v>37</v>
      </c>
      <c r="O34">
        <v>69</v>
      </c>
      <c r="P34" s="22">
        <f t="shared" si="0"/>
        <v>-0.61769053643291827</v>
      </c>
      <c r="Q34">
        <v>13</v>
      </c>
      <c r="R34" s="22">
        <f t="shared" si="1"/>
        <v>-0.59648255233550829</v>
      </c>
    </row>
    <row r="35" spans="1:18" x14ac:dyDescent="0.6">
      <c r="A35" t="str">
        <v>successful</v>
      </c>
      <c r="B35">
        <v>131</v>
      </c>
      <c r="C35" t="str">
        <v>failed</v>
      </c>
      <c r="D35">
        <v>60</v>
      </c>
      <c r="O35">
        <v>70</v>
      </c>
      <c r="P35" s="22">
        <f t="shared" si="0"/>
        <v>-0.61690079919259133</v>
      </c>
      <c r="Q35">
        <v>13</v>
      </c>
      <c r="R35" s="22">
        <f t="shared" si="1"/>
        <v>-0.59648255233550829</v>
      </c>
    </row>
    <row r="36" spans="1:18" x14ac:dyDescent="0.6">
      <c r="A36" t="str">
        <v>successful</v>
      </c>
      <c r="B36">
        <v>164</v>
      </c>
      <c r="C36" t="str">
        <v>failed</v>
      </c>
      <c r="D36">
        <v>296</v>
      </c>
      <c r="O36">
        <v>71</v>
      </c>
      <c r="P36" s="22">
        <f t="shared" si="0"/>
        <v>-0.61611106195226439</v>
      </c>
      <c r="Q36">
        <v>14</v>
      </c>
      <c r="R36" s="22">
        <f t="shared" si="1"/>
        <v>-0.59544087136017765</v>
      </c>
    </row>
    <row r="37" spans="1:18" x14ac:dyDescent="0.6">
      <c r="A37" t="str">
        <v>successful</v>
      </c>
      <c r="B37">
        <v>201</v>
      </c>
      <c r="C37" t="str">
        <v>failed</v>
      </c>
      <c r="D37">
        <v>3304</v>
      </c>
      <c r="O37">
        <v>72</v>
      </c>
      <c r="P37" s="22">
        <f t="shared" si="0"/>
        <v>-0.61532132471193746</v>
      </c>
      <c r="Q37">
        <v>14</v>
      </c>
      <c r="R37" s="22">
        <f t="shared" si="1"/>
        <v>-0.59544087136017765</v>
      </c>
    </row>
    <row r="38" spans="1:18" x14ac:dyDescent="0.6">
      <c r="A38" t="str">
        <v>successful</v>
      </c>
      <c r="B38">
        <v>211</v>
      </c>
      <c r="C38" t="str">
        <v>failed</v>
      </c>
      <c r="D38">
        <v>73</v>
      </c>
      <c r="O38">
        <v>76</v>
      </c>
      <c r="P38" s="22">
        <f t="shared" si="0"/>
        <v>-0.61216237575062971</v>
      </c>
      <c r="Q38">
        <v>15</v>
      </c>
      <c r="R38" s="22">
        <f t="shared" si="1"/>
        <v>-0.5943991903848469</v>
      </c>
    </row>
    <row r="39" spans="1:18" x14ac:dyDescent="0.6">
      <c r="A39" t="str">
        <v>successful</v>
      </c>
      <c r="B39">
        <v>128</v>
      </c>
      <c r="C39" t="str">
        <v>failed</v>
      </c>
      <c r="D39">
        <v>3387</v>
      </c>
      <c r="O39">
        <v>76</v>
      </c>
      <c r="P39" s="22">
        <f t="shared" si="0"/>
        <v>-0.61216237575062971</v>
      </c>
      <c r="Q39">
        <v>15</v>
      </c>
      <c r="R39" s="22">
        <f t="shared" si="1"/>
        <v>-0.5943991903848469</v>
      </c>
    </row>
    <row r="40" spans="1:18" x14ac:dyDescent="0.6">
      <c r="A40" t="str">
        <v>successful</v>
      </c>
      <c r="B40">
        <v>1600</v>
      </c>
      <c r="C40" t="str">
        <v>failed</v>
      </c>
      <c r="D40">
        <v>662</v>
      </c>
      <c r="O40">
        <v>78</v>
      </c>
      <c r="P40" s="22">
        <f t="shared" si="0"/>
        <v>-0.61058290126997583</v>
      </c>
      <c r="Q40">
        <v>15</v>
      </c>
      <c r="R40" s="22">
        <f t="shared" si="1"/>
        <v>-0.5943991903848469</v>
      </c>
    </row>
    <row r="41" spans="1:18" x14ac:dyDescent="0.6">
      <c r="A41" t="str">
        <v>successful</v>
      </c>
      <c r="B41">
        <v>249</v>
      </c>
      <c r="C41" t="str">
        <v>failed</v>
      </c>
      <c r="D41">
        <v>774</v>
      </c>
      <c r="O41">
        <v>78</v>
      </c>
      <c r="P41" s="22">
        <f t="shared" si="0"/>
        <v>-0.61058290126997583</v>
      </c>
      <c r="Q41">
        <v>15</v>
      </c>
      <c r="R41" s="22">
        <f t="shared" si="1"/>
        <v>-0.5943991903848469</v>
      </c>
    </row>
    <row r="42" spans="1:18" x14ac:dyDescent="0.6">
      <c r="A42" t="str">
        <v>successful</v>
      </c>
      <c r="B42">
        <v>236</v>
      </c>
      <c r="C42" t="str">
        <v>failed</v>
      </c>
      <c r="D42">
        <v>672</v>
      </c>
      <c r="O42">
        <v>80</v>
      </c>
      <c r="P42" s="22">
        <f t="shared" si="0"/>
        <v>-0.60900342678932196</v>
      </c>
      <c r="Q42">
        <v>15</v>
      </c>
      <c r="R42" s="22">
        <f t="shared" si="1"/>
        <v>-0.5943991903848469</v>
      </c>
    </row>
    <row r="43" spans="1:18" x14ac:dyDescent="0.6">
      <c r="A43" t="str">
        <v>successful</v>
      </c>
      <c r="B43">
        <v>4065</v>
      </c>
      <c r="C43" t="str">
        <v>failed</v>
      </c>
      <c r="D43">
        <v>940</v>
      </c>
      <c r="O43">
        <v>80</v>
      </c>
      <c r="P43" s="22">
        <f t="shared" si="0"/>
        <v>-0.60900342678932196</v>
      </c>
      <c r="Q43">
        <v>15</v>
      </c>
      <c r="R43" s="22">
        <f t="shared" si="1"/>
        <v>-0.5943991903848469</v>
      </c>
    </row>
    <row r="44" spans="1:18" x14ac:dyDescent="0.6">
      <c r="A44" t="str">
        <v>successful</v>
      </c>
      <c r="B44">
        <v>246</v>
      </c>
      <c r="C44" t="str">
        <v>failed</v>
      </c>
      <c r="D44">
        <v>117</v>
      </c>
      <c r="O44">
        <v>80</v>
      </c>
      <c r="P44" s="22">
        <f t="shared" si="0"/>
        <v>-0.60900342678932196</v>
      </c>
      <c r="Q44">
        <v>16</v>
      </c>
      <c r="R44" s="22">
        <f t="shared" si="1"/>
        <v>-0.59335750940951626</v>
      </c>
    </row>
    <row r="45" spans="1:18" x14ac:dyDescent="0.6">
      <c r="A45" t="str">
        <v>successful</v>
      </c>
      <c r="B45">
        <v>2475</v>
      </c>
      <c r="C45" t="str">
        <v>failed</v>
      </c>
      <c r="D45">
        <v>115</v>
      </c>
      <c r="O45">
        <v>80</v>
      </c>
      <c r="P45" s="22">
        <f t="shared" si="0"/>
        <v>-0.60900342678932196</v>
      </c>
      <c r="Q45">
        <v>16</v>
      </c>
      <c r="R45" s="22">
        <f t="shared" si="1"/>
        <v>-0.59335750940951626</v>
      </c>
    </row>
    <row r="46" spans="1:18" x14ac:dyDescent="0.6">
      <c r="A46" t="str">
        <v>successful</v>
      </c>
      <c r="B46">
        <v>76</v>
      </c>
      <c r="C46" t="str">
        <v>failed</v>
      </c>
      <c r="D46">
        <v>326</v>
      </c>
      <c r="O46">
        <v>80</v>
      </c>
      <c r="P46" s="22">
        <f t="shared" si="0"/>
        <v>-0.60900342678932196</v>
      </c>
      <c r="Q46">
        <v>16</v>
      </c>
      <c r="R46" s="22">
        <f t="shared" si="1"/>
        <v>-0.59335750940951626</v>
      </c>
    </row>
    <row r="47" spans="1:18" x14ac:dyDescent="0.6">
      <c r="A47" t="str">
        <v>successful</v>
      </c>
      <c r="B47">
        <v>54</v>
      </c>
      <c r="C47" t="str">
        <v>failed</v>
      </c>
      <c r="D47">
        <v>1</v>
      </c>
      <c r="O47">
        <v>80</v>
      </c>
      <c r="P47" s="22">
        <f t="shared" si="0"/>
        <v>-0.60900342678932196</v>
      </c>
      <c r="Q47">
        <v>16</v>
      </c>
      <c r="R47" s="22">
        <f t="shared" si="1"/>
        <v>-0.59335750940951626</v>
      </c>
    </row>
    <row r="48" spans="1:18" x14ac:dyDescent="0.6">
      <c r="A48" t="str">
        <v>successful</v>
      </c>
      <c r="B48">
        <v>88</v>
      </c>
      <c r="C48" t="str">
        <v>failed</v>
      </c>
      <c r="D48">
        <v>1467</v>
      </c>
      <c r="O48">
        <v>81</v>
      </c>
      <c r="P48" s="22">
        <f t="shared" si="0"/>
        <v>-0.60821368954899502</v>
      </c>
      <c r="Q48">
        <v>17</v>
      </c>
      <c r="R48" s="22">
        <f t="shared" si="1"/>
        <v>-0.59231582843418551</v>
      </c>
    </row>
    <row r="49" spans="1:18" x14ac:dyDescent="0.6">
      <c r="A49" t="str">
        <v>successful</v>
      </c>
      <c r="B49">
        <v>85</v>
      </c>
      <c r="C49" t="str">
        <v>failed</v>
      </c>
      <c r="D49">
        <v>5681</v>
      </c>
      <c r="O49">
        <v>82</v>
      </c>
      <c r="P49" s="22">
        <f t="shared" si="0"/>
        <v>-0.60742395230866808</v>
      </c>
      <c r="Q49">
        <v>17</v>
      </c>
      <c r="R49" s="22">
        <f t="shared" si="1"/>
        <v>-0.59231582843418551</v>
      </c>
    </row>
    <row r="50" spans="1:18" x14ac:dyDescent="0.6">
      <c r="A50" t="str">
        <v>successful</v>
      </c>
      <c r="B50">
        <v>170</v>
      </c>
      <c r="C50" t="str">
        <v>failed</v>
      </c>
      <c r="D50">
        <v>1059</v>
      </c>
      <c r="O50">
        <v>82</v>
      </c>
      <c r="P50" s="22">
        <f t="shared" si="0"/>
        <v>-0.60742395230866808</v>
      </c>
      <c r="Q50">
        <v>17</v>
      </c>
      <c r="R50" s="22">
        <f t="shared" si="1"/>
        <v>-0.59231582843418551</v>
      </c>
    </row>
    <row r="51" spans="1:18" x14ac:dyDescent="0.6">
      <c r="A51" t="str">
        <v>successful</v>
      </c>
      <c r="B51">
        <v>330</v>
      </c>
      <c r="C51" t="str">
        <v>failed</v>
      </c>
      <c r="D51">
        <v>1194</v>
      </c>
      <c r="O51">
        <v>83</v>
      </c>
      <c r="P51" s="22">
        <f t="shared" si="0"/>
        <v>-0.60663421506834114</v>
      </c>
      <c r="Q51">
        <v>18</v>
      </c>
      <c r="R51" s="22">
        <f t="shared" si="1"/>
        <v>-0.59127414745885487</v>
      </c>
    </row>
    <row r="52" spans="1:18" x14ac:dyDescent="0.6">
      <c r="A52" t="str">
        <v>successful</v>
      </c>
      <c r="B52">
        <v>127</v>
      </c>
      <c r="C52" t="str">
        <v>failed</v>
      </c>
      <c r="D52">
        <v>30</v>
      </c>
      <c r="O52">
        <v>83</v>
      </c>
      <c r="P52" s="22">
        <f t="shared" si="0"/>
        <v>-0.60663421506834114</v>
      </c>
      <c r="Q52">
        <v>18</v>
      </c>
      <c r="R52" s="22">
        <f t="shared" si="1"/>
        <v>-0.59127414745885487</v>
      </c>
    </row>
    <row r="53" spans="1:18" x14ac:dyDescent="0.6">
      <c r="A53" t="str">
        <v>successful</v>
      </c>
      <c r="B53">
        <v>411</v>
      </c>
      <c r="C53" t="str">
        <v>failed</v>
      </c>
      <c r="D53">
        <v>75</v>
      </c>
      <c r="O53">
        <v>84</v>
      </c>
      <c r="P53" s="22">
        <f t="shared" si="0"/>
        <v>-0.60584447782801421</v>
      </c>
      <c r="Q53">
        <v>19</v>
      </c>
      <c r="R53" s="22">
        <f t="shared" si="1"/>
        <v>-0.59023246648352423</v>
      </c>
    </row>
    <row r="54" spans="1:18" x14ac:dyDescent="0.6">
      <c r="A54" t="str">
        <v>successful</v>
      </c>
      <c r="B54">
        <v>180</v>
      </c>
      <c r="C54" t="str">
        <v>failed</v>
      </c>
      <c r="D54">
        <v>955</v>
      </c>
      <c r="O54">
        <v>84</v>
      </c>
      <c r="P54" s="22">
        <f t="shared" si="0"/>
        <v>-0.60584447782801421</v>
      </c>
      <c r="Q54">
        <v>19</v>
      </c>
      <c r="R54" s="22">
        <f t="shared" si="1"/>
        <v>-0.59023246648352423</v>
      </c>
    </row>
    <row r="55" spans="1:18" x14ac:dyDescent="0.6">
      <c r="A55" t="str">
        <v>successful</v>
      </c>
      <c r="B55">
        <v>374</v>
      </c>
      <c r="C55" t="str">
        <v>failed</v>
      </c>
      <c r="D55">
        <v>67</v>
      </c>
      <c r="O55">
        <v>85</v>
      </c>
      <c r="P55" s="22">
        <f t="shared" si="0"/>
        <v>-0.60505474058768727</v>
      </c>
      <c r="Q55">
        <v>19</v>
      </c>
      <c r="R55" s="22">
        <f t="shared" si="1"/>
        <v>-0.59023246648352423</v>
      </c>
    </row>
    <row r="56" spans="1:18" x14ac:dyDescent="0.6">
      <c r="A56" t="str">
        <v>successful</v>
      </c>
      <c r="B56">
        <v>71</v>
      </c>
      <c r="C56" t="str">
        <v>failed</v>
      </c>
      <c r="D56">
        <v>5</v>
      </c>
      <c r="O56">
        <v>85</v>
      </c>
      <c r="P56" s="22">
        <f t="shared" si="0"/>
        <v>-0.60505474058768727</v>
      </c>
      <c r="Q56">
        <v>21</v>
      </c>
      <c r="R56" s="22">
        <f t="shared" si="1"/>
        <v>-0.58814910453286284</v>
      </c>
    </row>
    <row r="57" spans="1:18" x14ac:dyDescent="0.6">
      <c r="A57" t="str">
        <v>successful</v>
      </c>
      <c r="B57">
        <v>203</v>
      </c>
      <c r="C57" t="str">
        <v>failed</v>
      </c>
      <c r="D57">
        <v>26</v>
      </c>
      <c r="O57">
        <v>85</v>
      </c>
      <c r="P57" s="22">
        <f t="shared" si="0"/>
        <v>-0.60505474058768727</v>
      </c>
      <c r="Q57">
        <v>21</v>
      </c>
      <c r="R57" s="22">
        <f t="shared" si="1"/>
        <v>-0.58814910453286284</v>
      </c>
    </row>
    <row r="58" spans="1:18" x14ac:dyDescent="0.6">
      <c r="A58" t="str">
        <v>successful</v>
      </c>
      <c r="B58">
        <v>113</v>
      </c>
      <c r="C58" t="str">
        <v>failed</v>
      </c>
      <c r="D58">
        <v>1130</v>
      </c>
      <c r="O58">
        <v>85</v>
      </c>
      <c r="P58" s="22">
        <f t="shared" si="0"/>
        <v>-0.60505474058768727</v>
      </c>
      <c r="Q58">
        <v>21</v>
      </c>
      <c r="R58" s="22">
        <f t="shared" si="1"/>
        <v>-0.58814910453286284</v>
      </c>
    </row>
    <row r="59" spans="1:18" x14ac:dyDescent="0.6">
      <c r="A59" t="str">
        <v>successful</v>
      </c>
      <c r="B59">
        <v>96</v>
      </c>
      <c r="C59" t="str">
        <v>failed</v>
      </c>
      <c r="D59">
        <v>782</v>
      </c>
      <c r="O59">
        <v>85</v>
      </c>
      <c r="P59" s="22">
        <f t="shared" si="0"/>
        <v>-0.60505474058768727</v>
      </c>
      <c r="Q59">
        <v>22</v>
      </c>
      <c r="R59" s="22">
        <f t="shared" si="1"/>
        <v>-0.58710742355753209</v>
      </c>
    </row>
    <row r="60" spans="1:18" x14ac:dyDescent="0.6">
      <c r="A60" t="str">
        <v>successful</v>
      </c>
      <c r="B60">
        <v>498</v>
      </c>
      <c r="C60" t="str">
        <v>failed</v>
      </c>
      <c r="D60">
        <v>210</v>
      </c>
      <c r="O60">
        <v>85</v>
      </c>
      <c r="P60" s="22">
        <f t="shared" si="0"/>
        <v>-0.60505474058768727</v>
      </c>
      <c r="Q60">
        <v>23</v>
      </c>
      <c r="R60" s="22">
        <f t="shared" si="1"/>
        <v>-0.58606574258220145</v>
      </c>
    </row>
    <row r="61" spans="1:18" x14ac:dyDescent="0.6">
      <c r="A61" t="str">
        <v>successful</v>
      </c>
      <c r="B61">
        <v>180</v>
      </c>
      <c r="C61" t="str">
        <v>failed</v>
      </c>
      <c r="D61">
        <v>136</v>
      </c>
      <c r="O61">
        <v>86</v>
      </c>
      <c r="P61" s="22">
        <f t="shared" si="0"/>
        <v>-0.60426500334736033</v>
      </c>
      <c r="Q61">
        <v>24</v>
      </c>
      <c r="R61" s="22">
        <f t="shared" si="1"/>
        <v>-0.58502406160687082</v>
      </c>
    </row>
    <row r="62" spans="1:18" x14ac:dyDescent="0.6">
      <c r="A62" t="str">
        <v>successful</v>
      </c>
      <c r="B62">
        <v>27</v>
      </c>
      <c r="C62" t="str">
        <v>failed</v>
      </c>
      <c r="D62">
        <v>86</v>
      </c>
      <c r="O62">
        <v>86</v>
      </c>
      <c r="P62" s="22">
        <f t="shared" si="0"/>
        <v>-0.60426500334736033</v>
      </c>
      <c r="Q62">
        <v>24</v>
      </c>
      <c r="R62" s="22">
        <f t="shared" si="1"/>
        <v>-0.58502406160687082</v>
      </c>
    </row>
    <row r="63" spans="1:18" x14ac:dyDescent="0.6">
      <c r="A63" t="str">
        <v>successful</v>
      </c>
      <c r="B63">
        <v>2331</v>
      </c>
      <c r="C63" t="str">
        <v>failed</v>
      </c>
      <c r="D63">
        <v>19</v>
      </c>
      <c r="O63">
        <v>86</v>
      </c>
      <c r="P63" s="22">
        <f t="shared" si="0"/>
        <v>-0.60426500334736033</v>
      </c>
      <c r="Q63">
        <v>24</v>
      </c>
      <c r="R63" s="22">
        <f t="shared" si="1"/>
        <v>-0.58502406160687082</v>
      </c>
    </row>
    <row r="64" spans="1:18" x14ac:dyDescent="0.6">
      <c r="A64" t="str">
        <v>successful</v>
      </c>
      <c r="B64">
        <v>113</v>
      </c>
      <c r="C64" t="str">
        <v>failed</v>
      </c>
      <c r="D64">
        <v>886</v>
      </c>
      <c r="O64">
        <v>87</v>
      </c>
      <c r="P64" s="22">
        <f t="shared" si="0"/>
        <v>-0.60347526610703339</v>
      </c>
      <c r="Q64">
        <v>25</v>
      </c>
      <c r="R64" s="22">
        <f t="shared" si="1"/>
        <v>-0.58398238063154007</v>
      </c>
    </row>
    <row r="65" spans="1:18" x14ac:dyDescent="0.6">
      <c r="A65" t="str">
        <v>successful</v>
      </c>
      <c r="B65">
        <v>164</v>
      </c>
      <c r="C65" t="str">
        <v>failed</v>
      </c>
      <c r="D65">
        <v>35</v>
      </c>
      <c r="O65">
        <v>87</v>
      </c>
      <c r="P65" s="22">
        <f t="shared" si="0"/>
        <v>-0.60347526610703339</v>
      </c>
      <c r="Q65">
        <v>25</v>
      </c>
      <c r="R65" s="22">
        <f t="shared" si="1"/>
        <v>-0.58398238063154007</v>
      </c>
    </row>
    <row r="66" spans="1:18" x14ac:dyDescent="0.6">
      <c r="A66" t="str">
        <v>successful</v>
      </c>
      <c r="B66">
        <v>164</v>
      </c>
      <c r="C66" t="str">
        <v>failed</v>
      </c>
      <c r="D66">
        <v>24</v>
      </c>
      <c r="O66">
        <v>87</v>
      </c>
      <c r="P66" s="22">
        <f t="shared" si="0"/>
        <v>-0.60347526610703339</v>
      </c>
      <c r="Q66">
        <v>26</v>
      </c>
      <c r="R66" s="22">
        <f t="shared" si="1"/>
        <v>-0.58294069965620943</v>
      </c>
    </row>
    <row r="67" spans="1:18" x14ac:dyDescent="0.6">
      <c r="A67" t="str">
        <v>successful</v>
      </c>
      <c r="B67">
        <v>336</v>
      </c>
      <c r="C67" t="str">
        <v>failed</v>
      </c>
      <c r="D67">
        <v>86</v>
      </c>
      <c r="O67">
        <v>88</v>
      </c>
      <c r="P67" s="22">
        <f t="shared" ref="P67:P130" si="2">(O67-$J$3)/$J$8</f>
        <v>-0.60268552886670645</v>
      </c>
      <c r="Q67">
        <v>26</v>
      </c>
      <c r="R67" s="22">
        <f t="shared" ref="R67:R130" si="3">(Q67-$L$3)/$L$8</f>
        <v>-0.58294069965620943</v>
      </c>
    </row>
    <row r="68" spans="1:18" x14ac:dyDescent="0.6">
      <c r="A68" t="str">
        <v>successful</v>
      </c>
      <c r="B68">
        <v>1917</v>
      </c>
      <c r="C68" t="str">
        <v>failed</v>
      </c>
      <c r="D68">
        <v>243</v>
      </c>
      <c r="O68">
        <v>88</v>
      </c>
      <c r="P68" s="22">
        <f t="shared" si="2"/>
        <v>-0.60268552886670645</v>
      </c>
      <c r="Q68">
        <v>26</v>
      </c>
      <c r="R68" s="22">
        <f t="shared" si="3"/>
        <v>-0.58294069965620943</v>
      </c>
    </row>
    <row r="69" spans="1:18" x14ac:dyDescent="0.6">
      <c r="A69" t="str">
        <v>successful</v>
      </c>
      <c r="B69">
        <v>95</v>
      </c>
      <c r="C69" t="str">
        <v>failed</v>
      </c>
      <c r="D69">
        <v>65</v>
      </c>
      <c r="O69">
        <v>88</v>
      </c>
      <c r="P69" s="22">
        <f t="shared" si="2"/>
        <v>-0.60268552886670645</v>
      </c>
      <c r="Q69">
        <v>27</v>
      </c>
      <c r="R69" s="22">
        <f t="shared" si="3"/>
        <v>-0.58189901868087868</v>
      </c>
    </row>
    <row r="70" spans="1:18" x14ac:dyDescent="0.6">
      <c r="A70" t="str">
        <v>successful</v>
      </c>
      <c r="B70">
        <v>147</v>
      </c>
      <c r="C70" t="str">
        <v>failed</v>
      </c>
      <c r="D70">
        <v>100</v>
      </c>
      <c r="O70">
        <v>88</v>
      </c>
      <c r="P70" s="22">
        <f t="shared" si="2"/>
        <v>-0.60268552886670645</v>
      </c>
      <c r="Q70">
        <v>27</v>
      </c>
      <c r="R70" s="22">
        <f t="shared" si="3"/>
        <v>-0.58189901868087868</v>
      </c>
    </row>
    <row r="71" spans="1:18" x14ac:dyDescent="0.6">
      <c r="A71" t="str">
        <v>successful</v>
      </c>
      <c r="B71">
        <v>86</v>
      </c>
      <c r="C71" t="str">
        <v>failed</v>
      </c>
      <c r="D71">
        <v>168</v>
      </c>
      <c r="O71">
        <v>89</v>
      </c>
      <c r="P71" s="22">
        <f t="shared" si="2"/>
        <v>-0.60189579162637952</v>
      </c>
      <c r="Q71">
        <v>29</v>
      </c>
      <c r="R71" s="22">
        <f t="shared" si="3"/>
        <v>-0.5798156567302174</v>
      </c>
    </row>
    <row r="72" spans="1:18" x14ac:dyDescent="0.6">
      <c r="A72" t="str">
        <v>successful</v>
      </c>
      <c r="B72">
        <v>83</v>
      </c>
      <c r="C72" t="str">
        <v>failed</v>
      </c>
      <c r="D72">
        <v>13</v>
      </c>
      <c r="O72">
        <v>89</v>
      </c>
      <c r="P72" s="22">
        <f t="shared" si="2"/>
        <v>-0.60189579162637952</v>
      </c>
      <c r="Q72">
        <v>30</v>
      </c>
      <c r="R72" s="22">
        <f t="shared" si="3"/>
        <v>-0.57877397575488665</v>
      </c>
    </row>
    <row r="73" spans="1:18" x14ac:dyDescent="0.6">
      <c r="A73" t="str">
        <v>successful</v>
      </c>
      <c r="B73">
        <v>676</v>
      </c>
      <c r="C73" t="str">
        <v>failed</v>
      </c>
      <c r="D73">
        <v>1</v>
      </c>
      <c r="O73">
        <v>91</v>
      </c>
      <c r="P73" s="22">
        <f t="shared" si="2"/>
        <v>-0.60031631714572564</v>
      </c>
      <c r="Q73">
        <v>30</v>
      </c>
      <c r="R73" s="22">
        <f t="shared" si="3"/>
        <v>-0.57877397575488665</v>
      </c>
    </row>
    <row r="74" spans="1:18" x14ac:dyDescent="0.6">
      <c r="A74" t="str">
        <v>successful</v>
      </c>
      <c r="B74">
        <v>361</v>
      </c>
      <c r="C74" t="str">
        <v>failed</v>
      </c>
      <c r="D74">
        <v>40</v>
      </c>
      <c r="O74">
        <v>92</v>
      </c>
      <c r="P74" s="22">
        <f t="shared" si="2"/>
        <v>-0.5995265799053987</v>
      </c>
      <c r="Q74">
        <v>31</v>
      </c>
      <c r="R74" s="22">
        <f t="shared" si="3"/>
        <v>-0.57773229477955601</v>
      </c>
    </row>
    <row r="75" spans="1:18" x14ac:dyDescent="0.6">
      <c r="A75" t="str">
        <v>successful</v>
      </c>
      <c r="B75">
        <v>131</v>
      </c>
      <c r="C75" t="str">
        <v>failed</v>
      </c>
      <c r="D75">
        <v>226</v>
      </c>
      <c r="O75">
        <v>92</v>
      </c>
      <c r="P75" s="22">
        <f t="shared" si="2"/>
        <v>-0.5995265799053987</v>
      </c>
      <c r="Q75">
        <v>31</v>
      </c>
      <c r="R75" s="22">
        <f t="shared" si="3"/>
        <v>-0.57773229477955601</v>
      </c>
    </row>
    <row r="76" spans="1:18" x14ac:dyDescent="0.6">
      <c r="A76" t="str">
        <v>successful</v>
      </c>
      <c r="B76">
        <v>126</v>
      </c>
      <c r="C76" t="str">
        <v>failed</v>
      </c>
      <c r="D76">
        <v>1625</v>
      </c>
      <c r="O76">
        <v>92</v>
      </c>
      <c r="P76" s="22">
        <f t="shared" si="2"/>
        <v>-0.5995265799053987</v>
      </c>
      <c r="Q76">
        <v>31</v>
      </c>
      <c r="R76" s="22">
        <f t="shared" si="3"/>
        <v>-0.57773229477955601</v>
      </c>
    </row>
    <row r="77" spans="1:18" x14ac:dyDescent="0.6">
      <c r="A77" t="str">
        <v>successful</v>
      </c>
      <c r="B77">
        <v>275</v>
      </c>
      <c r="C77" t="str">
        <v>failed</v>
      </c>
      <c r="D77">
        <v>143</v>
      </c>
      <c r="O77">
        <v>92</v>
      </c>
      <c r="P77" s="22">
        <f t="shared" si="2"/>
        <v>-0.5995265799053987</v>
      </c>
      <c r="Q77">
        <v>31</v>
      </c>
      <c r="R77" s="22">
        <f t="shared" si="3"/>
        <v>-0.57773229477955601</v>
      </c>
    </row>
    <row r="78" spans="1:18" x14ac:dyDescent="0.6">
      <c r="A78" t="str">
        <v>successful</v>
      </c>
      <c r="B78">
        <v>67</v>
      </c>
      <c r="C78" t="str">
        <v>failed</v>
      </c>
      <c r="D78">
        <v>934</v>
      </c>
      <c r="O78">
        <v>92</v>
      </c>
      <c r="P78" s="22">
        <f t="shared" si="2"/>
        <v>-0.5995265799053987</v>
      </c>
      <c r="Q78">
        <v>31</v>
      </c>
      <c r="R78" s="22">
        <f t="shared" si="3"/>
        <v>-0.57773229477955601</v>
      </c>
    </row>
    <row r="79" spans="1:18" x14ac:dyDescent="0.6">
      <c r="A79" t="str">
        <v>successful</v>
      </c>
      <c r="B79">
        <v>154</v>
      </c>
      <c r="C79" t="str">
        <v>failed</v>
      </c>
      <c r="D79">
        <v>17</v>
      </c>
      <c r="O79">
        <v>93</v>
      </c>
      <c r="P79" s="22">
        <f t="shared" si="2"/>
        <v>-0.59873684266507177</v>
      </c>
      <c r="Q79">
        <v>32</v>
      </c>
      <c r="R79" s="22">
        <f t="shared" si="3"/>
        <v>-0.57669061380422526</v>
      </c>
    </row>
    <row r="80" spans="1:18" x14ac:dyDescent="0.6">
      <c r="A80" t="str">
        <v>successful</v>
      </c>
      <c r="B80">
        <v>1782</v>
      </c>
      <c r="C80" t="str">
        <v>failed</v>
      </c>
      <c r="D80">
        <v>2179</v>
      </c>
      <c r="O80">
        <v>94</v>
      </c>
      <c r="P80" s="22">
        <f t="shared" si="2"/>
        <v>-0.59794710542474483</v>
      </c>
      <c r="Q80">
        <v>32</v>
      </c>
      <c r="R80" s="22">
        <f t="shared" si="3"/>
        <v>-0.57669061380422526</v>
      </c>
    </row>
    <row r="81" spans="1:18" x14ac:dyDescent="0.6">
      <c r="A81" t="str">
        <v>successful</v>
      </c>
      <c r="B81">
        <v>903</v>
      </c>
      <c r="C81" t="str">
        <v>failed</v>
      </c>
      <c r="D81">
        <v>931</v>
      </c>
      <c r="O81">
        <v>94</v>
      </c>
      <c r="P81" s="22">
        <f t="shared" si="2"/>
        <v>-0.59794710542474483</v>
      </c>
      <c r="Q81">
        <v>33</v>
      </c>
      <c r="R81" s="22">
        <f t="shared" si="3"/>
        <v>-0.57564893282889462</v>
      </c>
    </row>
    <row r="82" spans="1:18" x14ac:dyDescent="0.6">
      <c r="A82" t="str">
        <v>successful</v>
      </c>
      <c r="B82">
        <v>94</v>
      </c>
      <c r="C82" t="str">
        <v>failed</v>
      </c>
      <c r="D82">
        <v>92</v>
      </c>
      <c r="O82">
        <v>94</v>
      </c>
      <c r="P82" s="22">
        <f t="shared" si="2"/>
        <v>-0.59794710542474483</v>
      </c>
      <c r="Q82">
        <v>33</v>
      </c>
      <c r="R82" s="22">
        <f t="shared" si="3"/>
        <v>-0.57564893282889462</v>
      </c>
    </row>
    <row r="83" spans="1:18" x14ac:dyDescent="0.6">
      <c r="A83" t="str">
        <v>successful</v>
      </c>
      <c r="B83">
        <v>180</v>
      </c>
      <c r="C83" t="str">
        <v>failed</v>
      </c>
      <c r="D83">
        <v>57</v>
      </c>
      <c r="O83">
        <v>95</v>
      </c>
      <c r="P83" s="22">
        <f t="shared" si="2"/>
        <v>-0.59715736818441789</v>
      </c>
      <c r="Q83">
        <v>33</v>
      </c>
      <c r="R83" s="22">
        <f t="shared" si="3"/>
        <v>-0.57564893282889462</v>
      </c>
    </row>
    <row r="84" spans="1:18" x14ac:dyDescent="0.6">
      <c r="A84" t="str">
        <v>successful</v>
      </c>
      <c r="B84">
        <v>533</v>
      </c>
      <c r="C84" t="str">
        <v>failed</v>
      </c>
      <c r="D84">
        <v>41</v>
      </c>
      <c r="O84">
        <v>96</v>
      </c>
      <c r="P84" s="22">
        <f t="shared" si="2"/>
        <v>-0.59636763094409095</v>
      </c>
      <c r="Q84">
        <v>34</v>
      </c>
      <c r="R84" s="22">
        <f t="shared" si="3"/>
        <v>-0.57460725185356398</v>
      </c>
    </row>
    <row r="85" spans="1:18" x14ac:dyDescent="0.6">
      <c r="A85" t="str">
        <v>successful</v>
      </c>
      <c r="B85">
        <v>2443</v>
      </c>
      <c r="C85" t="str">
        <v>failed</v>
      </c>
      <c r="D85">
        <v>1</v>
      </c>
      <c r="O85">
        <v>96</v>
      </c>
      <c r="P85" s="22">
        <f t="shared" si="2"/>
        <v>-0.59636763094409095</v>
      </c>
      <c r="Q85">
        <v>35</v>
      </c>
      <c r="R85" s="22">
        <f t="shared" si="3"/>
        <v>-0.57356557087823323</v>
      </c>
    </row>
    <row r="86" spans="1:18" x14ac:dyDescent="0.6">
      <c r="A86" t="str">
        <v>successful</v>
      </c>
      <c r="B86">
        <v>89</v>
      </c>
      <c r="C86" t="str">
        <v>failed</v>
      </c>
      <c r="D86">
        <v>101</v>
      </c>
      <c r="O86">
        <v>96</v>
      </c>
      <c r="P86" s="22">
        <f t="shared" si="2"/>
        <v>-0.59636763094409095</v>
      </c>
      <c r="Q86">
        <v>35</v>
      </c>
      <c r="R86" s="22">
        <f t="shared" si="3"/>
        <v>-0.57356557087823323</v>
      </c>
    </row>
    <row r="87" spans="1:18" x14ac:dyDescent="0.6">
      <c r="A87" t="str">
        <v>successful</v>
      </c>
      <c r="B87">
        <v>159</v>
      </c>
      <c r="C87" t="str">
        <v>failed</v>
      </c>
      <c r="D87">
        <v>1335</v>
      </c>
      <c r="O87">
        <v>97</v>
      </c>
      <c r="P87" s="22">
        <f t="shared" si="2"/>
        <v>-0.59557789370376402</v>
      </c>
      <c r="Q87">
        <v>35</v>
      </c>
      <c r="R87" s="22">
        <f t="shared" si="3"/>
        <v>-0.57356557087823323</v>
      </c>
    </row>
    <row r="88" spans="1:18" x14ac:dyDescent="0.6">
      <c r="A88" t="str">
        <v>successful</v>
      </c>
      <c r="B88">
        <v>50</v>
      </c>
      <c r="C88" t="str">
        <v>failed</v>
      </c>
      <c r="D88">
        <v>15</v>
      </c>
      <c r="O88">
        <v>98</v>
      </c>
      <c r="P88" s="22">
        <f t="shared" si="2"/>
        <v>-0.59478815646343708</v>
      </c>
      <c r="Q88">
        <v>36</v>
      </c>
      <c r="R88" s="22">
        <f t="shared" si="3"/>
        <v>-0.57252388990290259</v>
      </c>
    </row>
    <row r="89" spans="1:18" x14ac:dyDescent="0.6">
      <c r="A89" t="str">
        <v>successful</v>
      </c>
      <c r="B89">
        <v>186</v>
      </c>
      <c r="C89" t="str">
        <v>failed</v>
      </c>
      <c r="D89">
        <v>454</v>
      </c>
      <c r="O89">
        <v>98</v>
      </c>
      <c r="P89" s="22">
        <f t="shared" si="2"/>
        <v>-0.59478815646343708</v>
      </c>
      <c r="Q89">
        <v>37</v>
      </c>
      <c r="R89" s="22">
        <f t="shared" si="3"/>
        <v>-0.57148220892757184</v>
      </c>
    </row>
    <row r="90" spans="1:18" x14ac:dyDescent="0.6">
      <c r="A90" t="str">
        <v>successful</v>
      </c>
      <c r="B90">
        <v>1071</v>
      </c>
      <c r="C90" t="str">
        <v>failed</v>
      </c>
      <c r="D90">
        <v>3182</v>
      </c>
      <c r="O90">
        <v>100</v>
      </c>
      <c r="P90" s="22">
        <f t="shared" si="2"/>
        <v>-0.59320868198278309</v>
      </c>
      <c r="Q90">
        <v>37</v>
      </c>
      <c r="R90" s="22">
        <f t="shared" si="3"/>
        <v>-0.57148220892757184</v>
      </c>
    </row>
    <row r="91" spans="1:18" x14ac:dyDescent="0.6">
      <c r="A91" t="str">
        <v>successful</v>
      </c>
      <c r="B91">
        <v>117</v>
      </c>
      <c r="C91" t="str">
        <v>failed</v>
      </c>
      <c r="D91">
        <v>15</v>
      </c>
      <c r="O91">
        <v>100</v>
      </c>
      <c r="P91" s="22">
        <f t="shared" si="2"/>
        <v>-0.59320868198278309</v>
      </c>
      <c r="Q91">
        <v>37</v>
      </c>
      <c r="R91" s="22">
        <f t="shared" si="3"/>
        <v>-0.57148220892757184</v>
      </c>
    </row>
    <row r="92" spans="1:18" x14ac:dyDescent="0.6">
      <c r="A92" t="str">
        <v>successful</v>
      </c>
      <c r="B92">
        <v>70</v>
      </c>
      <c r="C92" t="str">
        <v>failed</v>
      </c>
      <c r="D92">
        <v>133</v>
      </c>
      <c r="O92">
        <v>101</v>
      </c>
      <c r="P92" s="22">
        <f t="shared" si="2"/>
        <v>-0.59241894474245615</v>
      </c>
      <c r="Q92">
        <v>38</v>
      </c>
      <c r="R92" s="22">
        <f t="shared" si="3"/>
        <v>-0.57044052795224121</v>
      </c>
    </row>
    <row r="93" spans="1:18" x14ac:dyDescent="0.6">
      <c r="A93" t="str">
        <v>successful</v>
      </c>
      <c r="B93">
        <v>135</v>
      </c>
      <c r="C93" t="str">
        <v>failed</v>
      </c>
      <c r="D93">
        <v>2062</v>
      </c>
      <c r="O93">
        <v>101</v>
      </c>
      <c r="P93" s="22">
        <f t="shared" si="2"/>
        <v>-0.59241894474245615</v>
      </c>
      <c r="Q93">
        <v>38</v>
      </c>
      <c r="R93" s="22">
        <f t="shared" si="3"/>
        <v>-0.57044052795224121</v>
      </c>
    </row>
    <row r="94" spans="1:18" x14ac:dyDescent="0.6">
      <c r="A94" t="str">
        <v>successful</v>
      </c>
      <c r="B94">
        <v>768</v>
      </c>
      <c r="C94" t="str">
        <v>failed</v>
      </c>
      <c r="D94">
        <v>29</v>
      </c>
      <c r="O94">
        <v>102</v>
      </c>
      <c r="P94" s="22">
        <f t="shared" si="2"/>
        <v>-0.59162920750212922</v>
      </c>
      <c r="Q94">
        <v>38</v>
      </c>
      <c r="R94" s="22">
        <f t="shared" si="3"/>
        <v>-0.57044052795224121</v>
      </c>
    </row>
    <row r="95" spans="1:18" x14ac:dyDescent="0.6">
      <c r="A95" t="str">
        <v>successful</v>
      </c>
      <c r="B95">
        <v>199</v>
      </c>
      <c r="C95" t="str">
        <v>failed</v>
      </c>
      <c r="D95">
        <v>132</v>
      </c>
      <c r="O95">
        <v>102</v>
      </c>
      <c r="P95" s="22">
        <f t="shared" si="2"/>
        <v>-0.59162920750212922</v>
      </c>
      <c r="Q95">
        <v>39</v>
      </c>
      <c r="R95" s="22">
        <f t="shared" si="3"/>
        <v>-0.56939884697691057</v>
      </c>
    </row>
    <row r="96" spans="1:18" x14ac:dyDescent="0.6">
      <c r="A96" t="str">
        <v>successful</v>
      </c>
      <c r="B96">
        <v>107</v>
      </c>
      <c r="C96" t="str">
        <v>failed</v>
      </c>
      <c r="D96">
        <v>137</v>
      </c>
      <c r="O96">
        <v>103</v>
      </c>
      <c r="P96" s="22">
        <f t="shared" si="2"/>
        <v>-0.59083947026180228</v>
      </c>
      <c r="Q96">
        <v>40</v>
      </c>
      <c r="R96" s="22">
        <f t="shared" si="3"/>
        <v>-0.56835716600157982</v>
      </c>
    </row>
    <row r="97" spans="1:18" x14ac:dyDescent="0.6">
      <c r="A97" t="str">
        <v>successful</v>
      </c>
      <c r="B97">
        <v>195</v>
      </c>
      <c r="C97" t="str">
        <v>failed</v>
      </c>
      <c r="D97">
        <v>908</v>
      </c>
      <c r="O97">
        <v>103</v>
      </c>
      <c r="P97" s="22">
        <f t="shared" si="2"/>
        <v>-0.59083947026180228</v>
      </c>
      <c r="Q97">
        <v>40</v>
      </c>
      <c r="R97" s="22">
        <f t="shared" si="3"/>
        <v>-0.56835716600157982</v>
      </c>
    </row>
    <row r="98" spans="1:18" x14ac:dyDescent="0.6">
      <c r="A98" t="str">
        <v>successful</v>
      </c>
      <c r="B98">
        <v>3376</v>
      </c>
      <c r="C98" t="str">
        <v>failed</v>
      </c>
      <c r="D98">
        <v>10</v>
      </c>
      <c r="O98">
        <v>105</v>
      </c>
      <c r="P98" s="22">
        <f t="shared" si="2"/>
        <v>-0.5892599957811484</v>
      </c>
      <c r="Q98">
        <v>40</v>
      </c>
      <c r="R98" s="22">
        <f t="shared" si="3"/>
        <v>-0.56835716600157982</v>
      </c>
    </row>
    <row r="99" spans="1:18" x14ac:dyDescent="0.6">
      <c r="A99" t="str">
        <v>successful</v>
      </c>
      <c r="B99">
        <v>41</v>
      </c>
      <c r="C99" t="str">
        <v>failed</v>
      </c>
      <c r="D99">
        <v>1910</v>
      </c>
      <c r="O99">
        <v>106</v>
      </c>
      <c r="P99" s="22">
        <f t="shared" si="2"/>
        <v>-0.58847025854082147</v>
      </c>
      <c r="Q99">
        <v>41</v>
      </c>
      <c r="R99" s="22">
        <f t="shared" si="3"/>
        <v>-0.56731548502624918</v>
      </c>
    </row>
    <row r="100" spans="1:18" x14ac:dyDescent="0.6">
      <c r="A100" t="str">
        <v>successful</v>
      </c>
      <c r="B100">
        <v>1821</v>
      </c>
      <c r="C100" t="str">
        <v>failed</v>
      </c>
      <c r="D100">
        <v>38</v>
      </c>
      <c r="O100">
        <v>106</v>
      </c>
      <c r="P100" s="22">
        <f t="shared" si="2"/>
        <v>-0.58847025854082147</v>
      </c>
      <c r="Q100">
        <v>41</v>
      </c>
      <c r="R100" s="22">
        <f t="shared" si="3"/>
        <v>-0.56731548502624918</v>
      </c>
    </row>
    <row r="101" spans="1:18" x14ac:dyDescent="0.6">
      <c r="A101" t="str">
        <v>successful</v>
      </c>
      <c r="B101">
        <v>164</v>
      </c>
      <c r="C101" t="str">
        <v>failed</v>
      </c>
      <c r="D101">
        <v>104</v>
      </c>
      <c r="O101">
        <v>107</v>
      </c>
      <c r="P101" s="22">
        <f t="shared" si="2"/>
        <v>-0.58768052130049453</v>
      </c>
      <c r="Q101">
        <v>42</v>
      </c>
      <c r="R101" s="22">
        <f t="shared" si="3"/>
        <v>-0.56627380405091843</v>
      </c>
    </row>
    <row r="102" spans="1:18" x14ac:dyDescent="0.6">
      <c r="A102" t="str">
        <v>successful</v>
      </c>
      <c r="B102">
        <v>157</v>
      </c>
      <c r="C102" t="str">
        <v>failed</v>
      </c>
      <c r="D102">
        <v>49</v>
      </c>
      <c r="O102">
        <v>107</v>
      </c>
      <c r="P102" s="22">
        <f t="shared" si="2"/>
        <v>-0.58768052130049453</v>
      </c>
      <c r="Q102">
        <v>44</v>
      </c>
      <c r="R102" s="22">
        <f t="shared" si="3"/>
        <v>-0.56419044210025715</v>
      </c>
    </row>
    <row r="103" spans="1:18" x14ac:dyDescent="0.6">
      <c r="A103" t="str">
        <v>successful</v>
      </c>
      <c r="B103">
        <v>246</v>
      </c>
      <c r="C103" t="str">
        <v>failed</v>
      </c>
      <c r="D103">
        <v>1</v>
      </c>
      <c r="O103">
        <v>107</v>
      </c>
      <c r="P103" s="22">
        <f t="shared" si="2"/>
        <v>-0.58768052130049453</v>
      </c>
      <c r="Q103">
        <v>44</v>
      </c>
      <c r="R103" s="22">
        <f t="shared" si="3"/>
        <v>-0.56419044210025715</v>
      </c>
    </row>
    <row r="104" spans="1:18" x14ac:dyDescent="0.6">
      <c r="A104" t="str">
        <v>successful</v>
      </c>
      <c r="B104">
        <v>1396</v>
      </c>
      <c r="C104" t="str">
        <v>failed</v>
      </c>
      <c r="D104">
        <v>245</v>
      </c>
      <c r="O104">
        <v>107</v>
      </c>
      <c r="P104" s="22">
        <f t="shared" si="2"/>
        <v>-0.58768052130049453</v>
      </c>
      <c r="Q104">
        <v>45</v>
      </c>
      <c r="R104" s="22">
        <f t="shared" si="3"/>
        <v>-0.5631487611249264</v>
      </c>
    </row>
    <row r="105" spans="1:18" x14ac:dyDescent="0.6">
      <c r="A105" t="str">
        <v>successful</v>
      </c>
      <c r="B105">
        <v>2506</v>
      </c>
      <c r="C105" t="str">
        <v>failed</v>
      </c>
      <c r="D105">
        <v>32</v>
      </c>
      <c r="O105">
        <v>107</v>
      </c>
      <c r="P105" s="22">
        <f t="shared" si="2"/>
        <v>-0.58768052130049453</v>
      </c>
      <c r="Q105">
        <v>46</v>
      </c>
      <c r="R105" s="22">
        <f t="shared" si="3"/>
        <v>-0.56210708014959576</v>
      </c>
    </row>
    <row r="106" spans="1:18" x14ac:dyDescent="0.6">
      <c r="A106" t="str">
        <v>successful</v>
      </c>
      <c r="B106">
        <v>244</v>
      </c>
      <c r="C106" t="str">
        <v>failed</v>
      </c>
      <c r="D106">
        <v>7</v>
      </c>
      <c r="O106">
        <v>110</v>
      </c>
      <c r="P106" s="22">
        <f t="shared" si="2"/>
        <v>-0.58531130957951372</v>
      </c>
      <c r="Q106">
        <v>47</v>
      </c>
      <c r="R106" s="22">
        <f t="shared" si="3"/>
        <v>-0.56106539917426501</v>
      </c>
    </row>
    <row r="107" spans="1:18" x14ac:dyDescent="0.6">
      <c r="A107" t="str">
        <v>successful</v>
      </c>
      <c r="B107">
        <v>146</v>
      </c>
      <c r="C107" t="str">
        <v>failed</v>
      </c>
      <c r="D107">
        <v>803</v>
      </c>
      <c r="O107">
        <v>110</v>
      </c>
      <c r="P107" s="22">
        <f t="shared" si="2"/>
        <v>-0.58531130957951372</v>
      </c>
      <c r="Q107">
        <v>48</v>
      </c>
      <c r="R107" s="22">
        <f t="shared" si="3"/>
        <v>-0.56002371819893437</v>
      </c>
    </row>
    <row r="108" spans="1:18" x14ac:dyDescent="0.6">
      <c r="A108" t="str">
        <v>successful</v>
      </c>
      <c r="B108">
        <v>1267</v>
      </c>
      <c r="C108" t="str">
        <v>failed</v>
      </c>
      <c r="D108">
        <v>16</v>
      </c>
      <c r="O108">
        <v>110</v>
      </c>
      <c r="P108" s="22">
        <f t="shared" si="2"/>
        <v>-0.58531130957951372</v>
      </c>
      <c r="Q108">
        <v>49</v>
      </c>
      <c r="R108" s="22">
        <f t="shared" si="3"/>
        <v>-0.55898203722360373</v>
      </c>
    </row>
    <row r="109" spans="1:18" x14ac:dyDescent="0.6">
      <c r="A109" t="str">
        <v>successful</v>
      </c>
      <c r="B109">
        <v>1561</v>
      </c>
      <c r="C109" t="str">
        <v>failed</v>
      </c>
      <c r="D109">
        <v>31</v>
      </c>
      <c r="O109">
        <v>110</v>
      </c>
      <c r="P109" s="22">
        <f t="shared" si="2"/>
        <v>-0.58531130957951372</v>
      </c>
      <c r="Q109">
        <v>49</v>
      </c>
      <c r="R109" s="22">
        <f t="shared" si="3"/>
        <v>-0.55898203722360373</v>
      </c>
    </row>
    <row r="110" spans="1:18" x14ac:dyDescent="0.6">
      <c r="A110" t="str">
        <v>successful</v>
      </c>
      <c r="B110">
        <v>48</v>
      </c>
      <c r="C110" t="str">
        <v>failed</v>
      </c>
      <c r="D110">
        <v>108</v>
      </c>
      <c r="O110">
        <v>111</v>
      </c>
      <c r="P110" s="22">
        <f t="shared" si="2"/>
        <v>-0.58452157233918678</v>
      </c>
      <c r="Q110">
        <v>52</v>
      </c>
      <c r="R110" s="22">
        <f t="shared" si="3"/>
        <v>-0.5558569942976116</v>
      </c>
    </row>
    <row r="111" spans="1:18" x14ac:dyDescent="0.6">
      <c r="A111" t="str">
        <v>successful</v>
      </c>
      <c r="B111">
        <v>2739</v>
      </c>
      <c r="C111" t="str">
        <v>failed</v>
      </c>
      <c r="D111">
        <v>30</v>
      </c>
      <c r="O111">
        <v>112</v>
      </c>
      <c r="P111" s="22">
        <f t="shared" si="2"/>
        <v>-0.58373183509885984</v>
      </c>
      <c r="Q111">
        <v>53</v>
      </c>
      <c r="R111" s="22">
        <f t="shared" si="3"/>
        <v>-0.55481531332228096</v>
      </c>
    </row>
    <row r="112" spans="1:18" x14ac:dyDescent="0.6">
      <c r="A112" t="str">
        <v>successful</v>
      </c>
      <c r="B112">
        <v>3537</v>
      </c>
      <c r="C112" t="str">
        <v>failed</v>
      </c>
      <c r="D112">
        <v>17</v>
      </c>
      <c r="O112">
        <v>112</v>
      </c>
      <c r="P112" s="22">
        <f t="shared" si="2"/>
        <v>-0.58373183509885984</v>
      </c>
      <c r="Q112">
        <v>54</v>
      </c>
      <c r="R112" s="22">
        <f t="shared" si="3"/>
        <v>-0.55377363234695032</v>
      </c>
    </row>
    <row r="113" spans="1:18" x14ac:dyDescent="0.6">
      <c r="A113" t="str">
        <v>successful</v>
      </c>
      <c r="B113">
        <v>2107</v>
      </c>
      <c r="C113" t="str">
        <v>failed</v>
      </c>
      <c r="D113">
        <v>80</v>
      </c>
      <c r="O113">
        <v>112</v>
      </c>
      <c r="P113" s="22">
        <f t="shared" si="2"/>
        <v>-0.58373183509885984</v>
      </c>
      <c r="Q113">
        <v>55</v>
      </c>
      <c r="R113" s="22">
        <f t="shared" si="3"/>
        <v>-0.55273195137161957</v>
      </c>
    </row>
    <row r="114" spans="1:18" x14ac:dyDescent="0.6">
      <c r="A114" t="str">
        <v>successful</v>
      </c>
      <c r="B114">
        <v>3318</v>
      </c>
      <c r="C114" t="str">
        <v>failed</v>
      </c>
      <c r="D114">
        <v>2468</v>
      </c>
      <c r="O114">
        <v>113</v>
      </c>
      <c r="P114" s="22">
        <f t="shared" si="2"/>
        <v>-0.5829420978585329</v>
      </c>
      <c r="Q114">
        <v>55</v>
      </c>
      <c r="R114" s="22">
        <f t="shared" si="3"/>
        <v>-0.55273195137161957</v>
      </c>
    </row>
    <row r="115" spans="1:18" x14ac:dyDescent="0.6">
      <c r="A115" t="str">
        <v>successful</v>
      </c>
      <c r="B115">
        <v>340</v>
      </c>
      <c r="C115" t="str">
        <v>failed</v>
      </c>
      <c r="D115">
        <v>26</v>
      </c>
      <c r="O115">
        <v>113</v>
      </c>
      <c r="P115" s="22">
        <f t="shared" si="2"/>
        <v>-0.5829420978585329</v>
      </c>
      <c r="Q115">
        <v>56</v>
      </c>
      <c r="R115" s="22">
        <f t="shared" si="3"/>
        <v>-0.55169027039628893</v>
      </c>
    </row>
    <row r="116" spans="1:18" x14ac:dyDescent="0.6">
      <c r="A116" t="str">
        <v>successful</v>
      </c>
      <c r="B116">
        <v>1442</v>
      </c>
      <c r="C116" t="str">
        <v>failed</v>
      </c>
      <c r="D116">
        <v>73</v>
      </c>
      <c r="O116">
        <v>114</v>
      </c>
      <c r="P116" s="22">
        <f t="shared" si="2"/>
        <v>-0.58215236061820597</v>
      </c>
      <c r="Q116">
        <v>56</v>
      </c>
      <c r="R116" s="22">
        <f t="shared" si="3"/>
        <v>-0.55169027039628893</v>
      </c>
    </row>
    <row r="117" spans="1:18" x14ac:dyDescent="0.6">
      <c r="A117" t="str">
        <v>successful</v>
      </c>
      <c r="B117">
        <v>126</v>
      </c>
      <c r="C117" t="str">
        <v>failed</v>
      </c>
      <c r="D117">
        <v>128</v>
      </c>
      <c r="O117">
        <v>114</v>
      </c>
      <c r="P117" s="22">
        <f t="shared" si="2"/>
        <v>-0.58215236061820597</v>
      </c>
      <c r="Q117">
        <v>57</v>
      </c>
      <c r="R117" s="22">
        <f t="shared" si="3"/>
        <v>-0.55064858942095818</v>
      </c>
    </row>
    <row r="118" spans="1:18" x14ac:dyDescent="0.6">
      <c r="A118" t="str">
        <v>successful</v>
      </c>
      <c r="B118">
        <v>524</v>
      </c>
      <c r="C118" t="str">
        <v>failed</v>
      </c>
      <c r="D118">
        <v>33</v>
      </c>
      <c r="O118">
        <v>114</v>
      </c>
      <c r="P118" s="22">
        <f t="shared" si="2"/>
        <v>-0.58215236061820597</v>
      </c>
      <c r="Q118">
        <v>57</v>
      </c>
      <c r="R118" s="22">
        <f t="shared" si="3"/>
        <v>-0.55064858942095818</v>
      </c>
    </row>
    <row r="119" spans="1:18" x14ac:dyDescent="0.6">
      <c r="A119" t="str">
        <v>successful</v>
      </c>
      <c r="B119">
        <v>1989</v>
      </c>
      <c r="C119" t="str">
        <v>failed</v>
      </c>
      <c r="D119">
        <v>1072</v>
      </c>
      <c r="O119">
        <v>115</v>
      </c>
      <c r="P119" s="22">
        <f t="shared" si="2"/>
        <v>-0.58136262337787903</v>
      </c>
      <c r="Q119">
        <v>58</v>
      </c>
      <c r="R119" s="22">
        <f t="shared" si="3"/>
        <v>-0.54960690844562754</v>
      </c>
    </row>
    <row r="120" spans="1:18" x14ac:dyDescent="0.6">
      <c r="A120" t="str">
        <v>successful</v>
      </c>
      <c r="B120">
        <v>157</v>
      </c>
      <c r="C120" t="str">
        <v>failed</v>
      </c>
      <c r="D120">
        <v>393</v>
      </c>
      <c r="O120">
        <v>116</v>
      </c>
      <c r="P120" s="22">
        <f t="shared" si="2"/>
        <v>-0.58057288613755209</v>
      </c>
      <c r="Q120">
        <v>60</v>
      </c>
      <c r="R120" s="22">
        <f t="shared" si="3"/>
        <v>-0.54752354649496615</v>
      </c>
    </row>
    <row r="121" spans="1:18" x14ac:dyDescent="0.6">
      <c r="A121" t="str">
        <v>successful</v>
      </c>
      <c r="B121">
        <v>4498</v>
      </c>
      <c r="C121" t="str">
        <v>failed</v>
      </c>
      <c r="D121">
        <v>1257</v>
      </c>
      <c r="O121">
        <v>116</v>
      </c>
      <c r="P121" s="22">
        <f t="shared" si="2"/>
        <v>-0.58057288613755209</v>
      </c>
      <c r="Q121">
        <v>62</v>
      </c>
      <c r="R121" s="22">
        <f t="shared" si="3"/>
        <v>-0.54544018454430476</v>
      </c>
    </row>
    <row r="122" spans="1:18" x14ac:dyDescent="0.6">
      <c r="A122" t="str">
        <v>successful</v>
      </c>
      <c r="B122">
        <v>80</v>
      </c>
      <c r="C122" t="str">
        <v>failed</v>
      </c>
      <c r="D122">
        <v>328</v>
      </c>
      <c r="O122">
        <v>117</v>
      </c>
      <c r="P122" s="22">
        <f t="shared" si="2"/>
        <v>-0.57978314889722515</v>
      </c>
      <c r="Q122">
        <v>62</v>
      </c>
      <c r="R122" s="22">
        <f t="shared" si="3"/>
        <v>-0.54544018454430476</v>
      </c>
    </row>
    <row r="123" spans="1:18" x14ac:dyDescent="0.6">
      <c r="A123" t="str">
        <v>successful</v>
      </c>
      <c r="B123">
        <v>43</v>
      </c>
      <c r="C123" t="str">
        <v>failed</v>
      </c>
      <c r="D123">
        <v>147</v>
      </c>
      <c r="O123">
        <v>117</v>
      </c>
      <c r="P123" s="22">
        <f t="shared" si="2"/>
        <v>-0.57978314889722515</v>
      </c>
      <c r="Q123">
        <v>63</v>
      </c>
      <c r="R123" s="22">
        <f t="shared" si="3"/>
        <v>-0.54439850356897412</v>
      </c>
    </row>
    <row r="124" spans="1:18" x14ac:dyDescent="0.6">
      <c r="A124" t="str">
        <v>successful</v>
      </c>
      <c r="B124">
        <v>2053</v>
      </c>
      <c r="C124" t="str">
        <v>failed</v>
      </c>
      <c r="D124">
        <v>830</v>
      </c>
      <c r="O124">
        <v>119</v>
      </c>
      <c r="P124" s="22">
        <f t="shared" si="2"/>
        <v>-0.57820367441657128</v>
      </c>
      <c r="Q124">
        <v>63</v>
      </c>
      <c r="R124" s="22">
        <f t="shared" si="3"/>
        <v>-0.54439850356897412</v>
      </c>
    </row>
    <row r="125" spans="1:18" x14ac:dyDescent="0.6">
      <c r="A125" t="str">
        <v>successful</v>
      </c>
      <c r="B125">
        <v>168</v>
      </c>
      <c r="C125" t="str">
        <v>failed</v>
      </c>
      <c r="D125">
        <v>331</v>
      </c>
      <c r="O125">
        <v>121</v>
      </c>
      <c r="P125" s="22">
        <f t="shared" si="2"/>
        <v>-0.5766241999359174</v>
      </c>
      <c r="Q125">
        <v>64</v>
      </c>
      <c r="R125" s="22">
        <f t="shared" si="3"/>
        <v>-0.54335682259364348</v>
      </c>
    </row>
    <row r="126" spans="1:18" x14ac:dyDescent="0.6">
      <c r="A126" t="str">
        <v>successful</v>
      </c>
      <c r="B126">
        <v>4289</v>
      </c>
      <c r="C126" t="str">
        <v>failed</v>
      </c>
      <c r="D126">
        <v>25</v>
      </c>
      <c r="O126">
        <v>121</v>
      </c>
      <c r="P126" s="22">
        <f t="shared" si="2"/>
        <v>-0.5766241999359174</v>
      </c>
      <c r="Q126">
        <v>64</v>
      </c>
      <c r="R126" s="22">
        <f t="shared" si="3"/>
        <v>-0.54335682259364348</v>
      </c>
    </row>
    <row r="127" spans="1:18" x14ac:dyDescent="0.6">
      <c r="A127" t="str">
        <v>successful</v>
      </c>
      <c r="B127">
        <v>165</v>
      </c>
      <c r="C127" t="str">
        <v>failed</v>
      </c>
      <c r="D127">
        <v>3483</v>
      </c>
      <c r="O127">
        <v>121</v>
      </c>
      <c r="P127" s="22">
        <f t="shared" si="2"/>
        <v>-0.5766241999359174</v>
      </c>
      <c r="Q127">
        <v>64</v>
      </c>
      <c r="R127" s="22">
        <f t="shared" si="3"/>
        <v>-0.54335682259364348</v>
      </c>
    </row>
    <row r="128" spans="1:18" x14ac:dyDescent="0.6">
      <c r="A128" t="str">
        <v>successful</v>
      </c>
      <c r="B128">
        <v>1815</v>
      </c>
      <c r="C128" t="str">
        <v>failed</v>
      </c>
      <c r="D128">
        <v>923</v>
      </c>
      <c r="O128">
        <v>122</v>
      </c>
      <c r="P128" s="22">
        <f t="shared" si="2"/>
        <v>-0.57583446269559047</v>
      </c>
      <c r="Q128">
        <v>64</v>
      </c>
      <c r="R128" s="22">
        <f t="shared" si="3"/>
        <v>-0.54335682259364348</v>
      </c>
    </row>
    <row r="129" spans="1:18" x14ac:dyDescent="0.6">
      <c r="A129" t="str">
        <v>successful</v>
      </c>
      <c r="B129">
        <v>397</v>
      </c>
      <c r="C129" t="str">
        <v>failed</v>
      </c>
      <c r="D129">
        <v>1</v>
      </c>
      <c r="O129">
        <v>122</v>
      </c>
      <c r="P129" s="22">
        <f t="shared" si="2"/>
        <v>-0.57583446269559047</v>
      </c>
      <c r="Q129">
        <v>65</v>
      </c>
      <c r="R129" s="22">
        <f t="shared" si="3"/>
        <v>-0.54231514161831273</v>
      </c>
    </row>
    <row r="130" spans="1:18" x14ac:dyDescent="0.6">
      <c r="A130" t="str">
        <v>successful</v>
      </c>
      <c r="B130">
        <v>1539</v>
      </c>
      <c r="C130" t="str">
        <v>failed</v>
      </c>
      <c r="D130">
        <v>33</v>
      </c>
      <c r="O130">
        <v>122</v>
      </c>
      <c r="P130" s="22">
        <f t="shared" si="2"/>
        <v>-0.57583446269559047</v>
      </c>
      <c r="Q130">
        <v>65</v>
      </c>
      <c r="R130" s="22">
        <f t="shared" si="3"/>
        <v>-0.54231514161831273</v>
      </c>
    </row>
    <row r="131" spans="1:18" x14ac:dyDescent="0.6">
      <c r="A131" t="str">
        <v>successful</v>
      </c>
      <c r="B131">
        <v>138</v>
      </c>
      <c r="C131" t="str">
        <v>failed</v>
      </c>
      <c r="D131">
        <v>40</v>
      </c>
      <c r="O131">
        <v>122</v>
      </c>
      <c r="P131" s="22">
        <f t="shared" ref="P131:P194" si="4">(O131-$J$3)/$J$8</f>
        <v>-0.57583446269559047</v>
      </c>
      <c r="Q131">
        <v>67</v>
      </c>
      <c r="R131" s="22">
        <f t="shared" ref="R131:R194" si="5">(Q131-$L$3)/$L$8</f>
        <v>-0.54023177966765135</v>
      </c>
    </row>
    <row r="132" spans="1:18" x14ac:dyDescent="0.6">
      <c r="A132" t="str">
        <v>successful</v>
      </c>
      <c r="B132">
        <v>3594</v>
      </c>
      <c r="C132" t="str">
        <v>failed</v>
      </c>
      <c r="D132">
        <v>23</v>
      </c>
      <c r="O132">
        <v>123</v>
      </c>
      <c r="P132" s="22">
        <f t="shared" si="4"/>
        <v>-0.57504472545526353</v>
      </c>
      <c r="Q132">
        <v>67</v>
      </c>
      <c r="R132" s="22">
        <f t="shared" si="5"/>
        <v>-0.54023177966765135</v>
      </c>
    </row>
    <row r="133" spans="1:18" x14ac:dyDescent="0.6">
      <c r="A133" t="str">
        <v>successful</v>
      </c>
      <c r="B133">
        <v>5880</v>
      </c>
      <c r="C133" t="str">
        <v>failed</v>
      </c>
      <c r="D133">
        <v>75</v>
      </c>
      <c r="O133">
        <v>123</v>
      </c>
      <c r="P133" s="22">
        <f t="shared" si="4"/>
        <v>-0.57504472545526353</v>
      </c>
      <c r="Q133">
        <v>67</v>
      </c>
      <c r="R133" s="22">
        <f t="shared" si="5"/>
        <v>-0.54023177966765135</v>
      </c>
    </row>
    <row r="134" spans="1:18" x14ac:dyDescent="0.6">
      <c r="A134" t="str">
        <v>successful</v>
      </c>
      <c r="B134">
        <v>112</v>
      </c>
      <c r="C134" t="str">
        <v>failed</v>
      </c>
      <c r="D134">
        <v>2176</v>
      </c>
      <c r="O134">
        <v>123</v>
      </c>
      <c r="P134" s="22">
        <f t="shared" si="4"/>
        <v>-0.57504472545526353</v>
      </c>
      <c r="Q134">
        <v>67</v>
      </c>
      <c r="R134" s="22">
        <f t="shared" si="5"/>
        <v>-0.54023177966765135</v>
      </c>
    </row>
    <row r="135" spans="1:18" x14ac:dyDescent="0.6">
      <c r="A135" t="str">
        <v>successful</v>
      </c>
      <c r="B135">
        <v>943</v>
      </c>
      <c r="C135" t="str">
        <v>failed</v>
      </c>
      <c r="D135">
        <v>441</v>
      </c>
      <c r="O135">
        <v>125</v>
      </c>
      <c r="P135" s="22">
        <f t="shared" si="4"/>
        <v>-0.57346525097460965</v>
      </c>
      <c r="Q135">
        <v>67</v>
      </c>
      <c r="R135" s="22">
        <f t="shared" si="5"/>
        <v>-0.54023177966765135</v>
      </c>
    </row>
    <row r="136" spans="1:18" x14ac:dyDescent="0.6">
      <c r="A136" t="str">
        <v>successful</v>
      </c>
      <c r="B136">
        <v>2468</v>
      </c>
      <c r="C136" t="str">
        <v>failed</v>
      </c>
      <c r="D136">
        <v>25</v>
      </c>
      <c r="O136">
        <v>126</v>
      </c>
      <c r="P136" s="22">
        <f t="shared" si="4"/>
        <v>-0.57267551373428272</v>
      </c>
      <c r="Q136">
        <v>67</v>
      </c>
      <c r="R136" s="22">
        <f t="shared" si="5"/>
        <v>-0.54023177966765135</v>
      </c>
    </row>
    <row r="137" spans="1:18" x14ac:dyDescent="0.6">
      <c r="A137" t="str">
        <v>successful</v>
      </c>
      <c r="B137">
        <v>2551</v>
      </c>
      <c r="C137" t="str">
        <v>failed</v>
      </c>
      <c r="D137">
        <v>127</v>
      </c>
      <c r="O137">
        <v>126</v>
      </c>
      <c r="P137" s="22">
        <f t="shared" si="4"/>
        <v>-0.57267551373428272</v>
      </c>
      <c r="Q137">
        <v>67</v>
      </c>
      <c r="R137" s="22">
        <f t="shared" si="5"/>
        <v>-0.54023177966765135</v>
      </c>
    </row>
    <row r="138" spans="1:18" x14ac:dyDescent="0.6">
      <c r="A138" t="str">
        <v>successful</v>
      </c>
      <c r="B138">
        <v>101</v>
      </c>
      <c r="C138" t="str">
        <v>failed</v>
      </c>
      <c r="D138">
        <v>355</v>
      </c>
      <c r="O138">
        <v>126</v>
      </c>
      <c r="P138" s="22">
        <f t="shared" si="4"/>
        <v>-0.57267551373428272</v>
      </c>
      <c r="Q138">
        <v>70</v>
      </c>
      <c r="R138" s="22">
        <f t="shared" si="5"/>
        <v>-0.53710673674165932</v>
      </c>
    </row>
    <row r="139" spans="1:18" x14ac:dyDescent="0.6">
      <c r="A139" t="str">
        <v>successful</v>
      </c>
      <c r="B139">
        <v>92</v>
      </c>
      <c r="C139" t="str">
        <v>failed</v>
      </c>
      <c r="D139">
        <v>44</v>
      </c>
      <c r="O139">
        <v>126</v>
      </c>
      <c r="P139" s="22">
        <f t="shared" si="4"/>
        <v>-0.57267551373428272</v>
      </c>
      <c r="Q139">
        <v>71</v>
      </c>
      <c r="R139" s="22">
        <f t="shared" si="5"/>
        <v>-0.53606505576632868</v>
      </c>
    </row>
    <row r="140" spans="1:18" x14ac:dyDescent="0.6">
      <c r="A140" t="str">
        <v>successful</v>
      </c>
      <c r="B140">
        <v>62</v>
      </c>
      <c r="C140" t="str">
        <v>failed</v>
      </c>
      <c r="D140">
        <v>67</v>
      </c>
      <c r="O140">
        <v>126</v>
      </c>
      <c r="P140" s="22">
        <f t="shared" si="4"/>
        <v>-0.57267551373428272</v>
      </c>
      <c r="Q140">
        <v>73</v>
      </c>
      <c r="R140" s="22">
        <f t="shared" si="5"/>
        <v>-0.53398169381566729</v>
      </c>
    </row>
    <row r="141" spans="1:18" x14ac:dyDescent="0.6">
      <c r="A141" t="str">
        <v>successful</v>
      </c>
      <c r="B141">
        <v>149</v>
      </c>
      <c r="C141" t="str">
        <v>failed</v>
      </c>
      <c r="D141">
        <v>1068</v>
      </c>
      <c r="O141">
        <v>127</v>
      </c>
      <c r="P141" s="22">
        <f t="shared" si="4"/>
        <v>-0.57188577649395578</v>
      </c>
      <c r="Q141">
        <v>73</v>
      </c>
      <c r="R141" s="22">
        <f t="shared" si="5"/>
        <v>-0.53398169381566729</v>
      </c>
    </row>
    <row r="142" spans="1:18" x14ac:dyDescent="0.6">
      <c r="A142" t="str">
        <v>successful</v>
      </c>
      <c r="B142">
        <v>329</v>
      </c>
      <c r="C142" t="str">
        <v>failed</v>
      </c>
      <c r="D142">
        <v>424</v>
      </c>
      <c r="O142">
        <v>127</v>
      </c>
      <c r="P142" s="22">
        <f t="shared" si="4"/>
        <v>-0.57188577649395578</v>
      </c>
      <c r="Q142">
        <v>75</v>
      </c>
      <c r="R142" s="22">
        <f t="shared" si="5"/>
        <v>-0.5318983318650059</v>
      </c>
    </row>
    <row r="143" spans="1:18" x14ac:dyDescent="0.6">
      <c r="A143" t="str">
        <v>successful</v>
      </c>
      <c r="B143">
        <v>97</v>
      </c>
      <c r="C143" t="str">
        <v>failed</v>
      </c>
      <c r="D143">
        <v>151</v>
      </c>
      <c r="O143">
        <v>128</v>
      </c>
      <c r="P143" s="22">
        <f t="shared" si="4"/>
        <v>-0.57109603925362884</v>
      </c>
      <c r="Q143">
        <v>75</v>
      </c>
      <c r="R143" s="22">
        <f t="shared" si="5"/>
        <v>-0.5318983318650059</v>
      </c>
    </row>
    <row r="144" spans="1:18" x14ac:dyDescent="0.6">
      <c r="A144" t="str">
        <v>successful</v>
      </c>
      <c r="B144">
        <v>1784</v>
      </c>
      <c r="C144" t="str">
        <v>failed</v>
      </c>
      <c r="D144">
        <v>1608</v>
      </c>
      <c r="O144">
        <v>128</v>
      </c>
      <c r="P144" s="22">
        <f t="shared" si="4"/>
        <v>-0.57109603925362884</v>
      </c>
      <c r="Q144">
        <v>75</v>
      </c>
      <c r="R144" s="22">
        <f t="shared" si="5"/>
        <v>-0.5318983318650059</v>
      </c>
    </row>
    <row r="145" spans="1:18" x14ac:dyDescent="0.6">
      <c r="A145" t="str">
        <v>successful</v>
      </c>
      <c r="B145">
        <v>1684</v>
      </c>
      <c r="C145" t="str">
        <v>failed</v>
      </c>
      <c r="D145">
        <v>941</v>
      </c>
      <c r="O145">
        <v>129</v>
      </c>
      <c r="P145" s="22">
        <f t="shared" si="4"/>
        <v>-0.5703063020133019</v>
      </c>
      <c r="Q145">
        <v>75</v>
      </c>
      <c r="R145" s="22">
        <f t="shared" si="5"/>
        <v>-0.5318983318650059</v>
      </c>
    </row>
    <row r="146" spans="1:18" x14ac:dyDescent="0.6">
      <c r="A146" t="str">
        <v>successful</v>
      </c>
      <c r="B146">
        <v>250</v>
      </c>
      <c r="C146" t="str">
        <v>failed</v>
      </c>
      <c r="D146">
        <v>1</v>
      </c>
      <c r="O146">
        <v>129</v>
      </c>
      <c r="P146" s="22">
        <f t="shared" si="4"/>
        <v>-0.5703063020133019</v>
      </c>
      <c r="Q146">
        <v>76</v>
      </c>
      <c r="R146" s="22">
        <f t="shared" si="5"/>
        <v>-0.53085665088967526</v>
      </c>
    </row>
    <row r="147" spans="1:18" x14ac:dyDescent="0.6">
      <c r="A147" t="str">
        <v>successful</v>
      </c>
      <c r="B147">
        <v>238</v>
      </c>
      <c r="C147" t="str">
        <v>failed</v>
      </c>
      <c r="D147">
        <v>40</v>
      </c>
      <c r="O147">
        <v>130</v>
      </c>
      <c r="P147" s="22">
        <f t="shared" si="4"/>
        <v>-0.56951656477297496</v>
      </c>
      <c r="Q147">
        <v>77</v>
      </c>
      <c r="R147" s="22">
        <f t="shared" si="5"/>
        <v>-0.52981496991434451</v>
      </c>
    </row>
    <row r="148" spans="1:18" x14ac:dyDescent="0.6">
      <c r="A148" t="str">
        <v>successful</v>
      </c>
      <c r="B148">
        <v>53</v>
      </c>
      <c r="C148" t="str">
        <v>failed</v>
      </c>
      <c r="D148">
        <v>3015</v>
      </c>
      <c r="O148">
        <v>130</v>
      </c>
      <c r="P148" s="22">
        <f t="shared" si="4"/>
        <v>-0.56951656477297496</v>
      </c>
      <c r="Q148">
        <v>77</v>
      </c>
      <c r="R148" s="22">
        <f t="shared" si="5"/>
        <v>-0.52981496991434451</v>
      </c>
    </row>
    <row r="149" spans="1:18" x14ac:dyDescent="0.6">
      <c r="A149" t="str">
        <v>successful</v>
      </c>
      <c r="B149">
        <v>214</v>
      </c>
      <c r="C149" t="str">
        <v>failed</v>
      </c>
      <c r="D149">
        <v>435</v>
      </c>
      <c r="O149">
        <v>131</v>
      </c>
      <c r="P149" s="22">
        <f t="shared" si="4"/>
        <v>-0.56872682753264803</v>
      </c>
      <c r="Q149">
        <v>77</v>
      </c>
      <c r="R149" s="22">
        <f t="shared" si="5"/>
        <v>-0.52981496991434451</v>
      </c>
    </row>
    <row r="150" spans="1:18" x14ac:dyDescent="0.6">
      <c r="A150" t="str">
        <v>successful</v>
      </c>
      <c r="B150">
        <v>222</v>
      </c>
      <c r="C150" t="str">
        <v>failed</v>
      </c>
      <c r="D150">
        <v>714</v>
      </c>
      <c r="O150">
        <v>131</v>
      </c>
      <c r="P150" s="22">
        <f t="shared" si="4"/>
        <v>-0.56872682753264803</v>
      </c>
      <c r="Q150">
        <v>78</v>
      </c>
      <c r="R150" s="22">
        <f t="shared" si="5"/>
        <v>-0.52877328893901387</v>
      </c>
    </row>
    <row r="151" spans="1:18" x14ac:dyDescent="0.6">
      <c r="A151" t="str">
        <v>successful</v>
      </c>
      <c r="B151">
        <v>1884</v>
      </c>
      <c r="C151" t="str">
        <v>failed</v>
      </c>
      <c r="D151">
        <v>5497</v>
      </c>
      <c r="O151">
        <v>131</v>
      </c>
      <c r="P151" s="22">
        <f t="shared" si="4"/>
        <v>-0.56872682753264803</v>
      </c>
      <c r="Q151">
        <v>78</v>
      </c>
      <c r="R151" s="22">
        <f t="shared" si="5"/>
        <v>-0.52877328893901387</v>
      </c>
    </row>
    <row r="152" spans="1:18" x14ac:dyDescent="0.6">
      <c r="A152" t="str">
        <v>successful</v>
      </c>
      <c r="B152">
        <v>218</v>
      </c>
      <c r="C152" t="str">
        <v>failed</v>
      </c>
      <c r="D152">
        <v>418</v>
      </c>
      <c r="O152">
        <v>131</v>
      </c>
      <c r="P152" s="22">
        <f t="shared" si="4"/>
        <v>-0.56872682753264803</v>
      </c>
      <c r="Q152">
        <v>79</v>
      </c>
      <c r="R152" s="22">
        <f t="shared" si="5"/>
        <v>-0.52773160796368324</v>
      </c>
    </row>
    <row r="153" spans="1:18" x14ac:dyDescent="0.6">
      <c r="A153" t="str">
        <v>successful</v>
      </c>
      <c r="B153">
        <v>6465</v>
      </c>
      <c r="C153" t="str">
        <v>failed</v>
      </c>
      <c r="D153">
        <v>1439</v>
      </c>
      <c r="O153">
        <v>131</v>
      </c>
      <c r="P153" s="22">
        <f t="shared" si="4"/>
        <v>-0.56872682753264803</v>
      </c>
      <c r="Q153">
        <v>80</v>
      </c>
      <c r="R153" s="22">
        <f t="shared" si="5"/>
        <v>-0.52668992698835249</v>
      </c>
    </row>
    <row r="154" spans="1:18" x14ac:dyDescent="0.6">
      <c r="A154" t="str">
        <v>successful</v>
      </c>
      <c r="B154">
        <v>59</v>
      </c>
      <c r="C154" t="str">
        <v>failed</v>
      </c>
      <c r="D154">
        <v>15</v>
      </c>
      <c r="O154">
        <v>132</v>
      </c>
      <c r="P154" s="22">
        <f t="shared" si="4"/>
        <v>-0.56793709029232109</v>
      </c>
      <c r="Q154">
        <v>80</v>
      </c>
      <c r="R154" s="22">
        <f t="shared" si="5"/>
        <v>-0.52668992698835249</v>
      </c>
    </row>
    <row r="155" spans="1:18" x14ac:dyDescent="0.6">
      <c r="A155" t="str">
        <v>successful</v>
      </c>
      <c r="B155">
        <v>88</v>
      </c>
      <c r="C155" t="str">
        <v>failed</v>
      </c>
      <c r="D155">
        <v>1999</v>
      </c>
      <c r="O155">
        <v>132</v>
      </c>
      <c r="P155" s="22">
        <f t="shared" si="4"/>
        <v>-0.56793709029232109</v>
      </c>
      <c r="Q155">
        <v>82</v>
      </c>
      <c r="R155" s="22">
        <f t="shared" si="5"/>
        <v>-0.5246065650376911</v>
      </c>
    </row>
    <row r="156" spans="1:18" x14ac:dyDescent="0.6">
      <c r="A156" t="str">
        <v>successful</v>
      </c>
      <c r="B156">
        <v>1697</v>
      </c>
      <c r="C156" t="str">
        <v>failed</v>
      </c>
      <c r="D156">
        <v>118</v>
      </c>
      <c r="O156">
        <v>132</v>
      </c>
      <c r="P156" s="22">
        <f t="shared" si="4"/>
        <v>-0.56793709029232109</v>
      </c>
      <c r="Q156">
        <v>83</v>
      </c>
      <c r="R156" s="22">
        <f t="shared" si="5"/>
        <v>-0.52356488406236046</v>
      </c>
    </row>
    <row r="157" spans="1:18" x14ac:dyDescent="0.6">
      <c r="A157" t="str">
        <v>successful</v>
      </c>
      <c r="B157">
        <v>92</v>
      </c>
      <c r="C157" t="str">
        <v>failed</v>
      </c>
      <c r="D157">
        <v>162</v>
      </c>
      <c r="O157">
        <v>133</v>
      </c>
      <c r="P157" s="22">
        <f t="shared" si="4"/>
        <v>-0.56714735305199415</v>
      </c>
      <c r="Q157">
        <v>83</v>
      </c>
      <c r="R157" s="22">
        <f t="shared" si="5"/>
        <v>-0.52356488406236046</v>
      </c>
    </row>
    <row r="158" spans="1:18" x14ac:dyDescent="0.6">
      <c r="A158" t="str">
        <v>successful</v>
      </c>
      <c r="B158">
        <v>186</v>
      </c>
      <c r="C158" t="str">
        <v>failed</v>
      </c>
      <c r="D158">
        <v>83</v>
      </c>
      <c r="O158">
        <v>133</v>
      </c>
      <c r="P158" s="22">
        <f t="shared" si="4"/>
        <v>-0.56714735305199415</v>
      </c>
      <c r="Q158">
        <v>84</v>
      </c>
      <c r="R158" s="22">
        <f t="shared" si="5"/>
        <v>-0.52252320308702982</v>
      </c>
    </row>
    <row r="159" spans="1:18" x14ac:dyDescent="0.6">
      <c r="A159" t="str">
        <v>successful</v>
      </c>
      <c r="B159">
        <v>138</v>
      </c>
      <c r="C159" t="str">
        <v>failed</v>
      </c>
      <c r="D159">
        <v>747</v>
      </c>
      <c r="O159">
        <v>133</v>
      </c>
      <c r="P159" s="22">
        <f t="shared" si="4"/>
        <v>-0.56714735305199415</v>
      </c>
      <c r="Q159">
        <v>86</v>
      </c>
      <c r="R159" s="22">
        <f t="shared" si="5"/>
        <v>-0.52043984113636843</v>
      </c>
    </row>
    <row r="160" spans="1:18" x14ac:dyDescent="0.6">
      <c r="A160" t="str">
        <v>successful</v>
      </c>
      <c r="B160">
        <v>261</v>
      </c>
      <c r="C160" t="str">
        <v>failed</v>
      </c>
      <c r="D160">
        <v>84</v>
      </c>
      <c r="O160">
        <v>134</v>
      </c>
      <c r="P160" s="22">
        <f t="shared" si="4"/>
        <v>-0.56635761581166721</v>
      </c>
      <c r="Q160">
        <v>86</v>
      </c>
      <c r="R160" s="22">
        <f t="shared" si="5"/>
        <v>-0.52043984113636843</v>
      </c>
    </row>
    <row r="161" spans="1:18" x14ac:dyDescent="0.6">
      <c r="A161" t="str">
        <v>successful</v>
      </c>
      <c r="B161">
        <v>107</v>
      </c>
      <c r="C161" t="str">
        <v>failed</v>
      </c>
      <c r="D161">
        <v>91</v>
      </c>
      <c r="O161">
        <v>134</v>
      </c>
      <c r="P161" s="22">
        <f t="shared" si="4"/>
        <v>-0.56635761581166721</v>
      </c>
      <c r="Q161">
        <v>86</v>
      </c>
      <c r="R161" s="22">
        <f t="shared" si="5"/>
        <v>-0.52043984113636843</v>
      </c>
    </row>
    <row r="162" spans="1:18" x14ac:dyDescent="0.6">
      <c r="A162" t="str">
        <v>successful</v>
      </c>
      <c r="B162">
        <v>199</v>
      </c>
      <c r="C162" t="str">
        <v>failed</v>
      </c>
      <c r="D162">
        <v>792</v>
      </c>
      <c r="O162">
        <v>134</v>
      </c>
      <c r="P162" s="22">
        <f t="shared" si="4"/>
        <v>-0.56635761581166721</v>
      </c>
      <c r="Q162">
        <v>87</v>
      </c>
      <c r="R162" s="22">
        <f t="shared" si="5"/>
        <v>-0.51939816016103768</v>
      </c>
    </row>
    <row r="163" spans="1:18" x14ac:dyDescent="0.6">
      <c r="A163" t="str">
        <v>successful</v>
      </c>
      <c r="B163">
        <v>5512</v>
      </c>
      <c r="C163" t="str">
        <v>failed</v>
      </c>
      <c r="D163">
        <v>32</v>
      </c>
      <c r="O163">
        <v>135</v>
      </c>
      <c r="P163" s="22">
        <f t="shared" si="4"/>
        <v>-0.56556787857134028</v>
      </c>
      <c r="Q163">
        <v>88</v>
      </c>
      <c r="R163" s="22">
        <f t="shared" si="5"/>
        <v>-0.51835647918570704</v>
      </c>
    </row>
    <row r="164" spans="1:18" x14ac:dyDescent="0.6">
      <c r="A164" t="str">
        <v>successful</v>
      </c>
      <c r="B164">
        <v>86</v>
      </c>
      <c r="C164" t="str">
        <v>failed</v>
      </c>
      <c r="D164">
        <v>186</v>
      </c>
      <c r="O164">
        <v>135</v>
      </c>
      <c r="P164" s="22">
        <f t="shared" si="4"/>
        <v>-0.56556787857134028</v>
      </c>
      <c r="Q164">
        <v>91</v>
      </c>
      <c r="R164" s="22">
        <f t="shared" si="5"/>
        <v>-0.51523143625971501</v>
      </c>
    </row>
    <row r="165" spans="1:18" x14ac:dyDescent="0.6">
      <c r="A165" t="str">
        <v>successful</v>
      </c>
      <c r="B165">
        <v>2768</v>
      </c>
      <c r="C165" t="str">
        <v>failed</v>
      </c>
      <c r="D165">
        <v>605</v>
      </c>
      <c r="O165">
        <v>135</v>
      </c>
      <c r="P165" s="22">
        <f t="shared" si="4"/>
        <v>-0.56556787857134028</v>
      </c>
      <c r="Q165">
        <v>92</v>
      </c>
      <c r="R165" s="22">
        <f t="shared" si="5"/>
        <v>-0.51418975528438426</v>
      </c>
    </row>
    <row r="166" spans="1:18" x14ac:dyDescent="0.6">
      <c r="A166" t="str">
        <v>successful</v>
      </c>
      <c r="B166">
        <v>48</v>
      </c>
      <c r="C166" t="str">
        <v>failed</v>
      </c>
      <c r="D166">
        <v>1</v>
      </c>
      <c r="O166">
        <v>136</v>
      </c>
      <c r="P166" s="22">
        <f t="shared" si="4"/>
        <v>-0.56477814133101334</v>
      </c>
      <c r="Q166">
        <v>92</v>
      </c>
      <c r="R166" s="22">
        <f t="shared" si="5"/>
        <v>-0.51418975528438426</v>
      </c>
    </row>
    <row r="167" spans="1:18" x14ac:dyDescent="0.6">
      <c r="A167" t="str">
        <v>successful</v>
      </c>
      <c r="B167">
        <v>87</v>
      </c>
      <c r="C167" t="str">
        <v>failed</v>
      </c>
      <c r="D167">
        <v>31</v>
      </c>
      <c r="O167">
        <v>137</v>
      </c>
      <c r="P167" s="22">
        <f t="shared" si="4"/>
        <v>-0.5639884040906864</v>
      </c>
      <c r="Q167">
        <v>92</v>
      </c>
      <c r="R167" s="22">
        <f t="shared" si="5"/>
        <v>-0.51418975528438426</v>
      </c>
    </row>
    <row r="168" spans="1:18" x14ac:dyDescent="0.6">
      <c r="A168" t="str">
        <v>successful</v>
      </c>
      <c r="B168">
        <v>1894</v>
      </c>
      <c r="C168" t="str">
        <v>failed</v>
      </c>
      <c r="D168">
        <v>1181</v>
      </c>
      <c r="O168">
        <v>137</v>
      </c>
      <c r="P168" s="22">
        <f t="shared" si="4"/>
        <v>-0.5639884040906864</v>
      </c>
      <c r="Q168">
        <v>94</v>
      </c>
      <c r="R168" s="22">
        <f t="shared" si="5"/>
        <v>-0.51210639333372299</v>
      </c>
    </row>
    <row r="169" spans="1:18" x14ac:dyDescent="0.6">
      <c r="A169" t="str">
        <v>successful</v>
      </c>
      <c r="B169">
        <v>282</v>
      </c>
      <c r="C169" t="str">
        <v>failed</v>
      </c>
      <c r="D169">
        <v>39</v>
      </c>
      <c r="O169">
        <v>138</v>
      </c>
      <c r="P169" s="22">
        <f t="shared" si="4"/>
        <v>-0.56319866685035946</v>
      </c>
      <c r="Q169">
        <v>94</v>
      </c>
      <c r="R169" s="22">
        <f t="shared" si="5"/>
        <v>-0.51210639333372299</v>
      </c>
    </row>
    <row r="170" spans="1:18" x14ac:dyDescent="0.6">
      <c r="A170" t="str">
        <v>successful</v>
      </c>
      <c r="B170">
        <v>116</v>
      </c>
      <c r="C170" t="str">
        <v>failed</v>
      </c>
      <c r="D170">
        <v>46</v>
      </c>
      <c r="O170">
        <v>138</v>
      </c>
      <c r="P170" s="22">
        <f t="shared" si="4"/>
        <v>-0.56319866685035946</v>
      </c>
      <c r="Q170">
        <v>100</v>
      </c>
      <c r="R170" s="22">
        <f t="shared" si="5"/>
        <v>-0.50585630748173882</v>
      </c>
    </row>
    <row r="171" spans="1:18" x14ac:dyDescent="0.6">
      <c r="A171" t="str">
        <v>successful</v>
      </c>
      <c r="B171">
        <v>83</v>
      </c>
      <c r="C171" t="str">
        <v>failed</v>
      </c>
      <c r="D171">
        <v>105</v>
      </c>
      <c r="O171">
        <v>138</v>
      </c>
      <c r="P171" s="22">
        <f t="shared" si="4"/>
        <v>-0.56319866685035946</v>
      </c>
      <c r="Q171">
        <v>101</v>
      </c>
      <c r="R171" s="22">
        <f t="shared" si="5"/>
        <v>-0.50481462650640818</v>
      </c>
    </row>
    <row r="172" spans="1:18" x14ac:dyDescent="0.6">
      <c r="A172" t="str">
        <v>successful</v>
      </c>
      <c r="B172">
        <v>91</v>
      </c>
      <c r="C172" t="str">
        <v>failed</v>
      </c>
      <c r="D172">
        <v>535</v>
      </c>
      <c r="O172">
        <v>139</v>
      </c>
      <c r="P172" s="22">
        <f t="shared" si="4"/>
        <v>-0.56240892961003253</v>
      </c>
      <c r="Q172">
        <v>102</v>
      </c>
      <c r="R172" s="22">
        <f t="shared" si="5"/>
        <v>-0.50377294553107743</v>
      </c>
    </row>
    <row r="173" spans="1:18" x14ac:dyDescent="0.6">
      <c r="A173" t="str">
        <v>successful</v>
      </c>
      <c r="B173">
        <v>546</v>
      </c>
      <c r="C173" t="str">
        <v>failed</v>
      </c>
      <c r="D173">
        <v>16</v>
      </c>
      <c r="O173">
        <v>139</v>
      </c>
      <c r="P173" s="22">
        <f t="shared" si="4"/>
        <v>-0.56240892961003253</v>
      </c>
      <c r="Q173">
        <v>104</v>
      </c>
      <c r="R173" s="22">
        <f t="shared" si="5"/>
        <v>-0.50168958358041604</v>
      </c>
    </row>
    <row r="174" spans="1:18" x14ac:dyDescent="0.6">
      <c r="A174" t="str">
        <v>successful</v>
      </c>
      <c r="B174">
        <v>393</v>
      </c>
      <c r="C174" t="str">
        <v>failed</v>
      </c>
      <c r="D174">
        <v>575</v>
      </c>
      <c r="O174">
        <v>140</v>
      </c>
      <c r="P174" s="22">
        <f t="shared" si="4"/>
        <v>-0.56161919236970559</v>
      </c>
      <c r="Q174">
        <v>105</v>
      </c>
      <c r="R174" s="22">
        <f t="shared" si="5"/>
        <v>-0.5006479026050854</v>
      </c>
    </row>
    <row r="175" spans="1:18" x14ac:dyDescent="0.6">
      <c r="A175" t="str">
        <v>successful</v>
      </c>
      <c r="B175">
        <v>133</v>
      </c>
      <c r="C175" t="str">
        <v>failed</v>
      </c>
      <c r="D175">
        <v>1120</v>
      </c>
      <c r="O175">
        <v>140</v>
      </c>
      <c r="P175" s="22">
        <f t="shared" si="4"/>
        <v>-0.56161919236970559</v>
      </c>
      <c r="Q175">
        <v>105</v>
      </c>
      <c r="R175" s="22">
        <f t="shared" si="5"/>
        <v>-0.5006479026050854</v>
      </c>
    </row>
    <row r="176" spans="1:18" x14ac:dyDescent="0.6">
      <c r="A176" t="str">
        <v>successful</v>
      </c>
      <c r="B176">
        <v>254</v>
      </c>
      <c r="C176" t="str">
        <v>failed</v>
      </c>
      <c r="D176">
        <v>113</v>
      </c>
      <c r="O176">
        <v>140</v>
      </c>
      <c r="P176" s="22">
        <f t="shared" si="4"/>
        <v>-0.56161919236970559</v>
      </c>
      <c r="Q176">
        <v>106</v>
      </c>
      <c r="R176" s="22">
        <f t="shared" si="5"/>
        <v>-0.49960622162975471</v>
      </c>
    </row>
    <row r="177" spans="1:18" x14ac:dyDescent="0.6">
      <c r="A177" t="str">
        <v>successful</v>
      </c>
      <c r="B177">
        <v>176</v>
      </c>
      <c r="C177" t="str">
        <v>failed</v>
      </c>
      <c r="D177">
        <v>1538</v>
      </c>
      <c r="O177">
        <v>142</v>
      </c>
      <c r="P177" s="22">
        <f t="shared" si="4"/>
        <v>-0.56003971788905171</v>
      </c>
      <c r="Q177">
        <v>107</v>
      </c>
      <c r="R177" s="22">
        <f t="shared" si="5"/>
        <v>-0.49856454065442407</v>
      </c>
    </row>
    <row r="178" spans="1:18" x14ac:dyDescent="0.6">
      <c r="A178" t="str">
        <v>successful</v>
      </c>
      <c r="B178">
        <v>337</v>
      </c>
      <c r="C178" t="str">
        <v>failed</v>
      </c>
      <c r="D178">
        <v>9</v>
      </c>
      <c r="O178">
        <v>142</v>
      </c>
      <c r="P178" s="22">
        <f t="shared" si="4"/>
        <v>-0.56003971788905171</v>
      </c>
      <c r="Q178">
        <v>108</v>
      </c>
      <c r="R178" s="22">
        <f t="shared" si="5"/>
        <v>-0.49752285967909338</v>
      </c>
    </row>
    <row r="179" spans="1:18" x14ac:dyDescent="0.6">
      <c r="A179" t="str">
        <v>successful</v>
      </c>
      <c r="B179">
        <v>107</v>
      </c>
      <c r="C179" t="str">
        <v>failed</v>
      </c>
      <c r="D179">
        <v>554</v>
      </c>
      <c r="O179">
        <v>142</v>
      </c>
      <c r="P179" s="22">
        <f t="shared" si="4"/>
        <v>-0.56003971788905171</v>
      </c>
      <c r="Q179">
        <v>111</v>
      </c>
      <c r="R179" s="22">
        <f t="shared" si="5"/>
        <v>-0.49439781675310129</v>
      </c>
    </row>
    <row r="180" spans="1:18" x14ac:dyDescent="0.6">
      <c r="A180" t="str">
        <v>successful</v>
      </c>
      <c r="B180">
        <v>183</v>
      </c>
      <c r="C180" t="str">
        <v>failed</v>
      </c>
      <c r="D180">
        <v>648</v>
      </c>
      <c r="O180">
        <v>142</v>
      </c>
      <c r="P180" s="22">
        <f t="shared" si="4"/>
        <v>-0.56003971788905171</v>
      </c>
      <c r="Q180">
        <v>112</v>
      </c>
      <c r="R180" s="22">
        <f t="shared" si="5"/>
        <v>-0.49335613577777065</v>
      </c>
    </row>
    <row r="181" spans="1:18" x14ac:dyDescent="0.6">
      <c r="A181" t="str">
        <v>successful</v>
      </c>
      <c r="B181">
        <v>72</v>
      </c>
      <c r="C181" t="str">
        <v>failed</v>
      </c>
      <c r="D181">
        <v>21</v>
      </c>
      <c r="O181">
        <v>143</v>
      </c>
      <c r="P181" s="22">
        <f t="shared" si="4"/>
        <v>-0.55924998064872478</v>
      </c>
      <c r="Q181">
        <v>112</v>
      </c>
      <c r="R181" s="22">
        <f t="shared" si="5"/>
        <v>-0.49335613577777065</v>
      </c>
    </row>
    <row r="182" spans="1:18" x14ac:dyDescent="0.6">
      <c r="A182" t="str">
        <v>successful</v>
      </c>
      <c r="B182">
        <v>295</v>
      </c>
      <c r="C182" t="str">
        <v>failed</v>
      </c>
      <c r="D182">
        <v>54</v>
      </c>
      <c r="O182">
        <v>144</v>
      </c>
      <c r="P182" s="22">
        <f t="shared" si="4"/>
        <v>-0.55846024340839784</v>
      </c>
      <c r="Q182">
        <v>113</v>
      </c>
      <c r="R182" s="22">
        <f t="shared" si="5"/>
        <v>-0.49231445480243996</v>
      </c>
    </row>
    <row r="183" spans="1:18" x14ac:dyDescent="0.6">
      <c r="A183" t="str">
        <v>successful</v>
      </c>
      <c r="B183">
        <v>142</v>
      </c>
      <c r="C183" t="str">
        <v>failed</v>
      </c>
      <c r="D183">
        <v>120</v>
      </c>
      <c r="O183">
        <v>144</v>
      </c>
      <c r="P183" s="22">
        <f t="shared" si="4"/>
        <v>-0.55846024340839784</v>
      </c>
      <c r="Q183">
        <v>114</v>
      </c>
      <c r="R183" s="22">
        <f t="shared" si="5"/>
        <v>-0.49127277382710927</v>
      </c>
    </row>
    <row r="184" spans="1:18" x14ac:dyDescent="0.6">
      <c r="A184" t="str">
        <v>successful</v>
      </c>
      <c r="B184">
        <v>85</v>
      </c>
      <c r="C184" t="str">
        <v>failed</v>
      </c>
      <c r="D184">
        <v>579</v>
      </c>
      <c r="O184">
        <v>144</v>
      </c>
      <c r="P184" s="22">
        <f t="shared" si="4"/>
        <v>-0.55846024340839784</v>
      </c>
      <c r="Q184">
        <v>115</v>
      </c>
      <c r="R184" s="22">
        <f t="shared" si="5"/>
        <v>-0.49023109285177857</v>
      </c>
    </row>
    <row r="185" spans="1:18" x14ac:dyDescent="0.6">
      <c r="A185" t="str">
        <v>successful</v>
      </c>
      <c r="B185">
        <v>659</v>
      </c>
      <c r="C185" t="str">
        <v>failed</v>
      </c>
      <c r="D185">
        <v>2072</v>
      </c>
      <c r="O185">
        <v>144</v>
      </c>
      <c r="P185" s="22">
        <f t="shared" si="4"/>
        <v>-0.55846024340839784</v>
      </c>
      <c r="Q185">
        <v>117</v>
      </c>
      <c r="R185" s="22">
        <f t="shared" si="5"/>
        <v>-0.48814773090111724</v>
      </c>
    </row>
    <row r="186" spans="1:18" x14ac:dyDescent="0.6">
      <c r="A186" t="str">
        <v>successful</v>
      </c>
      <c r="B186">
        <v>121</v>
      </c>
      <c r="C186" t="str">
        <v>failed</v>
      </c>
      <c r="D186">
        <v>0</v>
      </c>
      <c r="O186">
        <v>146</v>
      </c>
      <c r="P186" s="22">
        <f t="shared" si="4"/>
        <v>-0.55688076892774396</v>
      </c>
      <c r="Q186">
        <v>118</v>
      </c>
      <c r="R186" s="22">
        <f t="shared" si="5"/>
        <v>-0.48710604992578654</v>
      </c>
    </row>
    <row r="187" spans="1:18" x14ac:dyDescent="0.6">
      <c r="A187" t="str">
        <v>successful</v>
      </c>
      <c r="B187">
        <v>3742</v>
      </c>
      <c r="C187" t="str">
        <v>failed</v>
      </c>
      <c r="D187">
        <v>1796</v>
      </c>
      <c r="O187">
        <v>147</v>
      </c>
      <c r="P187" s="22">
        <f t="shared" si="4"/>
        <v>-0.55609103168741703</v>
      </c>
      <c r="Q187">
        <v>120</v>
      </c>
      <c r="R187" s="22">
        <f t="shared" si="5"/>
        <v>-0.48502268797512516</v>
      </c>
    </row>
    <row r="188" spans="1:18" x14ac:dyDescent="0.6">
      <c r="A188" t="str">
        <v>successful</v>
      </c>
      <c r="B188">
        <v>223</v>
      </c>
      <c r="C188" t="str">
        <v>failed</v>
      </c>
      <c r="D188">
        <v>62</v>
      </c>
      <c r="O188">
        <v>147</v>
      </c>
      <c r="P188" s="22">
        <f t="shared" si="4"/>
        <v>-0.55609103168741703</v>
      </c>
      <c r="Q188">
        <v>120</v>
      </c>
      <c r="R188" s="22">
        <f t="shared" si="5"/>
        <v>-0.48502268797512516</v>
      </c>
    </row>
    <row r="189" spans="1:18" x14ac:dyDescent="0.6">
      <c r="A189" t="str">
        <v>successful</v>
      </c>
      <c r="B189">
        <v>133</v>
      </c>
      <c r="C189" t="str">
        <v>failed</v>
      </c>
      <c r="D189">
        <v>347</v>
      </c>
      <c r="O189">
        <v>147</v>
      </c>
      <c r="P189" s="22">
        <f t="shared" si="4"/>
        <v>-0.55609103168741703</v>
      </c>
      <c r="Q189">
        <v>121</v>
      </c>
      <c r="R189" s="22">
        <f t="shared" si="5"/>
        <v>-0.48398100699979446</v>
      </c>
    </row>
    <row r="190" spans="1:18" x14ac:dyDescent="0.6">
      <c r="A190" t="str">
        <v>successful</v>
      </c>
      <c r="B190">
        <v>5168</v>
      </c>
      <c r="C190" t="str">
        <v>failed</v>
      </c>
      <c r="D190">
        <v>19</v>
      </c>
      <c r="O190">
        <v>148</v>
      </c>
      <c r="P190" s="22">
        <f t="shared" si="4"/>
        <v>-0.55530129444709009</v>
      </c>
      <c r="Q190">
        <v>127</v>
      </c>
      <c r="R190" s="22">
        <f t="shared" si="5"/>
        <v>-0.47773092114781041</v>
      </c>
    </row>
    <row r="191" spans="1:18" x14ac:dyDescent="0.6">
      <c r="A191" t="str">
        <v>successful</v>
      </c>
      <c r="B191">
        <v>307</v>
      </c>
      <c r="C191" t="str">
        <v>failed</v>
      </c>
      <c r="D191">
        <v>1258</v>
      </c>
      <c r="O191">
        <v>148</v>
      </c>
      <c r="P191" s="22">
        <f t="shared" si="4"/>
        <v>-0.55530129444709009</v>
      </c>
      <c r="Q191">
        <v>128</v>
      </c>
      <c r="R191" s="22">
        <f t="shared" si="5"/>
        <v>-0.47668924017247971</v>
      </c>
    </row>
    <row r="192" spans="1:18" x14ac:dyDescent="0.6">
      <c r="A192" t="str">
        <v>successful</v>
      </c>
      <c r="B192">
        <v>2441</v>
      </c>
      <c r="C192" t="str">
        <v>failed</v>
      </c>
      <c r="D192">
        <v>362</v>
      </c>
      <c r="O192">
        <v>149</v>
      </c>
      <c r="P192" s="22">
        <f t="shared" si="4"/>
        <v>-0.55451155720676315</v>
      </c>
      <c r="Q192">
        <v>130</v>
      </c>
      <c r="R192" s="22">
        <f t="shared" si="5"/>
        <v>-0.47460587822181832</v>
      </c>
    </row>
    <row r="193" spans="1:18" x14ac:dyDescent="0.6">
      <c r="A193" t="str">
        <v>successful</v>
      </c>
      <c r="B193">
        <v>1385</v>
      </c>
      <c r="C193" t="str">
        <v>failed</v>
      </c>
      <c r="D193">
        <v>133</v>
      </c>
      <c r="O193">
        <v>149</v>
      </c>
      <c r="P193" s="22">
        <f t="shared" si="4"/>
        <v>-0.55451155720676315</v>
      </c>
      <c r="Q193">
        <v>131</v>
      </c>
      <c r="R193" s="22">
        <f t="shared" si="5"/>
        <v>-0.47356419724648763</v>
      </c>
    </row>
    <row r="194" spans="1:18" x14ac:dyDescent="0.6">
      <c r="A194" t="str">
        <v>successful</v>
      </c>
      <c r="B194">
        <v>190</v>
      </c>
      <c r="C194" t="str">
        <v>failed</v>
      </c>
      <c r="D194">
        <v>846</v>
      </c>
      <c r="O194">
        <v>150</v>
      </c>
      <c r="P194" s="22">
        <f t="shared" si="4"/>
        <v>-0.55372181996643621</v>
      </c>
      <c r="Q194">
        <v>132</v>
      </c>
      <c r="R194" s="22">
        <f t="shared" si="5"/>
        <v>-0.47252251627115699</v>
      </c>
    </row>
    <row r="195" spans="1:18" x14ac:dyDescent="0.6">
      <c r="A195" t="str">
        <v>successful</v>
      </c>
      <c r="B195">
        <v>470</v>
      </c>
      <c r="C195" t="str">
        <v>failed</v>
      </c>
      <c r="D195">
        <v>10</v>
      </c>
      <c r="O195">
        <v>150</v>
      </c>
      <c r="P195" s="22">
        <f t="shared" ref="P195:P258" si="6">(O195-$J$3)/$J$8</f>
        <v>-0.55372181996643621</v>
      </c>
      <c r="Q195">
        <v>133</v>
      </c>
      <c r="R195" s="22">
        <f t="shared" ref="R195:R258" si="7">(Q195-$L$3)/$L$8</f>
        <v>-0.47148083529582629</v>
      </c>
    </row>
    <row r="196" spans="1:18" x14ac:dyDescent="0.6">
      <c r="A196" t="str">
        <v>successful</v>
      </c>
      <c r="B196">
        <v>253</v>
      </c>
      <c r="C196" t="str">
        <v>failed</v>
      </c>
      <c r="D196">
        <v>191</v>
      </c>
      <c r="O196">
        <v>154</v>
      </c>
      <c r="P196" s="22">
        <f t="shared" si="6"/>
        <v>-0.55056287100512846</v>
      </c>
      <c r="Q196">
        <v>133</v>
      </c>
      <c r="R196" s="22">
        <f t="shared" si="7"/>
        <v>-0.47148083529582629</v>
      </c>
    </row>
    <row r="197" spans="1:18" x14ac:dyDescent="0.6">
      <c r="A197" t="str">
        <v>successful</v>
      </c>
      <c r="B197">
        <v>1113</v>
      </c>
      <c r="C197" t="str">
        <v>failed</v>
      </c>
      <c r="D197">
        <v>1979</v>
      </c>
      <c r="O197">
        <v>154</v>
      </c>
      <c r="P197" s="22">
        <f t="shared" si="6"/>
        <v>-0.55056287100512846</v>
      </c>
      <c r="Q197">
        <v>136</v>
      </c>
      <c r="R197" s="22">
        <f t="shared" si="7"/>
        <v>-0.46835579236983421</v>
      </c>
    </row>
    <row r="198" spans="1:18" x14ac:dyDescent="0.6">
      <c r="A198" t="str">
        <v>successful</v>
      </c>
      <c r="B198">
        <v>2283</v>
      </c>
      <c r="C198" t="str">
        <v>failed</v>
      </c>
      <c r="D198">
        <v>63</v>
      </c>
      <c r="O198">
        <v>154</v>
      </c>
      <c r="P198" s="22">
        <f t="shared" si="6"/>
        <v>-0.55056287100512846</v>
      </c>
      <c r="Q198">
        <v>137</v>
      </c>
      <c r="R198" s="22">
        <f t="shared" si="7"/>
        <v>-0.46731411139450352</v>
      </c>
    </row>
    <row r="199" spans="1:18" x14ac:dyDescent="0.6">
      <c r="A199" t="str">
        <v>successful</v>
      </c>
      <c r="B199">
        <v>1095</v>
      </c>
      <c r="C199" t="str">
        <v>failed</v>
      </c>
      <c r="D199">
        <v>6080</v>
      </c>
      <c r="O199">
        <v>154</v>
      </c>
      <c r="P199" s="22">
        <f t="shared" si="6"/>
        <v>-0.55056287100512846</v>
      </c>
      <c r="Q199">
        <v>141</v>
      </c>
      <c r="R199" s="22">
        <f t="shared" si="7"/>
        <v>-0.4631473874931808</v>
      </c>
    </row>
    <row r="200" spans="1:18" x14ac:dyDescent="0.6">
      <c r="A200" t="str">
        <v>successful</v>
      </c>
      <c r="B200">
        <v>1690</v>
      </c>
      <c r="C200" t="str">
        <v>failed</v>
      </c>
      <c r="D200">
        <v>80</v>
      </c>
      <c r="O200">
        <v>155</v>
      </c>
      <c r="P200" s="22">
        <f t="shared" si="6"/>
        <v>-0.54977313376480152</v>
      </c>
      <c r="Q200">
        <v>143</v>
      </c>
      <c r="R200" s="22">
        <f t="shared" si="7"/>
        <v>-0.46106402554251946</v>
      </c>
    </row>
    <row r="201" spans="1:18" x14ac:dyDescent="0.6">
      <c r="A201" t="str">
        <v>successful</v>
      </c>
      <c r="B201">
        <v>191</v>
      </c>
      <c r="C201" t="str">
        <v>failed</v>
      </c>
      <c r="D201">
        <v>9</v>
      </c>
      <c r="O201">
        <v>155</v>
      </c>
      <c r="P201" s="22">
        <f t="shared" si="6"/>
        <v>-0.54977313376480152</v>
      </c>
      <c r="Q201">
        <v>147</v>
      </c>
      <c r="R201" s="22">
        <f t="shared" si="7"/>
        <v>-0.45689730164119668</v>
      </c>
    </row>
    <row r="202" spans="1:18" x14ac:dyDescent="0.6">
      <c r="A202" t="str">
        <v>successful</v>
      </c>
      <c r="B202">
        <v>2013</v>
      </c>
      <c r="C202" t="str">
        <v>failed</v>
      </c>
      <c r="D202">
        <v>1784</v>
      </c>
      <c r="O202">
        <v>155</v>
      </c>
      <c r="P202" s="22">
        <f t="shared" si="6"/>
        <v>-0.54977313376480152</v>
      </c>
      <c r="Q202">
        <v>151</v>
      </c>
      <c r="R202" s="22">
        <f t="shared" si="7"/>
        <v>-0.45273057773987396</v>
      </c>
    </row>
    <row r="203" spans="1:18" x14ac:dyDescent="0.6">
      <c r="A203" t="str">
        <v>successful</v>
      </c>
      <c r="B203">
        <v>1703</v>
      </c>
      <c r="C203" t="str">
        <v>failed</v>
      </c>
      <c r="D203">
        <v>243</v>
      </c>
      <c r="O203">
        <v>155</v>
      </c>
      <c r="P203" s="22">
        <f t="shared" si="6"/>
        <v>-0.54977313376480152</v>
      </c>
      <c r="Q203">
        <v>154</v>
      </c>
      <c r="R203" s="22">
        <f t="shared" si="7"/>
        <v>-0.44960553481388194</v>
      </c>
    </row>
    <row r="204" spans="1:18" x14ac:dyDescent="0.6">
      <c r="A204" t="str">
        <v>successful</v>
      </c>
      <c r="B204">
        <v>80</v>
      </c>
      <c r="C204" t="str">
        <v>failed</v>
      </c>
      <c r="D204">
        <v>1296</v>
      </c>
      <c r="O204">
        <v>156</v>
      </c>
      <c r="P204" s="22">
        <f t="shared" si="6"/>
        <v>-0.54898339652447459</v>
      </c>
      <c r="Q204">
        <v>156</v>
      </c>
      <c r="R204" s="22">
        <f t="shared" si="7"/>
        <v>-0.44752217286322055</v>
      </c>
    </row>
    <row r="205" spans="1:18" x14ac:dyDescent="0.6">
      <c r="A205" t="str">
        <v>successful</v>
      </c>
      <c r="B205">
        <v>41</v>
      </c>
      <c r="C205" t="str">
        <v>failed</v>
      </c>
      <c r="D205">
        <v>77</v>
      </c>
      <c r="O205">
        <v>156</v>
      </c>
      <c r="P205" s="22">
        <f t="shared" si="6"/>
        <v>-0.54898339652447459</v>
      </c>
      <c r="Q205">
        <v>157</v>
      </c>
      <c r="R205" s="22">
        <f t="shared" si="7"/>
        <v>-0.44648049188788985</v>
      </c>
    </row>
    <row r="206" spans="1:18" x14ac:dyDescent="0.6">
      <c r="A206" t="str">
        <v>successful</v>
      </c>
      <c r="B206">
        <v>187</v>
      </c>
      <c r="C206" t="str">
        <v>failed</v>
      </c>
      <c r="D206">
        <v>395</v>
      </c>
      <c r="O206">
        <v>157</v>
      </c>
      <c r="P206" s="22">
        <f t="shared" si="6"/>
        <v>-0.54819365928414765</v>
      </c>
      <c r="Q206">
        <v>162</v>
      </c>
      <c r="R206" s="22">
        <f t="shared" si="7"/>
        <v>-0.44127208701123644</v>
      </c>
    </row>
    <row r="207" spans="1:18" x14ac:dyDescent="0.6">
      <c r="A207" t="str">
        <v>successful</v>
      </c>
      <c r="B207">
        <v>2875</v>
      </c>
      <c r="C207" t="str">
        <v>failed</v>
      </c>
      <c r="D207">
        <v>49</v>
      </c>
      <c r="O207">
        <v>157</v>
      </c>
      <c r="P207" s="22">
        <f t="shared" si="6"/>
        <v>-0.54819365928414765</v>
      </c>
      <c r="Q207">
        <v>168</v>
      </c>
      <c r="R207" s="22">
        <f t="shared" si="7"/>
        <v>-0.43502200115925238</v>
      </c>
    </row>
    <row r="208" spans="1:18" x14ac:dyDescent="0.6">
      <c r="A208" t="str">
        <v>successful</v>
      </c>
      <c r="B208">
        <v>88</v>
      </c>
      <c r="C208" t="str">
        <v>failed</v>
      </c>
      <c r="D208">
        <v>180</v>
      </c>
      <c r="O208">
        <v>157</v>
      </c>
      <c r="P208" s="22">
        <f t="shared" si="6"/>
        <v>-0.54819365928414765</v>
      </c>
      <c r="Q208">
        <v>180</v>
      </c>
      <c r="R208" s="22">
        <f t="shared" si="7"/>
        <v>-0.42252182945528416</v>
      </c>
    </row>
    <row r="209" spans="1:18" x14ac:dyDescent="0.6">
      <c r="A209" t="str">
        <v>successful</v>
      </c>
      <c r="B209">
        <v>191</v>
      </c>
      <c r="C209" t="str">
        <v>failed</v>
      </c>
      <c r="D209">
        <v>2690</v>
      </c>
      <c r="O209">
        <v>157</v>
      </c>
      <c r="P209" s="22">
        <f t="shared" si="6"/>
        <v>-0.54819365928414765</v>
      </c>
      <c r="Q209">
        <v>181</v>
      </c>
      <c r="R209" s="22">
        <f t="shared" si="7"/>
        <v>-0.42148014847995346</v>
      </c>
    </row>
    <row r="210" spans="1:18" x14ac:dyDescent="0.6">
      <c r="A210" t="str">
        <v>successful</v>
      </c>
      <c r="B210">
        <v>139</v>
      </c>
      <c r="C210" t="str">
        <v>failed</v>
      </c>
      <c r="D210">
        <v>2779</v>
      </c>
      <c r="O210">
        <v>157</v>
      </c>
      <c r="P210" s="22">
        <f t="shared" si="6"/>
        <v>-0.54819365928414765</v>
      </c>
      <c r="Q210">
        <v>183</v>
      </c>
      <c r="R210" s="22">
        <f t="shared" si="7"/>
        <v>-0.41939678652929213</v>
      </c>
    </row>
    <row r="211" spans="1:18" x14ac:dyDescent="0.6">
      <c r="A211" t="str">
        <v>successful</v>
      </c>
      <c r="B211">
        <v>186</v>
      </c>
      <c r="C211" t="str">
        <v>failed</v>
      </c>
      <c r="D211">
        <v>92</v>
      </c>
      <c r="O211">
        <v>158</v>
      </c>
      <c r="P211" s="22">
        <f t="shared" si="6"/>
        <v>-0.54740392204382071</v>
      </c>
      <c r="Q211">
        <v>186</v>
      </c>
      <c r="R211" s="22">
        <f t="shared" si="7"/>
        <v>-0.41627174360330005</v>
      </c>
    </row>
    <row r="212" spans="1:18" x14ac:dyDescent="0.6">
      <c r="A212" t="str">
        <v>successful</v>
      </c>
      <c r="B212">
        <v>112</v>
      </c>
      <c r="C212" t="str">
        <v>failed</v>
      </c>
      <c r="D212">
        <v>1028</v>
      </c>
      <c r="O212">
        <v>158</v>
      </c>
      <c r="P212" s="22">
        <f t="shared" si="6"/>
        <v>-0.54740392204382071</v>
      </c>
      <c r="Q212">
        <v>191</v>
      </c>
      <c r="R212" s="22">
        <f t="shared" si="7"/>
        <v>-0.41106333872664663</v>
      </c>
    </row>
    <row r="213" spans="1:18" x14ac:dyDescent="0.6">
      <c r="A213" t="str">
        <v>successful</v>
      </c>
      <c r="B213">
        <v>101</v>
      </c>
      <c r="C213" t="str">
        <v>failed</v>
      </c>
      <c r="D213">
        <v>26</v>
      </c>
      <c r="O213">
        <v>159</v>
      </c>
      <c r="P213" s="22">
        <f t="shared" si="6"/>
        <v>-0.54661418480349366</v>
      </c>
      <c r="Q213">
        <v>191</v>
      </c>
      <c r="R213" s="22">
        <f t="shared" si="7"/>
        <v>-0.41106333872664663</v>
      </c>
    </row>
    <row r="214" spans="1:18" x14ac:dyDescent="0.6">
      <c r="A214" t="str">
        <v>successful</v>
      </c>
      <c r="B214">
        <v>206</v>
      </c>
      <c r="C214" t="str">
        <v>failed</v>
      </c>
      <c r="D214">
        <v>1790</v>
      </c>
      <c r="O214">
        <v>159</v>
      </c>
      <c r="P214" s="22">
        <f t="shared" si="6"/>
        <v>-0.54661418480349366</v>
      </c>
      <c r="Q214">
        <v>200</v>
      </c>
      <c r="R214" s="22">
        <f t="shared" si="7"/>
        <v>-0.40168820994867049</v>
      </c>
    </row>
    <row r="215" spans="1:18" x14ac:dyDescent="0.6">
      <c r="A215" t="str">
        <v>successful</v>
      </c>
      <c r="B215">
        <v>154</v>
      </c>
      <c r="C215" t="str">
        <v>failed</v>
      </c>
      <c r="D215">
        <v>37</v>
      </c>
      <c r="O215">
        <v>159</v>
      </c>
      <c r="P215" s="22">
        <f t="shared" si="6"/>
        <v>-0.54661418480349366</v>
      </c>
      <c r="Q215">
        <v>210</v>
      </c>
      <c r="R215" s="22">
        <f t="shared" si="7"/>
        <v>-0.39127140019536366</v>
      </c>
    </row>
    <row r="216" spans="1:18" x14ac:dyDescent="0.6">
      <c r="A216" t="str">
        <v>successful</v>
      </c>
      <c r="B216">
        <v>5966</v>
      </c>
      <c r="C216" t="str">
        <v>failed</v>
      </c>
      <c r="D216">
        <v>35</v>
      </c>
      <c r="O216">
        <v>160</v>
      </c>
      <c r="P216" s="22">
        <f t="shared" si="6"/>
        <v>-0.54582444756316673</v>
      </c>
      <c r="Q216">
        <v>210</v>
      </c>
      <c r="R216" s="22">
        <f t="shared" si="7"/>
        <v>-0.39127140019536366</v>
      </c>
    </row>
    <row r="217" spans="1:18" x14ac:dyDescent="0.6">
      <c r="A217" t="str">
        <v>successful</v>
      </c>
      <c r="B217">
        <v>169</v>
      </c>
      <c r="C217" t="str">
        <v>failed</v>
      </c>
      <c r="D217">
        <v>558</v>
      </c>
      <c r="O217">
        <v>160</v>
      </c>
      <c r="P217" s="22">
        <f t="shared" si="6"/>
        <v>-0.54582444756316673</v>
      </c>
      <c r="Q217">
        <v>225</v>
      </c>
      <c r="R217" s="22">
        <f t="shared" si="7"/>
        <v>-0.37564618556540341</v>
      </c>
    </row>
    <row r="218" spans="1:18" x14ac:dyDescent="0.6">
      <c r="A218" t="str">
        <v>successful</v>
      </c>
      <c r="B218">
        <v>2106</v>
      </c>
      <c r="C218" t="str">
        <v>failed</v>
      </c>
      <c r="D218">
        <v>64</v>
      </c>
      <c r="O218">
        <v>161</v>
      </c>
      <c r="P218" s="22">
        <f t="shared" si="6"/>
        <v>-0.54503471032283979</v>
      </c>
      <c r="Q218">
        <v>226</v>
      </c>
      <c r="R218" s="22">
        <f t="shared" si="7"/>
        <v>-0.37460450459007272</v>
      </c>
    </row>
    <row r="219" spans="1:18" x14ac:dyDescent="0.6">
      <c r="A219" t="str">
        <v>successful</v>
      </c>
      <c r="B219">
        <v>131</v>
      </c>
      <c r="C219" t="str">
        <v>failed</v>
      </c>
      <c r="D219">
        <v>245</v>
      </c>
      <c r="O219">
        <v>163</v>
      </c>
      <c r="P219" s="22">
        <f t="shared" si="6"/>
        <v>-0.54345523584218591</v>
      </c>
      <c r="Q219">
        <v>243</v>
      </c>
      <c r="R219" s="22">
        <f t="shared" si="7"/>
        <v>-0.35689592800945108</v>
      </c>
    </row>
    <row r="220" spans="1:18" x14ac:dyDescent="0.6">
      <c r="A220" t="str">
        <v>successful</v>
      </c>
      <c r="B220">
        <v>84</v>
      </c>
      <c r="C220" t="str">
        <v>failed</v>
      </c>
      <c r="D220">
        <v>71</v>
      </c>
      <c r="O220">
        <v>163</v>
      </c>
      <c r="P220" s="22">
        <f t="shared" si="6"/>
        <v>-0.54345523584218591</v>
      </c>
      <c r="Q220">
        <v>243</v>
      </c>
      <c r="R220" s="22">
        <f t="shared" si="7"/>
        <v>-0.35689592800945108</v>
      </c>
    </row>
    <row r="221" spans="1:18" x14ac:dyDescent="0.6">
      <c r="A221" t="str">
        <v>successful</v>
      </c>
      <c r="B221">
        <v>155</v>
      </c>
      <c r="C221" t="str">
        <v>failed</v>
      </c>
      <c r="D221">
        <v>42</v>
      </c>
      <c r="O221">
        <v>164</v>
      </c>
      <c r="P221" s="22">
        <f t="shared" si="6"/>
        <v>-0.54266549860185898</v>
      </c>
      <c r="Q221">
        <v>245</v>
      </c>
      <c r="R221" s="22">
        <f t="shared" si="7"/>
        <v>-0.35481256605878975</v>
      </c>
    </row>
    <row r="222" spans="1:18" x14ac:dyDescent="0.6">
      <c r="A222" t="str">
        <v>successful</v>
      </c>
      <c r="B222">
        <v>189</v>
      </c>
      <c r="C222" t="str">
        <v>failed</v>
      </c>
      <c r="D222">
        <v>156</v>
      </c>
      <c r="O222">
        <v>164</v>
      </c>
      <c r="P222" s="22">
        <f t="shared" si="6"/>
        <v>-0.54266549860185898</v>
      </c>
      <c r="Q222">
        <v>245</v>
      </c>
      <c r="R222" s="22">
        <f t="shared" si="7"/>
        <v>-0.35481256605878975</v>
      </c>
    </row>
    <row r="223" spans="1:18" x14ac:dyDescent="0.6">
      <c r="A223" t="str">
        <v>successful</v>
      </c>
      <c r="B223">
        <v>4799</v>
      </c>
      <c r="C223" t="str">
        <v>failed</v>
      </c>
      <c r="D223">
        <v>1368</v>
      </c>
      <c r="O223">
        <v>164</v>
      </c>
      <c r="P223" s="22">
        <f t="shared" si="6"/>
        <v>-0.54266549860185898</v>
      </c>
      <c r="Q223">
        <v>248</v>
      </c>
      <c r="R223" s="22">
        <f t="shared" si="7"/>
        <v>-0.35168752313279766</v>
      </c>
    </row>
    <row r="224" spans="1:18" x14ac:dyDescent="0.6">
      <c r="A224" t="str">
        <v>successful</v>
      </c>
      <c r="B224">
        <v>1137</v>
      </c>
      <c r="C224" t="str">
        <v>failed</v>
      </c>
      <c r="D224">
        <v>102</v>
      </c>
      <c r="O224">
        <v>164</v>
      </c>
      <c r="P224" s="22">
        <f t="shared" si="6"/>
        <v>-0.54266549860185898</v>
      </c>
      <c r="Q224">
        <v>252</v>
      </c>
      <c r="R224" s="22">
        <f t="shared" si="7"/>
        <v>-0.34752079923147494</v>
      </c>
    </row>
    <row r="225" spans="1:18" x14ac:dyDescent="0.6">
      <c r="A225" t="str">
        <v>successful</v>
      </c>
      <c r="B225">
        <v>1152</v>
      </c>
      <c r="C225" t="str">
        <v>failed</v>
      </c>
      <c r="D225">
        <v>86</v>
      </c>
      <c r="O225">
        <v>164</v>
      </c>
      <c r="P225" s="22">
        <f t="shared" si="6"/>
        <v>-0.54266549860185898</v>
      </c>
      <c r="Q225">
        <v>253</v>
      </c>
      <c r="R225" s="22">
        <f t="shared" si="7"/>
        <v>-0.34647911825614425</v>
      </c>
    </row>
    <row r="226" spans="1:18" x14ac:dyDescent="0.6">
      <c r="A226" t="str">
        <v>successful</v>
      </c>
      <c r="B226">
        <v>50</v>
      </c>
      <c r="C226" t="str">
        <v>failed</v>
      </c>
      <c r="D226">
        <v>253</v>
      </c>
      <c r="O226">
        <v>165</v>
      </c>
      <c r="P226" s="22">
        <f t="shared" si="6"/>
        <v>-0.54187576136153204</v>
      </c>
      <c r="Q226">
        <v>257</v>
      </c>
      <c r="R226" s="22">
        <f t="shared" si="7"/>
        <v>-0.34231239435482153</v>
      </c>
    </row>
    <row r="227" spans="1:18" x14ac:dyDescent="0.6">
      <c r="A227" t="str">
        <v>successful</v>
      </c>
      <c r="B227">
        <v>3059</v>
      </c>
      <c r="C227" t="str">
        <v>failed</v>
      </c>
      <c r="D227">
        <v>157</v>
      </c>
      <c r="O227">
        <v>165</v>
      </c>
      <c r="P227" s="22">
        <f t="shared" si="6"/>
        <v>-0.54187576136153204</v>
      </c>
      <c r="Q227">
        <v>263</v>
      </c>
      <c r="R227" s="22">
        <f t="shared" si="7"/>
        <v>-0.33606230850283741</v>
      </c>
    </row>
    <row r="228" spans="1:18" x14ac:dyDescent="0.6">
      <c r="A228" t="str">
        <v>successful</v>
      </c>
      <c r="B228">
        <v>34</v>
      </c>
      <c r="C228" t="str">
        <v>failed</v>
      </c>
      <c r="D228">
        <v>183</v>
      </c>
      <c r="O228">
        <v>165</v>
      </c>
      <c r="P228" s="22">
        <f t="shared" si="6"/>
        <v>-0.54187576136153204</v>
      </c>
      <c r="Q228">
        <v>296</v>
      </c>
      <c r="R228" s="22">
        <f t="shared" si="7"/>
        <v>-0.30168683631692489</v>
      </c>
    </row>
    <row r="229" spans="1:18" x14ac:dyDescent="0.6">
      <c r="A229" t="str">
        <v>successful</v>
      </c>
      <c r="B229">
        <v>220</v>
      </c>
      <c r="C229" t="str">
        <v>failed</v>
      </c>
      <c r="D229">
        <v>82</v>
      </c>
      <c r="O229">
        <v>165</v>
      </c>
      <c r="P229" s="22">
        <f t="shared" si="6"/>
        <v>-0.54187576136153204</v>
      </c>
      <c r="Q229">
        <v>326</v>
      </c>
      <c r="R229" s="22">
        <f t="shared" si="7"/>
        <v>-0.27043640705700439</v>
      </c>
    </row>
    <row r="230" spans="1:18" x14ac:dyDescent="0.6">
      <c r="A230" t="str">
        <v>successful</v>
      </c>
      <c r="B230">
        <v>1604</v>
      </c>
      <c r="C230" t="str">
        <v>failed</v>
      </c>
      <c r="D230">
        <v>1</v>
      </c>
      <c r="O230">
        <v>166</v>
      </c>
      <c r="P230" s="22">
        <f t="shared" si="6"/>
        <v>-0.5410860241212051</v>
      </c>
      <c r="Q230">
        <v>328</v>
      </c>
      <c r="R230" s="22">
        <f t="shared" si="7"/>
        <v>-0.268353045106343</v>
      </c>
    </row>
    <row r="231" spans="1:18" x14ac:dyDescent="0.6">
      <c r="A231" t="str">
        <v>successful</v>
      </c>
      <c r="B231">
        <v>454</v>
      </c>
      <c r="C231" t="str">
        <v>failed</v>
      </c>
      <c r="D231">
        <v>1198</v>
      </c>
      <c r="O231">
        <v>168</v>
      </c>
      <c r="P231" s="22">
        <f t="shared" si="6"/>
        <v>-0.53950654964055123</v>
      </c>
      <c r="Q231">
        <v>331</v>
      </c>
      <c r="R231" s="22">
        <f t="shared" si="7"/>
        <v>-0.26522800218035097</v>
      </c>
    </row>
    <row r="232" spans="1:18" x14ac:dyDescent="0.6">
      <c r="A232" t="str">
        <v>successful</v>
      </c>
      <c r="B232">
        <v>123</v>
      </c>
      <c r="C232" t="str">
        <v>failed</v>
      </c>
      <c r="D232">
        <v>648</v>
      </c>
      <c r="O232">
        <v>168</v>
      </c>
      <c r="P232" s="22">
        <f t="shared" si="6"/>
        <v>-0.53950654964055123</v>
      </c>
      <c r="Q232">
        <v>347</v>
      </c>
      <c r="R232" s="22">
        <f t="shared" si="7"/>
        <v>-0.24856110657506003</v>
      </c>
    </row>
    <row r="233" spans="1:18" x14ac:dyDescent="0.6">
      <c r="A233" t="str">
        <v>successful</v>
      </c>
      <c r="B233">
        <v>299</v>
      </c>
      <c r="C233" t="str">
        <v>failed</v>
      </c>
      <c r="D233">
        <v>64</v>
      </c>
      <c r="O233">
        <v>169</v>
      </c>
      <c r="P233" s="22">
        <f t="shared" si="6"/>
        <v>-0.53871681240022429</v>
      </c>
      <c r="Q233">
        <v>355</v>
      </c>
      <c r="R233" s="22">
        <f t="shared" si="7"/>
        <v>-0.24022765877241456</v>
      </c>
    </row>
    <row r="234" spans="1:18" x14ac:dyDescent="0.6">
      <c r="A234" t="str">
        <v>successful</v>
      </c>
      <c r="B234">
        <v>2237</v>
      </c>
      <c r="C234" t="str">
        <v>failed</v>
      </c>
      <c r="D234">
        <v>62</v>
      </c>
      <c r="O234">
        <v>170</v>
      </c>
      <c r="P234" s="22">
        <f t="shared" si="6"/>
        <v>-0.53792707515989735</v>
      </c>
      <c r="Q234">
        <v>362</v>
      </c>
      <c r="R234" s="22">
        <f t="shared" si="7"/>
        <v>-0.23293589194509978</v>
      </c>
    </row>
    <row r="235" spans="1:18" x14ac:dyDescent="0.6">
      <c r="A235" t="str">
        <v>successful</v>
      </c>
      <c r="B235">
        <v>645</v>
      </c>
      <c r="C235" t="str">
        <v>failed</v>
      </c>
      <c r="D235">
        <v>750</v>
      </c>
      <c r="O235">
        <v>170</v>
      </c>
      <c r="P235" s="22">
        <f t="shared" si="6"/>
        <v>-0.53792707515989735</v>
      </c>
      <c r="Q235">
        <v>374</v>
      </c>
      <c r="R235" s="22">
        <f t="shared" si="7"/>
        <v>-0.22043572024113156</v>
      </c>
    </row>
    <row r="236" spans="1:18" x14ac:dyDescent="0.6">
      <c r="A236" t="str">
        <v>successful</v>
      </c>
      <c r="B236">
        <v>484</v>
      </c>
      <c r="C236" t="str">
        <v>failed</v>
      </c>
      <c r="D236">
        <v>105</v>
      </c>
      <c r="O236">
        <v>170</v>
      </c>
      <c r="P236" s="22">
        <f t="shared" si="6"/>
        <v>-0.53792707515989735</v>
      </c>
      <c r="Q236">
        <v>393</v>
      </c>
      <c r="R236" s="22">
        <f t="shared" si="7"/>
        <v>-0.20064378170984859</v>
      </c>
    </row>
    <row r="237" spans="1:18" x14ac:dyDescent="0.6">
      <c r="A237" t="str">
        <v>successful</v>
      </c>
      <c r="B237">
        <v>154</v>
      </c>
      <c r="C237" t="str">
        <v>failed</v>
      </c>
      <c r="D237">
        <v>2604</v>
      </c>
      <c r="O237">
        <v>172</v>
      </c>
      <c r="P237" s="22">
        <f t="shared" si="6"/>
        <v>-0.53634760067924347</v>
      </c>
      <c r="Q237">
        <v>395</v>
      </c>
      <c r="R237" s="22">
        <f t="shared" si="7"/>
        <v>-0.19856041975918723</v>
      </c>
    </row>
    <row r="238" spans="1:18" x14ac:dyDescent="0.6">
      <c r="A238" t="str">
        <v>successful</v>
      </c>
      <c r="B238">
        <v>82</v>
      </c>
      <c r="C238" t="str">
        <v>failed</v>
      </c>
      <c r="D238">
        <v>65</v>
      </c>
      <c r="O238">
        <v>173</v>
      </c>
      <c r="P238" s="22">
        <f t="shared" si="6"/>
        <v>-0.53555786343891654</v>
      </c>
      <c r="Q238">
        <v>418</v>
      </c>
      <c r="R238" s="22">
        <f t="shared" si="7"/>
        <v>-0.17460175732658151</v>
      </c>
    </row>
    <row r="239" spans="1:18" x14ac:dyDescent="0.6">
      <c r="A239" t="str">
        <v>successful</v>
      </c>
      <c r="B239">
        <v>134</v>
      </c>
      <c r="C239" t="str">
        <v>failed</v>
      </c>
      <c r="D239">
        <v>94</v>
      </c>
      <c r="O239">
        <v>174</v>
      </c>
      <c r="P239" s="22">
        <f t="shared" si="6"/>
        <v>-0.5347681261985896</v>
      </c>
      <c r="Q239">
        <v>424</v>
      </c>
      <c r="R239" s="22">
        <f t="shared" si="7"/>
        <v>-0.1683516714745974</v>
      </c>
    </row>
    <row r="240" spans="1:18" x14ac:dyDescent="0.6">
      <c r="A240" t="str">
        <v>successful</v>
      </c>
      <c r="B240">
        <v>5203</v>
      </c>
      <c r="C240" t="str">
        <v>failed</v>
      </c>
      <c r="D240">
        <v>257</v>
      </c>
      <c r="O240">
        <v>174</v>
      </c>
      <c r="P240" s="22">
        <f t="shared" si="6"/>
        <v>-0.5347681261985896</v>
      </c>
      <c r="Q240">
        <v>435</v>
      </c>
      <c r="R240" s="22">
        <f t="shared" si="7"/>
        <v>-0.1568931807459599</v>
      </c>
    </row>
    <row r="241" spans="1:18" x14ac:dyDescent="0.6">
      <c r="A241" t="str">
        <v>successful</v>
      </c>
      <c r="B241">
        <v>94</v>
      </c>
      <c r="C241" t="str">
        <v>failed</v>
      </c>
      <c r="D241">
        <v>2928</v>
      </c>
      <c r="O241">
        <v>175</v>
      </c>
      <c r="P241" s="22">
        <f t="shared" si="6"/>
        <v>-0.53397838895826266</v>
      </c>
      <c r="Q241">
        <v>441</v>
      </c>
      <c r="R241" s="22">
        <f t="shared" si="7"/>
        <v>-0.15064309489397579</v>
      </c>
    </row>
    <row r="242" spans="1:18" x14ac:dyDescent="0.6">
      <c r="A242" t="str">
        <v>successful</v>
      </c>
      <c r="B242">
        <v>205</v>
      </c>
      <c r="C242" t="str">
        <v>failed</v>
      </c>
      <c r="D242">
        <v>4697</v>
      </c>
      <c r="O242">
        <v>176</v>
      </c>
      <c r="P242" s="22">
        <f t="shared" si="6"/>
        <v>-0.53318865171793572</v>
      </c>
      <c r="Q242">
        <v>452</v>
      </c>
      <c r="R242" s="22">
        <f t="shared" si="7"/>
        <v>-0.13918460416533826</v>
      </c>
    </row>
    <row r="243" spans="1:18" x14ac:dyDescent="0.6">
      <c r="A243" t="str">
        <v>successful</v>
      </c>
      <c r="B243">
        <v>92</v>
      </c>
      <c r="C243" t="str">
        <v>failed</v>
      </c>
      <c r="D243">
        <v>2915</v>
      </c>
      <c r="O243">
        <v>179</v>
      </c>
      <c r="P243" s="22">
        <f t="shared" si="6"/>
        <v>-0.53081943999695491</v>
      </c>
      <c r="Q243">
        <v>452</v>
      </c>
      <c r="R243" s="22">
        <f t="shared" si="7"/>
        <v>-0.13918460416533826</v>
      </c>
    </row>
    <row r="244" spans="1:18" x14ac:dyDescent="0.6">
      <c r="A244" t="str">
        <v>successful</v>
      </c>
      <c r="B244">
        <v>219</v>
      </c>
      <c r="C244" t="str">
        <v>failed</v>
      </c>
      <c r="D244">
        <v>18</v>
      </c>
      <c r="O244">
        <v>180</v>
      </c>
      <c r="P244" s="22">
        <f t="shared" si="6"/>
        <v>-0.53002970275662797</v>
      </c>
      <c r="Q244">
        <v>454</v>
      </c>
      <c r="R244" s="22">
        <f t="shared" si="7"/>
        <v>-0.1371012422146769</v>
      </c>
    </row>
    <row r="245" spans="1:18" x14ac:dyDescent="0.6">
      <c r="A245" t="str">
        <v>successful</v>
      </c>
      <c r="B245">
        <v>2526</v>
      </c>
      <c r="C245" t="str">
        <v>failed</v>
      </c>
      <c r="D245">
        <v>602</v>
      </c>
      <c r="O245">
        <v>180</v>
      </c>
      <c r="P245" s="22">
        <f t="shared" si="6"/>
        <v>-0.53002970275662797</v>
      </c>
      <c r="Q245">
        <v>504</v>
      </c>
      <c r="R245" s="22">
        <f t="shared" si="7"/>
        <v>-8.5017193448142722E-2</v>
      </c>
    </row>
    <row r="246" spans="1:18" x14ac:dyDescent="0.6">
      <c r="A246" t="str">
        <v>successful</v>
      </c>
      <c r="B246">
        <v>94</v>
      </c>
      <c r="C246" t="str">
        <v>failed</v>
      </c>
      <c r="D246">
        <v>1</v>
      </c>
      <c r="O246">
        <v>180</v>
      </c>
      <c r="P246" s="22">
        <f t="shared" si="6"/>
        <v>-0.53002970275662797</v>
      </c>
      <c r="Q246">
        <v>513</v>
      </c>
      <c r="R246" s="22">
        <f t="shared" si="7"/>
        <v>-7.5642064670166584E-2</v>
      </c>
    </row>
    <row r="247" spans="1:18" x14ac:dyDescent="0.6">
      <c r="A247" t="str">
        <v>successful</v>
      </c>
      <c r="B247">
        <v>1713</v>
      </c>
      <c r="C247" t="str">
        <v>failed</v>
      </c>
      <c r="D247">
        <v>3868</v>
      </c>
      <c r="O247">
        <v>180</v>
      </c>
      <c r="P247" s="22">
        <f t="shared" si="6"/>
        <v>-0.53002970275662797</v>
      </c>
      <c r="Q247">
        <v>523</v>
      </c>
      <c r="R247" s="22">
        <f t="shared" si="7"/>
        <v>-6.5225254916859737E-2</v>
      </c>
    </row>
    <row r="248" spans="1:18" x14ac:dyDescent="0.6">
      <c r="A248" t="str">
        <v>successful</v>
      </c>
      <c r="B248">
        <v>249</v>
      </c>
      <c r="C248" t="str">
        <v>failed</v>
      </c>
      <c r="D248">
        <v>504</v>
      </c>
      <c r="O248">
        <v>181</v>
      </c>
      <c r="P248" s="22">
        <f t="shared" si="6"/>
        <v>-0.52923996551630104</v>
      </c>
      <c r="Q248">
        <v>526</v>
      </c>
      <c r="R248" s="22">
        <f t="shared" si="7"/>
        <v>-6.2100211990867696E-2</v>
      </c>
    </row>
    <row r="249" spans="1:18" x14ac:dyDescent="0.6">
      <c r="A249" t="str">
        <v>successful</v>
      </c>
      <c r="B249">
        <v>192</v>
      </c>
      <c r="C249" t="str">
        <v>failed</v>
      </c>
      <c r="D249">
        <v>14</v>
      </c>
      <c r="O249">
        <v>181</v>
      </c>
      <c r="P249" s="22">
        <f t="shared" si="6"/>
        <v>-0.52923996551630104</v>
      </c>
      <c r="Q249">
        <v>535</v>
      </c>
      <c r="R249" s="22">
        <f t="shared" si="7"/>
        <v>-5.2725083212891544E-2</v>
      </c>
    </row>
    <row r="250" spans="1:18" x14ac:dyDescent="0.6">
      <c r="A250" t="str">
        <v>successful</v>
      </c>
      <c r="B250">
        <v>247</v>
      </c>
      <c r="C250" t="str">
        <v>failed</v>
      </c>
      <c r="D250">
        <v>750</v>
      </c>
      <c r="O250">
        <v>182</v>
      </c>
      <c r="P250" s="22">
        <f t="shared" si="6"/>
        <v>-0.5284502282759741</v>
      </c>
      <c r="Q250">
        <v>554</v>
      </c>
      <c r="R250" s="22">
        <f t="shared" si="7"/>
        <v>-3.2933144681608559E-2</v>
      </c>
    </row>
    <row r="251" spans="1:18" x14ac:dyDescent="0.6">
      <c r="A251" t="str">
        <v>successful</v>
      </c>
      <c r="B251">
        <v>2293</v>
      </c>
      <c r="C251" t="str">
        <v>failed</v>
      </c>
      <c r="D251">
        <v>77</v>
      </c>
      <c r="O251">
        <v>183</v>
      </c>
      <c r="P251" s="22">
        <f t="shared" si="6"/>
        <v>-0.52766049103564716</v>
      </c>
      <c r="Q251">
        <v>558</v>
      </c>
      <c r="R251" s="22">
        <f t="shared" si="7"/>
        <v>-2.8766420780285823E-2</v>
      </c>
    </row>
    <row r="252" spans="1:18" x14ac:dyDescent="0.6">
      <c r="A252" t="str">
        <v>successful</v>
      </c>
      <c r="B252">
        <v>3131</v>
      </c>
      <c r="C252" t="str">
        <v>failed</v>
      </c>
      <c r="D252">
        <v>752</v>
      </c>
      <c r="O252">
        <v>183</v>
      </c>
      <c r="P252" s="22">
        <f t="shared" si="6"/>
        <v>-0.52766049103564716</v>
      </c>
      <c r="Q252">
        <v>558</v>
      </c>
      <c r="R252" s="22">
        <f t="shared" si="7"/>
        <v>-2.8766420780285823E-2</v>
      </c>
    </row>
    <row r="253" spans="1:18" x14ac:dyDescent="0.6">
      <c r="A253" t="str">
        <v>successful</v>
      </c>
      <c r="B253">
        <v>143</v>
      </c>
      <c r="C253" t="str">
        <v>failed</v>
      </c>
      <c r="D253">
        <v>131</v>
      </c>
      <c r="O253">
        <v>184</v>
      </c>
      <c r="P253" s="22">
        <f t="shared" si="6"/>
        <v>-0.52687075379532022</v>
      </c>
      <c r="Q253">
        <v>575</v>
      </c>
      <c r="R253" s="22">
        <f t="shared" si="7"/>
        <v>-1.1057844199664206E-2</v>
      </c>
    </row>
    <row r="254" spans="1:18" x14ac:dyDescent="0.6">
      <c r="A254" t="str">
        <v>successful</v>
      </c>
      <c r="B254">
        <v>296</v>
      </c>
      <c r="C254" t="str">
        <v>failed</v>
      </c>
      <c r="D254">
        <v>87</v>
      </c>
      <c r="O254">
        <v>185</v>
      </c>
      <c r="P254" s="22">
        <f t="shared" si="6"/>
        <v>-0.52608101655499329</v>
      </c>
      <c r="Q254">
        <v>579</v>
      </c>
      <c r="R254" s="22">
        <f t="shared" si="7"/>
        <v>-6.8911202983414719E-3</v>
      </c>
    </row>
    <row r="255" spans="1:18" x14ac:dyDescent="0.6">
      <c r="A255" t="str">
        <v>successful</v>
      </c>
      <c r="B255">
        <v>170</v>
      </c>
      <c r="C255" t="str">
        <v>failed</v>
      </c>
      <c r="D255">
        <v>1063</v>
      </c>
      <c r="O255">
        <v>186</v>
      </c>
      <c r="P255" s="22">
        <f t="shared" si="6"/>
        <v>-0.52529127931466635</v>
      </c>
      <c r="Q255">
        <v>594</v>
      </c>
      <c r="R255" s="22">
        <f t="shared" si="7"/>
        <v>8.7340943316187806E-3</v>
      </c>
    </row>
    <row r="256" spans="1:18" x14ac:dyDescent="0.6">
      <c r="A256" t="str">
        <v>successful</v>
      </c>
      <c r="B256">
        <v>86</v>
      </c>
      <c r="C256" t="str">
        <v>failed</v>
      </c>
      <c r="D256">
        <v>76</v>
      </c>
      <c r="O256">
        <v>186</v>
      </c>
      <c r="P256" s="22">
        <f t="shared" si="6"/>
        <v>-0.52529127931466635</v>
      </c>
      <c r="Q256">
        <v>602</v>
      </c>
      <c r="R256" s="22">
        <f t="shared" si="7"/>
        <v>1.7067542134264247E-2</v>
      </c>
    </row>
    <row r="257" spans="1:18" x14ac:dyDescent="0.6">
      <c r="A257" t="str">
        <v>successful</v>
      </c>
      <c r="B257">
        <v>6286</v>
      </c>
      <c r="C257" t="str">
        <v>failed</v>
      </c>
      <c r="D257">
        <v>4428</v>
      </c>
      <c r="O257">
        <v>186</v>
      </c>
      <c r="P257" s="22">
        <f t="shared" si="6"/>
        <v>-0.52529127931466635</v>
      </c>
      <c r="Q257">
        <v>605</v>
      </c>
      <c r="R257" s="22">
        <f t="shared" si="7"/>
        <v>2.0192585060256299E-2</v>
      </c>
    </row>
    <row r="258" spans="1:18" x14ac:dyDescent="0.6">
      <c r="A258" t="str">
        <v>successful</v>
      </c>
      <c r="B258">
        <v>3727</v>
      </c>
      <c r="C258" t="str">
        <v>failed</v>
      </c>
      <c r="D258">
        <v>58</v>
      </c>
      <c r="O258">
        <v>186</v>
      </c>
      <c r="P258" s="22">
        <f t="shared" si="6"/>
        <v>-0.52529127931466635</v>
      </c>
      <c r="Q258">
        <v>648</v>
      </c>
      <c r="R258" s="22">
        <f t="shared" si="7"/>
        <v>6.4984866999475685E-2</v>
      </c>
    </row>
    <row r="259" spans="1:18" x14ac:dyDescent="0.6">
      <c r="A259" t="str">
        <v>successful</v>
      </c>
      <c r="B259">
        <v>1605</v>
      </c>
      <c r="C259" t="str">
        <v>failed</v>
      </c>
      <c r="D259">
        <v>111</v>
      </c>
      <c r="O259">
        <v>186</v>
      </c>
      <c r="P259" s="22">
        <f t="shared" ref="P259:P322" si="8">(O259-$J$3)/$J$8</f>
        <v>-0.52529127931466635</v>
      </c>
      <c r="Q259">
        <v>648</v>
      </c>
      <c r="R259" s="22">
        <f t="shared" ref="R259:R322" si="9">(Q259-$L$3)/$L$8</f>
        <v>6.4984866999475685E-2</v>
      </c>
    </row>
    <row r="260" spans="1:18" x14ac:dyDescent="0.6">
      <c r="A260" t="str">
        <v>successful</v>
      </c>
      <c r="B260">
        <v>2120</v>
      </c>
      <c r="C260" t="str">
        <v>failed</v>
      </c>
      <c r="D260">
        <v>2955</v>
      </c>
      <c r="O260">
        <v>187</v>
      </c>
      <c r="P260" s="22">
        <f t="shared" si="8"/>
        <v>-0.52450154207433941</v>
      </c>
      <c r="Q260">
        <v>656</v>
      </c>
      <c r="R260" s="22">
        <f t="shared" si="9"/>
        <v>7.3318314802121157E-2</v>
      </c>
    </row>
    <row r="261" spans="1:18" x14ac:dyDescent="0.6">
      <c r="A261" t="str">
        <v>successful</v>
      </c>
      <c r="B261">
        <v>50</v>
      </c>
      <c r="C261" t="str">
        <v>failed</v>
      </c>
      <c r="D261">
        <v>1657</v>
      </c>
      <c r="O261">
        <v>189</v>
      </c>
      <c r="P261" s="22">
        <f t="shared" si="8"/>
        <v>-0.52292206759368554</v>
      </c>
      <c r="Q261">
        <v>662</v>
      </c>
      <c r="R261" s="22">
        <f t="shared" si="9"/>
        <v>7.9568400654105254E-2</v>
      </c>
    </row>
    <row r="262" spans="1:18" x14ac:dyDescent="0.6">
      <c r="A262" t="str">
        <v>successful</v>
      </c>
      <c r="B262">
        <v>2080</v>
      </c>
      <c r="C262" t="str">
        <v>failed</v>
      </c>
      <c r="D262">
        <v>926</v>
      </c>
      <c r="O262">
        <v>189</v>
      </c>
      <c r="P262" s="22">
        <f t="shared" si="8"/>
        <v>-0.52292206759368554</v>
      </c>
      <c r="Q262">
        <v>672</v>
      </c>
      <c r="R262" s="22">
        <f t="shared" si="9"/>
        <v>8.9985210407412086E-2</v>
      </c>
    </row>
    <row r="263" spans="1:18" x14ac:dyDescent="0.6">
      <c r="A263" t="str">
        <v>successful</v>
      </c>
      <c r="B263">
        <v>2105</v>
      </c>
      <c r="C263" t="str">
        <v>failed</v>
      </c>
      <c r="D263">
        <v>77</v>
      </c>
      <c r="O263">
        <v>190</v>
      </c>
      <c r="P263" s="22">
        <f t="shared" si="8"/>
        <v>-0.5221323303533586</v>
      </c>
      <c r="Q263">
        <v>674</v>
      </c>
      <c r="R263" s="22">
        <f t="shared" si="9"/>
        <v>9.2068572358073447E-2</v>
      </c>
    </row>
    <row r="264" spans="1:18" x14ac:dyDescent="0.6">
      <c r="A264" t="str">
        <v>successful</v>
      </c>
      <c r="B264">
        <v>2436</v>
      </c>
      <c r="C264" t="str">
        <v>failed</v>
      </c>
      <c r="D264">
        <v>1748</v>
      </c>
      <c r="O264">
        <v>190</v>
      </c>
      <c r="P264" s="22">
        <f t="shared" si="8"/>
        <v>-0.5221323303533586</v>
      </c>
      <c r="Q264">
        <v>676</v>
      </c>
      <c r="R264" s="22">
        <f t="shared" si="9"/>
        <v>9.4151934308734822E-2</v>
      </c>
    </row>
    <row r="265" spans="1:18" x14ac:dyDescent="0.6">
      <c r="A265" t="str">
        <v>successful</v>
      </c>
      <c r="B265">
        <v>80</v>
      </c>
      <c r="C265" t="str">
        <v>failed</v>
      </c>
      <c r="D265">
        <v>79</v>
      </c>
      <c r="O265">
        <v>191</v>
      </c>
      <c r="P265" s="22">
        <f t="shared" si="8"/>
        <v>-0.52134259311303166</v>
      </c>
      <c r="Q265">
        <v>679</v>
      </c>
      <c r="R265" s="22">
        <f t="shared" si="9"/>
        <v>9.7276977234726877E-2</v>
      </c>
    </row>
    <row r="266" spans="1:18" x14ac:dyDescent="0.6">
      <c r="A266" t="str">
        <v>successful</v>
      </c>
      <c r="B266">
        <v>42</v>
      </c>
      <c r="C266" t="str">
        <v>failed</v>
      </c>
      <c r="D266">
        <v>889</v>
      </c>
      <c r="O266">
        <v>191</v>
      </c>
      <c r="P266" s="22">
        <f t="shared" si="8"/>
        <v>-0.52134259311303166</v>
      </c>
      <c r="Q266">
        <v>679</v>
      </c>
      <c r="R266" s="22">
        <f t="shared" si="9"/>
        <v>9.7276977234726877E-2</v>
      </c>
    </row>
    <row r="267" spans="1:18" x14ac:dyDescent="0.6">
      <c r="A267" t="str">
        <v>successful</v>
      </c>
      <c r="B267">
        <v>139</v>
      </c>
      <c r="C267" t="str">
        <v>failed</v>
      </c>
      <c r="D267">
        <v>56</v>
      </c>
      <c r="O267">
        <v>191</v>
      </c>
      <c r="P267" s="22">
        <f t="shared" si="8"/>
        <v>-0.52134259311303166</v>
      </c>
      <c r="Q267">
        <v>714</v>
      </c>
      <c r="R267" s="22">
        <f t="shared" si="9"/>
        <v>0.13373581137130078</v>
      </c>
    </row>
    <row r="268" spans="1:18" x14ac:dyDescent="0.6">
      <c r="A268" t="str">
        <v>successful</v>
      </c>
      <c r="B268">
        <v>159</v>
      </c>
      <c r="C268" t="str">
        <v>failed</v>
      </c>
      <c r="D268">
        <v>1</v>
      </c>
      <c r="O268">
        <v>192</v>
      </c>
      <c r="P268" s="22">
        <f t="shared" si="8"/>
        <v>-0.52055285587270472</v>
      </c>
      <c r="Q268">
        <v>742</v>
      </c>
      <c r="R268" s="22">
        <f t="shared" si="9"/>
        <v>0.16290287868055991</v>
      </c>
    </row>
    <row r="269" spans="1:18" x14ac:dyDescent="0.6">
      <c r="A269" t="str">
        <v>successful</v>
      </c>
      <c r="B269">
        <v>381</v>
      </c>
      <c r="C269" t="str">
        <v>failed</v>
      </c>
      <c r="D269">
        <v>83</v>
      </c>
      <c r="O269">
        <v>192</v>
      </c>
      <c r="P269" s="22">
        <f t="shared" si="8"/>
        <v>-0.52055285587270472</v>
      </c>
      <c r="Q269">
        <v>747</v>
      </c>
      <c r="R269" s="22">
        <f t="shared" si="9"/>
        <v>0.16811128355721333</v>
      </c>
    </row>
    <row r="270" spans="1:18" x14ac:dyDescent="0.6">
      <c r="A270" t="str">
        <v>successful</v>
      </c>
      <c r="B270">
        <v>194</v>
      </c>
      <c r="C270" t="str">
        <v>failed</v>
      </c>
      <c r="D270">
        <v>2025</v>
      </c>
      <c r="O270">
        <v>193</v>
      </c>
      <c r="P270" s="22">
        <f t="shared" si="8"/>
        <v>-0.51976311863237779</v>
      </c>
      <c r="Q270">
        <v>750</v>
      </c>
      <c r="R270" s="22">
        <f t="shared" si="9"/>
        <v>0.17123632648320539</v>
      </c>
    </row>
    <row r="271" spans="1:18" x14ac:dyDescent="0.6">
      <c r="A271" t="str">
        <v>successful</v>
      </c>
      <c r="B271">
        <v>106</v>
      </c>
      <c r="C271" t="str">
        <v>failed</v>
      </c>
      <c r="D271">
        <v>14</v>
      </c>
      <c r="O271">
        <v>194</v>
      </c>
      <c r="P271" s="22">
        <f t="shared" si="8"/>
        <v>-0.51897338139205085</v>
      </c>
      <c r="Q271">
        <v>750</v>
      </c>
      <c r="R271" s="22">
        <f t="shared" si="9"/>
        <v>0.17123632648320539</v>
      </c>
    </row>
    <row r="272" spans="1:18" x14ac:dyDescent="0.6">
      <c r="A272" t="str">
        <v>successful</v>
      </c>
      <c r="B272">
        <v>142</v>
      </c>
      <c r="C272" t="str">
        <v>failed</v>
      </c>
      <c r="D272">
        <v>656</v>
      </c>
      <c r="O272">
        <v>194</v>
      </c>
      <c r="P272" s="22">
        <f t="shared" si="8"/>
        <v>-0.51897338139205085</v>
      </c>
      <c r="Q272">
        <v>752</v>
      </c>
      <c r="R272" s="22">
        <f t="shared" si="9"/>
        <v>0.17331968843386675</v>
      </c>
    </row>
    <row r="273" spans="1:18" x14ac:dyDescent="0.6">
      <c r="A273" t="str">
        <v>successful</v>
      </c>
      <c r="B273">
        <v>211</v>
      </c>
      <c r="C273" t="str">
        <v>failed</v>
      </c>
      <c r="D273">
        <v>1596</v>
      </c>
      <c r="O273">
        <v>194</v>
      </c>
      <c r="P273" s="22">
        <f t="shared" si="8"/>
        <v>-0.51897338139205085</v>
      </c>
      <c r="Q273">
        <v>774</v>
      </c>
      <c r="R273" s="22">
        <f t="shared" si="9"/>
        <v>0.1962366698911418</v>
      </c>
    </row>
    <row r="274" spans="1:18" x14ac:dyDescent="0.6">
      <c r="A274" t="str">
        <v>successful</v>
      </c>
      <c r="B274">
        <v>2756</v>
      </c>
      <c r="C274" t="str">
        <v>failed</v>
      </c>
      <c r="D274">
        <v>10</v>
      </c>
      <c r="O274">
        <v>194</v>
      </c>
      <c r="P274" s="22">
        <f t="shared" si="8"/>
        <v>-0.51897338139205085</v>
      </c>
      <c r="Q274">
        <v>782</v>
      </c>
      <c r="R274" s="22">
        <f t="shared" si="9"/>
        <v>0.20457011769378727</v>
      </c>
    </row>
    <row r="275" spans="1:18" x14ac:dyDescent="0.6">
      <c r="A275" t="str">
        <v>successful</v>
      </c>
      <c r="B275">
        <v>173</v>
      </c>
      <c r="C275" t="str">
        <v>failed</v>
      </c>
      <c r="D275">
        <v>1121</v>
      </c>
      <c r="O275">
        <v>195</v>
      </c>
      <c r="P275" s="22">
        <f t="shared" si="8"/>
        <v>-0.51818364415172391</v>
      </c>
      <c r="Q275">
        <v>792</v>
      </c>
      <c r="R275" s="22">
        <f t="shared" si="9"/>
        <v>0.21498692744709411</v>
      </c>
    </row>
    <row r="276" spans="1:18" x14ac:dyDescent="0.6">
      <c r="A276" t="str">
        <v>successful</v>
      </c>
      <c r="B276">
        <v>87</v>
      </c>
      <c r="C276" t="str">
        <v>failed</v>
      </c>
      <c r="D276">
        <v>15</v>
      </c>
      <c r="O276">
        <v>195</v>
      </c>
      <c r="P276" s="22">
        <f t="shared" si="8"/>
        <v>-0.51818364415172391</v>
      </c>
      <c r="Q276">
        <v>803</v>
      </c>
      <c r="R276" s="22">
        <f t="shared" si="9"/>
        <v>0.22644541817573161</v>
      </c>
    </row>
    <row r="277" spans="1:18" x14ac:dyDescent="0.6">
      <c r="A277" t="str">
        <v>successful</v>
      </c>
      <c r="B277">
        <v>1572</v>
      </c>
      <c r="C277" t="str">
        <v>failed</v>
      </c>
      <c r="D277">
        <v>191</v>
      </c>
      <c r="O277">
        <v>196</v>
      </c>
      <c r="P277" s="22">
        <f t="shared" si="8"/>
        <v>-0.51739390691139697</v>
      </c>
      <c r="Q277">
        <v>830</v>
      </c>
      <c r="R277" s="22">
        <f t="shared" si="9"/>
        <v>0.25457080450966008</v>
      </c>
    </row>
    <row r="278" spans="1:18" x14ac:dyDescent="0.6">
      <c r="A278" t="str">
        <v>successful</v>
      </c>
      <c r="B278">
        <v>2346</v>
      </c>
      <c r="C278" t="str">
        <v>failed</v>
      </c>
      <c r="D278">
        <v>16</v>
      </c>
      <c r="O278">
        <v>198</v>
      </c>
      <c r="P278" s="22">
        <f t="shared" si="8"/>
        <v>-0.5158144324307431</v>
      </c>
      <c r="Q278">
        <v>830</v>
      </c>
      <c r="R278" s="22">
        <f t="shared" si="9"/>
        <v>0.25457080450966008</v>
      </c>
    </row>
    <row r="279" spans="1:18" x14ac:dyDescent="0.6">
      <c r="A279" t="str">
        <v>successful</v>
      </c>
      <c r="B279">
        <v>115</v>
      </c>
      <c r="C279" t="str">
        <v>failed</v>
      </c>
      <c r="D279">
        <v>17</v>
      </c>
      <c r="O279">
        <v>198</v>
      </c>
      <c r="P279" s="22">
        <f t="shared" si="8"/>
        <v>-0.5158144324307431</v>
      </c>
      <c r="Q279">
        <v>831</v>
      </c>
      <c r="R279" s="22">
        <f t="shared" si="9"/>
        <v>0.25561248548499077</v>
      </c>
    </row>
    <row r="280" spans="1:18" x14ac:dyDescent="0.6">
      <c r="A280" t="str">
        <v>successful</v>
      </c>
      <c r="B280">
        <v>85</v>
      </c>
      <c r="C280" t="str">
        <v>failed</v>
      </c>
      <c r="D280">
        <v>34</v>
      </c>
      <c r="O280">
        <v>198</v>
      </c>
      <c r="P280" s="22">
        <f t="shared" si="8"/>
        <v>-0.5158144324307431</v>
      </c>
      <c r="Q280">
        <v>838</v>
      </c>
      <c r="R280" s="22">
        <f t="shared" si="9"/>
        <v>0.26290425231230552</v>
      </c>
    </row>
    <row r="281" spans="1:18" x14ac:dyDescent="0.6">
      <c r="A281" t="str">
        <v>successful</v>
      </c>
      <c r="B281">
        <v>144</v>
      </c>
      <c r="C281" t="str">
        <v>failed</v>
      </c>
      <c r="D281">
        <v>1</v>
      </c>
      <c r="O281">
        <v>199</v>
      </c>
      <c r="P281" s="22">
        <f t="shared" si="8"/>
        <v>-0.51502469519041616</v>
      </c>
      <c r="Q281">
        <v>842</v>
      </c>
      <c r="R281" s="22">
        <f t="shared" si="9"/>
        <v>0.26707097621362824</v>
      </c>
    </row>
    <row r="282" spans="1:18" x14ac:dyDescent="0.6">
      <c r="A282" t="str">
        <v>successful</v>
      </c>
      <c r="B282">
        <v>2443</v>
      </c>
      <c r="C282" t="str">
        <v>failed</v>
      </c>
      <c r="D282">
        <v>1274</v>
      </c>
      <c r="O282">
        <v>199</v>
      </c>
      <c r="P282" s="22">
        <f t="shared" si="8"/>
        <v>-0.51502469519041616</v>
      </c>
      <c r="Q282">
        <v>846</v>
      </c>
      <c r="R282" s="22">
        <f t="shared" si="9"/>
        <v>0.27123770011495102</v>
      </c>
    </row>
    <row r="283" spans="1:18" x14ac:dyDescent="0.6">
      <c r="A283" t="str">
        <v>successful</v>
      </c>
      <c r="B283">
        <v>64</v>
      </c>
      <c r="C283" t="str">
        <v>failed</v>
      </c>
      <c r="D283">
        <v>210</v>
      </c>
      <c r="O283">
        <v>199</v>
      </c>
      <c r="P283" s="22">
        <f t="shared" si="8"/>
        <v>-0.51502469519041616</v>
      </c>
      <c r="Q283">
        <v>859</v>
      </c>
      <c r="R283" s="22">
        <f t="shared" si="9"/>
        <v>0.28477955279424988</v>
      </c>
    </row>
    <row r="284" spans="1:18" x14ac:dyDescent="0.6">
      <c r="A284" t="str">
        <v>successful</v>
      </c>
      <c r="B284">
        <v>268</v>
      </c>
      <c r="C284" t="str">
        <v>failed</v>
      </c>
      <c r="D284">
        <v>248</v>
      </c>
      <c r="O284">
        <v>201</v>
      </c>
      <c r="P284" s="22">
        <f t="shared" si="8"/>
        <v>-0.51344522070976228</v>
      </c>
      <c r="Q284">
        <v>886</v>
      </c>
      <c r="R284" s="22">
        <f t="shared" si="9"/>
        <v>0.31290493912817835</v>
      </c>
    </row>
    <row r="285" spans="1:18" x14ac:dyDescent="0.6">
      <c r="A285" t="str">
        <v>successful</v>
      </c>
      <c r="B285">
        <v>195</v>
      </c>
      <c r="C285" t="str">
        <v>failed</v>
      </c>
      <c r="D285">
        <v>513</v>
      </c>
      <c r="O285">
        <v>202</v>
      </c>
      <c r="P285" s="22">
        <f t="shared" si="8"/>
        <v>-0.51265548346943535</v>
      </c>
      <c r="Q285">
        <v>889</v>
      </c>
      <c r="R285" s="22">
        <f t="shared" si="9"/>
        <v>0.31602998205417038</v>
      </c>
    </row>
    <row r="286" spans="1:18" x14ac:dyDescent="0.6">
      <c r="A286" t="str">
        <v>successful</v>
      </c>
      <c r="B286">
        <v>186</v>
      </c>
      <c r="C286" t="str">
        <v>failed</v>
      </c>
      <c r="D286">
        <v>3410</v>
      </c>
      <c r="O286">
        <v>202</v>
      </c>
      <c r="P286" s="22">
        <f t="shared" si="8"/>
        <v>-0.51265548346943535</v>
      </c>
      <c r="Q286">
        <v>908</v>
      </c>
      <c r="R286" s="22">
        <f t="shared" si="9"/>
        <v>0.33582192058545335</v>
      </c>
    </row>
    <row r="287" spans="1:18" x14ac:dyDescent="0.6">
      <c r="A287" t="str">
        <v>successful</v>
      </c>
      <c r="B287">
        <v>460</v>
      </c>
      <c r="C287" t="str">
        <v>failed</v>
      </c>
      <c r="D287">
        <v>10</v>
      </c>
      <c r="O287">
        <v>203</v>
      </c>
      <c r="P287" s="22">
        <f t="shared" si="8"/>
        <v>-0.51186574622910841</v>
      </c>
      <c r="Q287">
        <v>923</v>
      </c>
      <c r="R287" s="22">
        <f t="shared" si="9"/>
        <v>0.35144713521541365</v>
      </c>
    </row>
    <row r="288" spans="1:18" x14ac:dyDescent="0.6">
      <c r="A288" t="str">
        <v>successful</v>
      </c>
      <c r="B288">
        <v>2528</v>
      </c>
      <c r="C288" t="str">
        <v>failed</v>
      </c>
      <c r="D288">
        <v>2201</v>
      </c>
      <c r="O288">
        <v>203</v>
      </c>
      <c r="P288" s="22">
        <f t="shared" si="8"/>
        <v>-0.51186574622910841</v>
      </c>
      <c r="Q288">
        <v>926</v>
      </c>
      <c r="R288" s="22">
        <f t="shared" si="9"/>
        <v>0.35457217814140568</v>
      </c>
    </row>
    <row r="289" spans="1:18" x14ac:dyDescent="0.6">
      <c r="A289" t="str">
        <v>successful</v>
      </c>
      <c r="B289">
        <v>3657</v>
      </c>
      <c r="C289" t="str">
        <v>failed</v>
      </c>
      <c r="D289">
        <v>676</v>
      </c>
      <c r="O289">
        <v>205</v>
      </c>
      <c r="P289" s="22">
        <f t="shared" si="8"/>
        <v>-0.51028627174845453</v>
      </c>
      <c r="Q289">
        <v>931</v>
      </c>
      <c r="R289" s="22">
        <f t="shared" si="9"/>
        <v>0.3597805830180591</v>
      </c>
    </row>
    <row r="290" spans="1:18" x14ac:dyDescent="0.6">
      <c r="A290" t="str">
        <v>successful</v>
      </c>
      <c r="B290">
        <v>131</v>
      </c>
      <c r="C290" t="str">
        <v>failed</v>
      </c>
      <c r="D290">
        <v>831</v>
      </c>
      <c r="O290">
        <v>206</v>
      </c>
      <c r="P290" s="22">
        <f t="shared" si="8"/>
        <v>-0.5094965345081276</v>
      </c>
      <c r="Q290">
        <v>934</v>
      </c>
      <c r="R290" s="22">
        <f t="shared" si="9"/>
        <v>0.36290562594405112</v>
      </c>
    </row>
    <row r="291" spans="1:18" x14ac:dyDescent="0.6">
      <c r="A291" t="str">
        <v>successful</v>
      </c>
      <c r="B291">
        <v>239</v>
      </c>
      <c r="C291" t="str">
        <v>failed</v>
      </c>
      <c r="D291">
        <v>859</v>
      </c>
      <c r="O291">
        <v>207</v>
      </c>
      <c r="P291" s="22">
        <f t="shared" si="8"/>
        <v>-0.50870679726780066</v>
      </c>
      <c r="Q291">
        <v>940</v>
      </c>
      <c r="R291" s="22">
        <f t="shared" si="9"/>
        <v>0.36915571179603524</v>
      </c>
    </row>
    <row r="292" spans="1:18" x14ac:dyDescent="0.6">
      <c r="A292" t="str">
        <v>successful</v>
      </c>
      <c r="B292">
        <v>78</v>
      </c>
      <c r="C292" t="str">
        <v>failed</v>
      </c>
      <c r="D292">
        <v>45</v>
      </c>
      <c r="O292">
        <v>207</v>
      </c>
      <c r="P292" s="22">
        <f t="shared" si="8"/>
        <v>-0.50870679726780066</v>
      </c>
      <c r="Q292">
        <v>941</v>
      </c>
      <c r="R292" s="22">
        <f t="shared" si="9"/>
        <v>0.37019739277136593</v>
      </c>
    </row>
    <row r="293" spans="1:18" x14ac:dyDescent="0.6">
      <c r="A293" t="str">
        <v>successful</v>
      </c>
      <c r="B293">
        <v>1773</v>
      </c>
      <c r="C293" t="str">
        <v>failed</v>
      </c>
      <c r="D293">
        <v>6</v>
      </c>
      <c r="O293">
        <v>209</v>
      </c>
      <c r="P293" s="22">
        <f t="shared" si="8"/>
        <v>-0.50712732278714678</v>
      </c>
      <c r="Q293">
        <v>955</v>
      </c>
      <c r="R293" s="22">
        <f t="shared" si="9"/>
        <v>0.38478092642599548</v>
      </c>
    </row>
    <row r="294" spans="1:18" x14ac:dyDescent="0.6">
      <c r="A294" t="str">
        <v>successful</v>
      </c>
      <c r="B294">
        <v>32</v>
      </c>
      <c r="C294" t="str">
        <v>failed</v>
      </c>
      <c r="D294">
        <v>7</v>
      </c>
      <c r="O294">
        <v>210</v>
      </c>
      <c r="P294" s="22">
        <f t="shared" si="8"/>
        <v>-0.50633758554681985</v>
      </c>
      <c r="Q294">
        <v>1000</v>
      </c>
      <c r="R294" s="22">
        <f t="shared" si="9"/>
        <v>0.43165657031587623</v>
      </c>
    </row>
    <row r="295" spans="1:18" x14ac:dyDescent="0.6">
      <c r="A295" t="str">
        <v>successful</v>
      </c>
      <c r="B295">
        <v>369</v>
      </c>
      <c r="C295" t="str">
        <v>failed</v>
      </c>
      <c r="D295">
        <v>31</v>
      </c>
      <c r="O295">
        <v>211</v>
      </c>
      <c r="P295" s="22">
        <f t="shared" si="8"/>
        <v>-0.50554784830649291</v>
      </c>
      <c r="Q295">
        <v>1028</v>
      </c>
      <c r="R295" s="22">
        <f t="shared" si="9"/>
        <v>0.4608236376251354</v>
      </c>
    </row>
    <row r="296" spans="1:18" x14ac:dyDescent="0.6">
      <c r="A296" t="str">
        <v>successful</v>
      </c>
      <c r="B296">
        <v>89</v>
      </c>
      <c r="C296" t="str">
        <v>failed</v>
      </c>
      <c r="D296">
        <v>78</v>
      </c>
      <c r="O296">
        <v>211</v>
      </c>
      <c r="P296" s="22">
        <f t="shared" si="8"/>
        <v>-0.50554784830649291</v>
      </c>
      <c r="Q296">
        <v>1059</v>
      </c>
      <c r="R296" s="22">
        <f t="shared" si="9"/>
        <v>0.49311574786038659</v>
      </c>
    </row>
    <row r="297" spans="1:18" x14ac:dyDescent="0.6">
      <c r="A297" t="str">
        <v>successful</v>
      </c>
      <c r="B297">
        <v>147</v>
      </c>
      <c r="C297" t="str">
        <v>failed</v>
      </c>
      <c r="D297">
        <v>1225</v>
      </c>
      <c r="O297">
        <v>214</v>
      </c>
      <c r="P297" s="22">
        <f t="shared" si="8"/>
        <v>-0.5031786365855121</v>
      </c>
      <c r="Q297">
        <v>1063</v>
      </c>
      <c r="R297" s="22">
        <f t="shared" si="9"/>
        <v>0.49728247176170931</v>
      </c>
    </row>
    <row r="298" spans="1:18" x14ac:dyDescent="0.6">
      <c r="A298" t="str">
        <v>successful</v>
      </c>
      <c r="B298">
        <v>126</v>
      </c>
      <c r="C298" t="str">
        <v>failed</v>
      </c>
      <c r="D298">
        <v>1</v>
      </c>
      <c r="O298">
        <v>216</v>
      </c>
      <c r="P298" s="22">
        <f t="shared" si="8"/>
        <v>-0.50159916210485822</v>
      </c>
      <c r="Q298">
        <v>1068</v>
      </c>
      <c r="R298" s="22">
        <f t="shared" si="9"/>
        <v>0.50249087663836267</v>
      </c>
    </row>
    <row r="299" spans="1:18" x14ac:dyDescent="0.6">
      <c r="A299" t="str">
        <v>successful</v>
      </c>
      <c r="B299">
        <v>2218</v>
      </c>
      <c r="C299" t="str">
        <v>failed</v>
      </c>
      <c r="D299">
        <v>67</v>
      </c>
      <c r="O299">
        <v>217</v>
      </c>
      <c r="P299" s="22">
        <f t="shared" si="8"/>
        <v>-0.50080942486453117</v>
      </c>
      <c r="Q299">
        <v>1072</v>
      </c>
      <c r="R299" s="22">
        <f t="shared" si="9"/>
        <v>0.50665760053968545</v>
      </c>
    </row>
    <row r="300" spans="1:18" x14ac:dyDescent="0.6">
      <c r="A300" t="str">
        <v>successful</v>
      </c>
      <c r="B300">
        <v>202</v>
      </c>
      <c r="C300" t="str">
        <v>failed</v>
      </c>
      <c r="D300">
        <v>19</v>
      </c>
      <c r="O300">
        <v>218</v>
      </c>
      <c r="P300" s="22">
        <f t="shared" si="8"/>
        <v>-0.50001968762420423</v>
      </c>
      <c r="Q300">
        <v>1120</v>
      </c>
      <c r="R300" s="22">
        <f t="shared" si="9"/>
        <v>0.55665828735555822</v>
      </c>
    </row>
    <row r="301" spans="1:18" x14ac:dyDescent="0.6">
      <c r="A301" t="str">
        <v>successful</v>
      </c>
      <c r="B301">
        <v>140</v>
      </c>
      <c r="C301" t="str">
        <v>failed</v>
      </c>
      <c r="D301">
        <v>2108</v>
      </c>
      <c r="O301">
        <v>218</v>
      </c>
      <c r="P301" s="22">
        <f t="shared" si="8"/>
        <v>-0.50001968762420423</v>
      </c>
      <c r="Q301">
        <v>1121</v>
      </c>
      <c r="R301" s="22">
        <f t="shared" si="9"/>
        <v>0.55769996833088897</v>
      </c>
    </row>
    <row r="302" spans="1:18" x14ac:dyDescent="0.6">
      <c r="A302" t="str">
        <v>successful</v>
      </c>
      <c r="B302">
        <v>1052</v>
      </c>
      <c r="C302" t="str">
        <v>failed</v>
      </c>
      <c r="D302">
        <v>679</v>
      </c>
      <c r="O302">
        <v>219</v>
      </c>
      <c r="P302" s="22">
        <f t="shared" si="8"/>
        <v>-0.49922995038387735</v>
      </c>
      <c r="Q302">
        <v>1130</v>
      </c>
      <c r="R302" s="22">
        <f t="shared" si="9"/>
        <v>0.56707509710886506</v>
      </c>
    </row>
    <row r="303" spans="1:18" x14ac:dyDescent="0.6">
      <c r="A303" t="str">
        <v>successful</v>
      </c>
      <c r="B303">
        <v>247</v>
      </c>
      <c r="C303" t="str">
        <v>failed</v>
      </c>
      <c r="D303">
        <v>36</v>
      </c>
      <c r="O303">
        <v>220</v>
      </c>
      <c r="P303" s="22">
        <f t="shared" si="8"/>
        <v>-0.49844021314355041</v>
      </c>
      <c r="Q303">
        <v>1181</v>
      </c>
      <c r="R303" s="22">
        <f t="shared" si="9"/>
        <v>0.62020082685072997</v>
      </c>
    </row>
    <row r="304" spans="1:18" x14ac:dyDescent="0.6">
      <c r="A304" t="str">
        <v>successful</v>
      </c>
      <c r="B304">
        <v>84</v>
      </c>
      <c r="C304" t="str">
        <v>failed</v>
      </c>
      <c r="D304">
        <v>47</v>
      </c>
      <c r="O304">
        <v>220</v>
      </c>
      <c r="P304" s="22">
        <f t="shared" si="8"/>
        <v>-0.49844021314355041</v>
      </c>
      <c r="Q304">
        <v>1194</v>
      </c>
      <c r="R304" s="22">
        <f t="shared" si="9"/>
        <v>0.63374267953002883</v>
      </c>
    </row>
    <row r="305" spans="1:18" x14ac:dyDescent="0.6">
      <c r="A305" t="str">
        <v>successful</v>
      </c>
      <c r="B305">
        <v>88</v>
      </c>
      <c r="C305" t="str">
        <v>failed</v>
      </c>
      <c r="D305">
        <v>70</v>
      </c>
      <c r="O305">
        <v>221</v>
      </c>
      <c r="P305" s="22">
        <f t="shared" si="8"/>
        <v>-0.49765047590322348</v>
      </c>
      <c r="Q305">
        <v>1198</v>
      </c>
      <c r="R305" s="22">
        <f t="shared" si="9"/>
        <v>0.63790940343135161</v>
      </c>
    </row>
    <row r="306" spans="1:18" x14ac:dyDescent="0.6">
      <c r="A306" t="str">
        <v>successful</v>
      </c>
      <c r="B306">
        <v>156</v>
      </c>
      <c r="C306" t="str">
        <v>failed</v>
      </c>
      <c r="D306">
        <v>154</v>
      </c>
      <c r="O306">
        <v>221</v>
      </c>
      <c r="P306" s="22">
        <f t="shared" si="8"/>
        <v>-0.49765047590322348</v>
      </c>
      <c r="Q306">
        <v>1220</v>
      </c>
      <c r="R306" s="22">
        <f t="shared" si="9"/>
        <v>0.66082638488862655</v>
      </c>
    </row>
    <row r="307" spans="1:18" x14ac:dyDescent="0.6">
      <c r="A307" t="str">
        <v>successful</v>
      </c>
      <c r="B307">
        <v>2985</v>
      </c>
      <c r="C307" t="str">
        <v>failed</v>
      </c>
      <c r="D307">
        <v>22</v>
      </c>
      <c r="O307">
        <v>222</v>
      </c>
      <c r="P307" s="22">
        <f t="shared" si="8"/>
        <v>-0.49686073866289654</v>
      </c>
      <c r="Q307">
        <v>1221</v>
      </c>
      <c r="R307" s="22">
        <f t="shared" si="9"/>
        <v>0.6618680658639573</v>
      </c>
    </row>
    <row r="308" spans="1:18" x14ac:dyDescent="0.6">
      <c r="A308" t="str">
        <v>successful</v>
      </c>
      <c r="B308">
        <v>762</v>
      </c>
      <c r="C308" t="str">
        <v>failed</v>
      </c>
      <c r="D308">
        <v>1758</v>
      </c>
      <c r="O308">
        <v>222</v>
      </c>
      <c r="P308" s="22">
        <f t="shared" si="8"/>
        <v>-0.49686073866289654</v>
      </c>
      <c r="Q308">
        <v>1225</v>
      </c>
      <c r="R308" s="22">
        <f t="shared" si="9"/>
        <v>0.66603478976527997</v>
      </c>
    </row>
    <row r="309" spans="1:18" x14ac:dyDescent="0.6">
      <c r="A309" t="str">
        <v>successful</v>
      </c>
      <c r="B309">
        <v>554</v>
      </c>
      <c r="C309" t="str">
        <v>failed</v>
      </c>
      <c r="D309">
        <v>94</v>
      </c>
      <c r="O309">
        <v>223</v>
      </c>
      <c r="P309" s="22">
        <f t="shared" si="8"/>
        <v>-0.4960710014225696</v>
      </c>
      <c r="Q309">
        <v>1229</v>
      </c>
      <c r="R309" s="22">
        <f t="shared" si="9"/>
        <v>0.67020151366660274</v>
      </c>
    </row>
    <row r="310" spans="1:18" x14ac:dyDescent="0.6">
      <c r="A310" t="str">
        <v>successful</v>
      </c>
      <c r="B310">
        <v>135</v>
      </c>
      <c r="C310" t="str">
        <v>failed</v>
      </c>
      <c r="D310">
        <v>33</v>
      </c>
      <c r="O310">
        <v>225</v>
      </c>
      <c r="P310" s="22">
        <f t="shared" si="8"/>
        <v>-0.49449152694191573</v>
      </c>
      <c r="Q310">
        <v>1257</v>
      </c>
      <c r="R310" s="22">
        <f t="shared" si="9"/>
        <v>0.69936858097586185</v>
      </c>
    </row>
    <row r="311" spans="1:18" x14ac:dyDescent="0.6">
      <c r="A311" t="str">
        <v>successful</v>
      </c>
      <c r="B311">
        <v>122</v>
      </c>
      <c r="C311" t="str">
        <v>failed</v>
      </c>
      <c r="D311">
        <v>1</v>
      </c>
      <c r="O311">
        <v>226</v>
      </c>
      <c r="P311" s="22">
        <f t="shared" si="8"/>
        <v>-0.49370178970158879</v>
      </c>
      <c r="Q311">
        <v>1258</v>
      </c>
      <c r="R311" s="22">
        <f t="shared" si="9"/>
        <v>0.7004102619511926</v>
      </c>
    </row>
    <row r="312" spans="1:18" x14ac:dyDescent="0.6">
      <c r="A312" t="str">
        <v>successful</v>
      </c>
      <c r="B312">
        <v>221</v>
      </c>
      <c r="C312" t="str">
        <v>failed</v>
      </c>
      <c r="D312">
        <v>31</v>
      </c>
      <c r="O312">
        <v>226</v>
      </c>
      <c r="P312" s="22">
        <f t="shared" si="8"/>
        <v>-0.49370178970158879</v>
      </c>
      <c r="Q312">
        <v>1274</v>
      </c>
      <c r="R312" s="22">
        <f t="shared" si="9"/>
        <v>0.71707715755648349</v>
      </c>
    </row>
    <row r="313" spans="1:18" x14ac:dyDescent="0.6">
      <c r="A313" t="str">
        <v>successful</v>
      </c>
      <c r="B313">
        <v>126</v>
      </c>
      <c r="C313" t="str">
        <v>failed</v>
      </c>
      <c r="D313">
        <v>35</v>
      </c>
      <c r="O313">
        <v>227</v>
      </c>
      <c r="P313" s="22">
        <f t="shared" si="8"/>
        <v>-0.49291205246126185</v>
      </c>
      <c r="Q313">
        <v>1296</v>
      </c>
      <c r="R313" s="22">
        <f t="shared" si="9"/>
        <v>0.73999413901375855</v>
      </c>
    </row>
    <row r="314" spans="1:18" x14ac:dyDescent="0.6">
      <c r="A314" t="str">
        <v>successful</v>
      </c>
      <c r="B314">
        <v>1022</v>
      </c>
      <c r="C314" t="str">
        <v>failed</v>
      </c>
      <c r="D314">
        <v>63</v>
      </c>
      <c r="O314">
        <v>233</v>
      </c>
      <c r="P314" s="22">
        <f t="shared" si="8"/>
        <v>-0.48817362901930017</v>
      </c>
      <c r="Q314">
        <v>1335</v>
      </c>
      <c r="R314" s="22">
        <f t="shared" si="9"/>
        <v>0.78061969705165524</v>
      </c>
    </row>
    <row r="315" spans="1:18" x14ac:dyDescent="0.6">
      <c r="A315" t="str">
        <v>successful</v>
      </c>
      <c r="B315">
        <v>3177</v>
      </c>
      <c r="C315" t="str">
        <v>failed</v>
      </c>
      <c r="D315">
        <v>526</v>
      </c>
      <c r="O315">
        <v>234</v>
      </c>
      <c r="P315" s="22">
        <f t="shared" si="8"/>
        <v>-0.48738389177897323</v>
      </c>
      <c r="Q315">
        <v>1368</v>
      </c>
      <c r="R315" s="22">
        <f t="shared" si="9"/>
        <v>0.81499516923756776</v>
      </c>
    </row>
    <row r="316" spans="1:18" x14ac:dyDescent="0.6">
      <c r="A316" t="str">
        <v>successful</v>
      </c>
      <c r="B316">
        <v>198</v>
      </c>
      <c r="C316" t="str">
        <v>failed</v>
      </c>
      <c r="D316">
        <v>121</v>
      </c>
      <c r="O316">
        <v>235</v>
      </c>
      <c r="P316" s="22">
        <f t="shared" si="8"/>
        <v>-0.4865941545386463</v>
      </c>
      <c r="Q316">
        <v>1439</v>
      </c>
      <c r="R316" s="22">
        <f t="shared" si="9"/>
        <v>0.88895451848604623</v>
      </c>
    </row>
    <row r="317" spans="1:18" x14ac:dyDescent="0.6">
      <c r="A317" t="str">
        <v>successful</v>
      </c>
      <c r="B317">
        <v>85</v>
      </c>
      <c r="C317" t="str">
        <v>failed</v>
      </c>
      <c r="D317">
        <v>67</v>
      </c>
      <c r="O317">
        <v>236</v>
      </c>
      <c r="P317" s="22">
        <f t="shared" si="8"/>
        <v>-0.48580441729831936</v>
      </c>
      <c r="Q317">
        <v>1467</v>
      </c>
      <c r="R317" s="22">
        <f t="shared" si="9"/>
        <v>0.91812158579530545</v>
      </c>
    </row>
    <row r="318" spans="1:18" x14ac:dyDescent="0.6">
      <c r="A318" t="str">
        <v>successful</v>
      </c>
      <c r="B318">
        <v>3596</v>
      </c>
      <c r="C318" t="str">
        <v>failed</v>
      </c>
      <c r="D318">
        <v>57</v>
      </c>
      <c r="O318">
        <v>236</v>
      </c>
      <c r="P318" s="22">
        <f t="shared" si="8"/>
        <v>-0.48580441729831936</v>
      </c>
      <c r="Q318">
        <v>1467</v>
      </c>
      <c r="R318" s="22">
        <f t="shared" si="9"/>
        <v>0.91812158579530545</v>
      </c>
    </row>
    <row r="319" spans="1:18" x14ac:dyDescent="0.6">
      <c r="A319" t="str">
        <v>successful</v>
      </c>
      <c r="B319">
        <v>244</v>
      </c>
      <c r="C319" t="str">
        <v>failed</v>
      </c>
      <c r="D319">
        <v>1229</v>
      </c>
      <c r="O319">
        <v>237</v>
      </c>
      <c r="P319" s="22">
        <f t="shared" si="8"/>
        <v>-0.48501468005799242</v>
      </c>
      <c r="Q319">
        <v>1482</v>
      </c>
      <c r="R319" s="22">
        <f t="shared" si="9"/>
        <v>0.9337468004252657</v>
      </c>
    </row>
    <row r="320" spans="1:18" x14ac:dyDescent="0.6">
      <c r="A320" t="str">
        <v>successful</v>
      </c>
      <c r="B320">
        <v>5180</v>
      </c>
      <c r="C320" t="str">
        <v>failed</v>
      </c>
      <c r="D320">
        <v>12</v>
      </c>
      <c r="O320">
        <v>238</v>
      </c>
      <c r="P320" s="22">
        <f t="shared" si="8"/>
        <v>-0.48422494281766548</v>
      </c>
      <c r="Q320">
        <v>1538</v>
      </c>
      <c r="R320" s="22">
        <f t="shared" si="9"/>
        <v>0.99208093504378392</v>
      </c>
    </row>
    <row r="321" spans="1:18" x14ac:dyDescent="0.6">
      <c r="A321" t="str">
        <v>successful</v>
      </c>
      <c r="B321">
        <v>589</v>
      </c>
      <c r="C321" t="str">
        <v>failed</v>
      </c>
      <c r="D321">
        <v>452</v>
      </c>
      <c r="O321">
        <v>238</v>
      </c>
      <c r="P321" s="22">
        <f t="shared" si="8"/>
        <v>-0.48422494281766548</v>
      </c>
      <c r="Q321">
        <v>1596</v>
      </c>
      <c r="R321" s="22">
        <f t="shared" si="9"/>
        <v>1.0524984316129635</v>
      </c>
    </row>
    <row r="322" spans="1:18" x14ac:dyDescent="0.6">
      <c r="A322" t="str">
        <v>successful</v>
      </c>
      <c r="B322">
        <v>2725</v>
      </c>
      <c r="C322" t="str">
        <v>failed</v>
      </c>
      <c r="D322">
        <v>1886</v>
      </c>
      <c r="O322">
        <v>239</v>
      </c>
      <c r="P322" s="22">
        <f t="shared" si="8"/>
        <v>-0.48343520557733854</v>
      </c>
      <c r="Q322">
        <v>1608</v>
      </c>
      <c r="R322" s="22">
        <f t="shared" si="9"/>
        <v>1.0649986033169319</v>
      </c>
    </row>
    <row r="323" spans="1:18" x14ac:dyDescent="0.6">
      <c r="A323" t="str">
        <v>successful</v>
      </c>
      <c r="B323">
        <v>300</v>
      </c>
      <c r="C323" t="str">
        <v>failed</v>
      </c>
      <c r="D323">
        <v>1825</v>
      </c>
      <c r="O323">
        <v>241</v>
      </c>
      <c r="P323" s="22">
        <f t="shared" ref="P323:P386" si="10">(O323-$J$3)/$J$8</f>
        <v>-0.48185573109668467</v>
      </c>
      <c r="Q323">
        <v>1625</v>
      </c>
      <c r="R323" s="22">
        <f t="shared" ref="R323:R364" si="11">(Q323-$L$3)/$L$8</f>
        <v>1.0827071798975532</v>
      </c>
    </row>
    <row r="324" spans="1:18" x14ac:dyDescent="0.6">
      <c r="A324" t="str">
        <v>successful</v>
      </c>
      <c r="B324">
        <v>144</v>
      </c>
      <c r="C324" t="str">
        <v>failed</v>
      </c>
      <c r="D324">
        <v>31</v>
      </c>
      <c r="O324">
        <v>244</v>
      </c>
      <c r="P324" s="22">
        <f t="shared" si="10"/>
        <v>-0.47948651937570386</v>
      </c>
      <c r="Q324">
        <v>1657</v>
      </c>
      <c r="R324" s="22">
        <f t="shared" si="11"/>
        <v>1.1160409711081352</v>
      </c>
    </row>
    <row r="325" spans="1:18" x14ac:dyDescent="0.6">
      <c r="A325" t="str">
        <v>successful</v>
      </c>
      <c r="B325">
        <v>87</v>
      </c>
      <c r="C325" t="str">
        <v>failed</v>
      </c>
      <c r="D325">
        <v>107</v>
      </c>
      <c r="O325">
        <v>244</v>
      </c>
      <c r="P325" s="22">
        <f t="shared" si="10"/>
        <v>-0.47948651937570386</v>
      </c>
      <c r="Q325">
        <v>1684</v>
      </c>
      <c r="R325" s="22">
        <f t="shared" si="11"/>
        <v>1.1441663574420635</v>
      </c>
    </row>
    <row r="326" spans="1:18" x14ac:dyDescent="0.6">
      <c r="A326" t="str">
        <v>successful</v>
      </c>
      <c r="B326">
        <v>3116</v>
      </c>
      <c r="C326" t="str">
        <v>failed</v>
      </c>
      <c r="D326">
        <v>27</v>
      </c>
      <c r="O326">
        <v>245</v>
      </c>
      <c r="P326" s="22">
        <f t="shared" si="10"/>
        <v>-0.47869678213537692</v>
      </c>
      <c r="Q326">
        <v>1691</v>
      </c>
      <c r="R326" s="22">
        <f t="shared" si="11"/>
        <v>1.1514581242693784</v>
      </c>
    </row>
    <row r="327" spans="1:18" x14ac:dyDescent="0.6">
      <c r="A327" t="str">
        <v>successful</v>
      </c>
      <c r="B327">
        <v>909</v>
      </c>
      <c r="C327" t="str">
        <v>failed</v>
      </c>
      <c r="D327">
        <v>1221</v>
      </c>
      <c r="O327">
        <v>246</v>
      </c>
      <c r="P327" s="22">
        <f t="shared" si="10"/>
        <v>-0.47790704489504998</v>
      </c>
      <c r="Q327">
        <v>1748</v>
      </c>
      <c r="R327" s="22">
        <f t="shared" si="11"/>
        <v>1.2108339398632273</v>
      </c>
    </row>
    <row r="328" spans="1:18" x14ac:dyDescent="0.6">
      <c r="A328" t="str">
        <v>successful</v>
      </c>
      <c r="B328">
        <v>1613</v>
      </c>
      <c r="C328" t="str">
        <v>failed</v>
      </c>
      <c r="D328">
        <v>1</v>
      </c>
      <c r="O328">
        <v>246</v>
      </c>
      <c r="P328" s="22">
        <f t="shared" si="10"/>
        <v>-0.47790704489504998</v>
      </c>
      <c r="Q328">
        <v>1758</v>
      </c>
      <c r="R328" s="22">
        <f t="shared" si="11"/>
        <v>1.2212507496165341</v>
      </c>
    </row>
    <row r="329" spans="1:18" x14ac:dyDescent="0.6">
      <c r="A329" t="str">
        <v>successful</v>
      </c>
      <c r="B329">
        <v>136</v>
      </c>
      <c r="C329" t="str">
        <v>failed</v>
      </c>
      <c r="D329">
        <v>16</v>
      </c>
      <c r="O329">
        <v>247</v>
      </c>
      <c r="P329" s="22">
        <f t="shared" si="10"/>
        <v>-0.47711730765472304</v>
      </c>
      <c r="Q329">
        <v>1784</v>
      </c>
      <c r="R329" s="22">
        <f t="shared" si="11"/>
        <v>1.2483344549751318</v>
      </c>
    </row>
    <row r="330" spans="1:18" x14ac:dyDescent="0.6">
      <c r="A330" t="str">
        <v>successful</v>
      </c>
      <c r="B330">
        <v>130</v>
      </c>
      <c r="C330" t="str">
        <v>failed</v>
      </c>
      <c r="D330">
        <v>41</v>
      </c>
      <c r="O330">
        <v>247</v>
      </c>
      <c r="P330" s="22">
        <f t="shared" si="10"/>
        <v>-0.47711730765472304</v>
      </c>
      <c r="Q330">
        <v>1790</v>
      </c>
      <c r="R330" s="22">
        <f t="shared" si="11"/>
        <v>1.2545845408271161</v>
      </c>
    </row>
    <row r="331" spans="1:18" x14ac:dyDescent="0.6">
      <c r="A331" t="str">
        <v>successful</v>
      </c>
      <c r="B331">
        <v>102</v>
      </c>
      <c r="C331" t="str">
        <v>failed</v>
      </c>
      <c r="D331">
        <v>523</v>
      </c>
      <c r="O331">
        <v>249</v>
      </c>
      <c r="P331" s="22">
        <f t="shared" si="10"/>
        <v>-0.47553783317406917</v>
      </c>
      <c r="Q331">
        <v>1796</v>
      </c>
      <c r="R331" s="22">
        <f t="shared" si="11"/>
        <v>1.2608346266791002</v>
      </c>
    </row>
    <row r="332" spans="1:18" x14ac:dyDescent="0.6">
      <c r="A332" t="str">
        <v>successful</v>
      </c>
      <c r="B332">
        <v>4006</v>
      </c>
      <c r="C332" t="str">
        <v>failed</v>
      </c>
      <c r="D332">
        <v>141</v>
      </c>
      <c r="O332">
        <v>249</v>
      </c>
      <c r="P332" s="22">
        <f t="shared" si="10"/>
        <v>-0.47553783317406917</v>
      </c>
      <c r="Q332">
        <v>1825</v>
      </c>
      <c r="R332" s="22">
        <f t="shared" si="11"/>
        <v>1.29104337496369</v>
      </c>
    </row>
    <row r="333" spans="1:18" x14ac:dyDescent="0.6">
      <c r="A333" t="str">
        <v>successful</v>
      </c>
      <c r="B333">
        <v>1629</v>
      </c>
      <c r="C333" t="str">
        <v>failed</v>
      </c>
      <c r="D333">
        <v>52</v>
      </c>
      <c r="O333">
        <v>250</v>
      </c>
      <c r="P333" s="22">
        <f t="shared" si="10"/>
        <v>-0.47474809593374223</v>
      </c>
      <c r="Q333">
        <v>1886</v>
      </c>
      <c r="R333" s="22">
        <f t="shared" si="11"/>
        <v>1.3545859144588617</v>
      </c>
    </row>
    <row r="334" spans="1:18" x14ac:dyDescent="0.6">
      <c r="A334" t="str">
        <v>successful</v>
      </c>
      <c r="B334">
        <v>2188</v>
      </c>
      <c r="C334" t="str">
        <v>failed</v>
      </c>
      <c r="D334">
        <v>225</v>
      </c>
      <c r="O334">
        <v>252</v>
      </c>
      <c r="P334" s="22">
        <f t="shared" si="10"/>
        <v>-0.47316862145308836</v>
      </c>
      <c r="Q334">
        <v>1910</v>
      </c>
      <c r="R334" s="22">
        <f t="shared" si="11"/>
        <v>1.3795862578667981</v>
      </c>
    </row>
    <row r="335" spans="1:18" x14ac:dyDescent="0.6">
      <c r="A335" t="str">
        <v>successful</v>
      </c>
      <c r="B335">
        <v>2409</v>
      </c>
      <c r="C335" t="str">
        <v>failed</v>
      </c>
      <c r="D335">
        <v>38</v>
      </c>
      <c r="O335">
        <v>253</v>
      </c>
      <c r="P335" s="22">
        <f t="shared" si="10"/>
        <v>-0.47237888421276142</v>
      </c>
      <c r="Q335">
        <v>1979</v>
      </c>
      <c r="R335" s="22">
        <f t="shared" si="11"/>
        <v>1.4514622451646153</v>
      </c>
    </row>
    <row r="336" spans="1:18" x14ac:dyDescent="0.6">
      <c r="A336" t="str">
        <v>successful</v>
      </c>
      <c r="B336">
        <v>194</v>
      </c>
      <c r="C336" t="str">
        <v>failed</v>
      </c>
      <c r="D336">
        <v>15</v>
      </c>
      <c r="O336">
        <v>254</v>
      </c>
      <c r="P336" s="22">
        <f t="shared" si="10"/>
        <v>-0.47158914697243448</v>
      </c>
      <c r="Q336">
        <v>1999</v>
      </c>
      <c r="R336" s="22">
        <f t="shared" si="11"/>
        <v>1.472295864671229</v>
      </c>
    </row>
    <row r="337" spans="1:18" x14ac:dyDescent="0.6">
      <c r="A337" t="str">
        <v>successful</v>
      </c>
      <c r="B337">
        <v>1140</v>
      </c>
      <c r="C337" t="str">
        <v>failed</v>
      </c>
      <c r="D337">
        <v>37</v>
      </c>
      <c r="O337">
        <v>255</v>
      </c>
      <c r="P337" s="22">
        <f t="shared" si="10"/>
        <v>-0.47079940973210754</v>
      </c>
      <c r="Q337">
        <v>2025</v>
      </c>
      <c r="R337" s="22">
        <f t="shared" si="11"/>
        <v>1.4993795700298267</v>
      </c>
    </row>
    <row r="338" spans="1:18" x14ac:dyDescent="0.6">
      <c r="A338" t="str">
        <v>successful</v>
      </c>
      <c r="B338">
        <v>102</v>
      </c>
      <c r="C338" t="str">
        <v>failed</v>
      </c>
      <c r="D338">
        <v>112</v>
      </c>
      <c r="O338">
        <v>261</v>
      </c>
      <c r="P338" s="22">
        <f t="shared" si="10"/>
        <v>-0.46606098629014592</v>
      </c>
      <c r="Q338">
        <v>2062</v>
      </c>
      <c r="R338" s="22">
        <f t="shared" si="11"/>
        <v>1.5379217661170619</v>
      </c>
    </row>
    <row r="339" spans="1:18" x14ac:dyDescent="0.6">
      <c r="A339" t="str">
        <v>successful</v>
      </c>
      <c r="B339">
        <v>2857</v>
      </c>
      <c r="C339" t="str">
        <v>failed</v>
      </c>
      <c r="D339">
        <v>21</v>
      </c>
      <c r="O339">
        <v>261</v>
      </c>
      <c r="P339" s="22">
        <f t="shared" si="10"/>
        <v>-0.46606098629014592</v>
      </c>
      <c r="Q339">
        <v>2072</v>
      </c>
      <c r="R339" s="22">
        <f t="shared" si="11"/>
        <v>1.5483385758703687</v>
      </c>
    </row>
    <row r="340" spans="1:18" x14ac:dyDescent="0.6">
      <c r="A340" t="str">
        <v>successful</v>
      </c>
      <c r="B340">
        <v>107</v>
      </c>
      <c r="C340" t="str">
        <v>failed</v>
      </c>
      <c r="D340">
        <v>67</v>
      </c>
      <c r="O340">
        <v>264</v>
      </c>
      <c r="P340" s="22">
        <f t="shared" si="10"/>
        <v>-0.46369177456916505</v>
      </c>
      <c r="Q340">
        <v>2108</v>
      </c>
      <c r="R340" s="22">
        <f t="shared" si="11"/>
        <v>1.5858390909822733</v>
      </c>
    </row>
    <row r="341" spans="1:18" x14ac:dyDescent="0.6">
      <c r="A341" t="str">
        <v>successful</v>
      </c>
      <c r="B341">
        <v>160</v>
      </c>
      <c r="C341" t="str">
        <v>failed</v>
      </c>
      <c r="D341">
        <v>78</v>
      </c>
      <c r="O341">
        <v>266</v>
      </c>
      <c r="P341" s="22">
        <f t="shared" si="10"/>
        <v>-0.46211230008851117</v>
      </c>
      <c r="Q341">
        <v>2176</v>
      </c>
      <c r="R341" s="22">
        <f t="shared" si="11"/>
        <v>1.6566733973047598</v>
      </c>
    </row>
    <row r="342" spans="1:18" x14ac:dyDescent="0.6">
      <c r="A342" t="str">
        <v>successful</v>
      </c>
      <c r="B342">
        <v>2230</v>
      </c>
      <c r="C342" t="str">
        <v>failed</v>
      </c>
      <c r="D342">
        <v>67</v>
      </c>
      <c r="O342">
        <v>268</v>
      </c>
      <c r="P342" s="22">
        <f t="shared" si="10"/>
        <v>-0.4605328256078573</v>
      </c>
      <c r="Q342">
        <v>2179</v>
      </c>
      <c r="R342" s="22">
        <f t="shared" si="11"/>
        <v>1.659798440230752</v>
      </c>
    </row>
    <row r="343" spans="1:18" x14ac:dyDescent="0.6">
      <c r="A343" t="str">
        <v>successful</v>
      </c>
      <c r="B343">
        <v>316</v>
      </c>
      <c r="C343" t="str">
        <v>failed</v>
      </c>
      <c r="D343">
        <v>263</v>
      </c>
      <c r="O343">
        <v>269</v>
      </c>
      <c r="P343" s="22">
        <f t="shared" si="10"/>
        <v>-0.45974308836753036</v>
      </c>
      <c r="Q343">
        <v>2201</v>
      </c>
      <c r="R343" s="22">
        <f t="shared" si="11"/>
        <v>1.6827154216880269</v>
      </c>
    </row>
    <row r="344" spans="1:18" x14ac:dyDescent="0.6">
      <c r="A344" t="str">
        <v>successful</v>
      </c>
      <c r="B344">
        <v>117</v>
      </c>
      <c r="C344" t="str">
        <v>failed</v>
      </c>
      <c r="D344">
        <v>1691</v>
      </c>
      <c r="O344">
        <v>270</v>
      </c>
      <c r="P344" s="22">
        <f t="shared" si="10"/>
        <v>-0.45895335112720342</v>
      </c>
      <c r="Q344">
        <v>2253</v>
      </c>
      <c r="R344" s="22">
        <f t="shared" si="11"/>
        <v>1.7368828324052226</v>
      </c>
    </row>
    <row r="345" spans="1:18" x14ac:dyDescent="0.6">
      <c r="A345" t="str">
        <v>successful</v>
      </c>
      <c r="B345">
        <v>6406</v>
      </c>
      <c r="C345" t="str">
        <v>failed</v>
      </c>
      <c r="D345">
        <v>181</v>
      </c>
      <c r="O345">
        <v>272</v>
      </c>
      <c r="P345" s="22">
        <f t="shared" si="10"/>
        <v>-0.45737387664654955</v>
      </c>
      <c r="Q345">
        <v>2307</v>
      </c>
      <c r="R345" s="22">
        <f t="shared" si="11"/>
        <v>1.7931336050730793</v>
      </c>
    </row>
    <row r="346" spans="1:18" x14ac:dyDescent="0.6">
      <c r="A346" t="str">
        <v>successful</v>
      </c>
      <c r="B346">
        <v>192</v>
      </c>
      <c r="C346" t="str">
        <v>failed</v>
      </c>
      <c r="D346">
        <v>13</v>
      </c>
      <c r="O346">
        <v>275</v>
      </c>
      <c r="P346" s="22">
        <f t="shared" si="10"/>
        <v>-0.45500466492556874</v>
      </c>
      <c r="Q346">
        <v>2468</v>
      </c>
      <c r="R346" s="22">
        <f t="shared" si="11"/>
        <v>1.9608442421013195</v>
      </c>
    </row>
    <row r="347" spans="1:18" x14ac:dyDescent="0.6">
      <c r="A347" t="str">
        <v>successful</v>
      </c>
      <c r="B347">
        <v>26</v>
      </c>
      <c r="C347" t="str">
        <v>failed</v>
      </c>
      <c r="D347">
        <v>1</v>
      </c>
      <c r="O347">
        <v>279</v>
      </c>
      <c r="P347" s="22">
        <f t="shared" si="10"/>
        <v>-0.45184571596426099</v>
      </c>
      <c r="Q347">
        <v>2604</v>
      </c>
      <c r="R347" s="22">
        <f t="shared" si="11"/>
        <v>2.1025128547462923</v>
      </c>
    </row>
    <row r="348" spans="1:18" x14ac:dyDescent="0.6">
      <c r="A348" t="str">
        <v>successful</v>
      </c>
      <c r="B348">
        <v>723</v>
      </c>
      <c r="C348" t="str">
        <v>failed</v>
      </c>
      <c r="D348">
        <v>21</v>
      </c>
      <c r="O348">
        <v>280</v>
      </c>
      <c r="P348" s="22">
        <f t="shared" si="10"/>
        <v>-0.45105597872393405</v>
      </c>
      <c r="Q348">
        <v>2690</v>
      </c>
      <c r="R348" s="22">
        <f t="shared" si="11"/>
        <v>2.1920974186247313</v>
      </c>
    </row>
    <row r="349" spans="1:18" x14ac:dyDescent="0.6">
      <c r="A349" t="str">
        <v>successful</v>
      </c>
      <c r="B349">
        <v>170</v>
      </c>
      <c r="C349" t="str">
        <v>failed</v>
      </c>
      <c r="D349">
        <v>830</v>
      </c>
      <c r="O349">
        <v>282</v>
      </c>
      <c r="P349" s="22">
        <f t="shared" si="10"/>
        <v>-0.44947650424328017</v>
      </c>
      <c r="Q349">
        <v>2779</v>
      </c>
      <c r="R349" s="22">
        <f t="shared" si="11"/>
        <v>2.2848070254291621</v>
      </c>
    </row>
    <row r="350" spans="1:18" x14ac:dyDescent="0.6">
      <c r="A350" t="str">
        <v>successful</v>
      </c>
      <c r="B350">
        <v>238</v>
      </c>
      <c r="C350" t="str">
        <v>failed</v>
      </c>
      <c r="D350">
        <v>130</v>
      </c>
      <c r="O350">
        <v>288</v>
      </c>
      <c r="P350" s="22">
        <f t="shared" si="10"/>
        <v>-0.44473808080131855</v>
      </c>
      <c r="Q350">
        <v>2915</v>
      </c>
      <c r="R350" s="22">
        <f t="shared" si="11"/>
        <v>2.4264756380741348</v>
      </c>
    </row>
    <row r="351" spans="1:18" x14ac:dyDescent="0.6">
      <c r="A351" t="str">
        <v>successful</v>
      </c>
      <c r="B351">
        <v>55</v>
      </c>
      <c r="C351" t="str">
        <v>failed</v>
      </c>
      <c r="D351">
        <v>55</v>
      </c>
      <c r="O351">
        <v>290</v>
      </c>
      <c r="P351" s="22">
        <f t="shared" si="10"/>
        <v>-0.44315860632066467</v>
      </c>
      <c r="Q351">
        <v>2928</v>
      </c>
      <c r="R351" s="22">
        <f t="shared" si="11"/>
        <v>2.4400174907534335</v>
      </c>
    </row>
    <row r="352" spans="1:18" x14ac:dyDescent="0.6">
      <c r="A352" t="str">
        <v>successful</v>
      </c>
      <c r="B352">
        <v>128</v>
      </c>
      <c r="C352" t="str">
        <v>failed</v>
      </c>
      <c r="D352">
        <v>114</v>
      </c>
      <c r="O352">
        <v>295</v>
      </c>
      <c r="P352" s="22">
        <f t="shared" si="10"/>
        <v>-0.43920992011902993</v>
      </c>
      <c r="Q352">
        <v>2955</v>
      </c>
      <c r="R352" s="22">
        <f t="shared" si="11"/>
        <v>2.4681428770873621</v>
      </c>
    </row>
    <row r="353" spans="1:18" x14ac:dyDescent="0.6">
      <c r="A353" t="str">
        <v>successful</v>
      </c>
      <c r="B353">
        <v>2144</v>
      </c>
      <c r="C353" t="str">
        <v>failed</v>
      </c>
      <c r="D353">
        <v>594</v>
      </c>
      <c r="O353">
        <v>296</v>
      </c>
      <c r="P353" s="22">
        <f t="shared" si="10"/>
        <v>-0.43842018287870299</v>
      </c>
      <c r="Q353">
        <v>3015</v>
      </c>
      <c r="R353" s="22">
        <f t="shared" si="11"/>
        <v>2.5306437356072031</v>
      </c>
    </row>
    <row r="354" spans="1:18" x14ac:dyDescent="0.6">
      <c r="A354" t="str">
        <v>successful</v>
      </c>
      <c r="B354">
        <v>2693</v>
      </c>
      <c r="C354" t="str">
        <v>failed</v>
      </c>
      <c r="D354">
        <v>24</v>
      </c>
      <c r="O354">
        <v>297</v>
      </c>
      <c r="P354" s="22">
        <f t="shared" si="10"/>
        <v>-0.43763044563837605</v>
      </c>
      <c r="Q354">
        <v>3182</v>
      </c>
      <c r="R354" s="22">
        <f t="shared" si="11"/>
        <v>2.7046044584874274</v>
      </c>
    </row>
    <row r="355" spans="1:18" x14ac:dyDescent="0.6">
      <c r="A355" t="str">
        <v>successful</v>
      </c>
      <c r="B355">
        <v>432</v>
      </c>
      <c r="C355" t="str">
        <v>failed</v>
      </c>
      <c r="D355">
        <v>252</v>
      </c>
      <c r="O355">
        <v>299</v>
      </c>
      <c r="P355" s="22">
        <f t="shared" si="10"/>
        <v>-0.43605097115772218</v>
      </c>
      <c r="Q355">
        <v>3304</v>
      </c>
      <c r="R355" s="22">
        <f t="shared" si="11"/>
        <v>2.8316895374777706</v>
      </c>
    </row>
    <row r="356" spans="1:18" x14ac:dyDescent="0.6">
      <c r="A356" t="str">
        <v>successful</v>
      </c>
      <c r="B356">
        <v>189</v>
      </c>
      <c r="C356" t="str">
        <v>failed</v>
      </c>
      <c r="D356">
        <v>67</v>
      </c>
      <c r="O356">
        <v>300</v>
      </c>
      <c r="P356" s="22">
        <f t="shared" si="10"/>
        <v>-0.43526123391739524</v>
      </c>
      <c r="Q356">
        <v>3387</v>
      </c>
      <c r="R356" s="22">
        <f t="shared" si="11"/>
        <v>2.9181490584302177</v>
      </c>
    </row>
    <row r="357" spans="1:18" x14ac:dyDescent="0.6">
      <c r="A357" t="str">
        <v>successful</v>
      </c>
      <c r="B357">
        <v>154</v>
      </c>
      <c r="C357" t="str">
        <v>failed</v>
      </c>
      <c r="D357">
        <v>742</v>
      </c>
      <c r="O357">
        <v>300</v>
      </c>
      <c r="P357" s="22">
        <f t="shared" si="10"/>
        <v>-0.43526123391739524</v>
      </c>
      <c r="Q357">
        <v>3410</v>
      </c>
      <c r="R357" s="22">
        <f t="shared" si="11"/>
        <v>2.9421077208628232</v>
      </c>
    </row>
    <row r="358" spans="1:18" x14ac:dyDescent="0.6">
      <c r="A358" t="str">
        <v>successful</v>
      </c>
      <c r="B358">
        <v>96</v>
      </c>
      <c r="C358" t="str">
        <v>failed</v>
      </c>
      <c r="D358">
        <v>75</v>
      </c>
      <c r="O358">
        <v>303</v>
      </c>
      <c r="P358" s="22">
        <f t="shared" si="10"/>
        <v>-0.43289202219641443</v>
      </c>
      <c r="Q358">
        <v>3483</v>
      </c>
      <c r="R358" s="22">
        <f t="shared" si="11"/>
        <v>3.018150432061963</v>
      </c>
    </row>
    <row r="359" spans="1:18" x14ac:dyDescent="0.6">
      <c r="A359" t="str">
        <v>successful</v>
      </c>
      <c r="B359">
        <v>3063</v>
      </c>
      <c r="C359" t="str">
        <v>failed</v>
      </c>
      <c r="D359">
        <v>4405</v>
      </c>
      <c r="O359">
        <v>307</v>
      </c>
      <c r="P359" s="22">
        <f t="shared" si="10"/>
        <v>-0.42973307323510668</v>
      </c>
      <c r="Q359">
        <v>3868</v>
      </c>
      <c r="R359" s="22">
        <f t="shared" si="11"/>
        <v>3.4191976075642763</v>
      </c>
    </row>
    <row r="360" spans="1:18" x14ac:dyDescent="0.6">
      <c r="A360" t="str">
        <v>successful</v>
      </c>
      <c r="B360">
        <v>2266</v>
      </c>
      <c r="C360" t="str">
        <v>failed</v>
      </c>
      <c r="D360">
        <v>92</v>
      </c>
      <c r="O360">
        <v>307</v>
      </c>
      <c r="P360" s="22">
        <f t="shared" si="10"/>
        <v>-0.42973307323510668</v>
      </c>
      <c r="Q360">
        <v>4405</v>
      </c>
      <c r="R360" s="22">
        <f t="shared" si="11"/>
        <v>3.9785802913168533</v>
      </c>
    </row>
    <row r="361" spans="1:18" x14ac:dyDescent="0.6">
      <c r="A361" t="str">
        <v>successful</v>
      </c>
      <c r="B361">
        <v>194</v>
      </c>
      <c r="C361" t="str">
        <v>failed</v>
      </c>
      <c r="D361">
        <v>64</v>
      </c>
      <c r="O361">
        <v>316</v>
      </c>
      <c r="P361" s="22">
        <f t="shared" si="10"/>
        <v>-0.42262543807216424</v>
      </c>
      <c r="Q361">
        <v>4428</v>
      </c>
      <c r="R361" s="22">
        <f t="shared" si="11"/>
        <v>4.0025389537494593</v>
      </c>
    </row>
    <row r="362" spans="1:18" x14ac:dyDescent="0.6">
      <c r="A362" t="str">
        <v>successful</v>
      </c>
      <c r="B362">
        <v>129</v>
      </c>
      <c r="C362" t="str">
        <v>failed</v>
      </c>
      <c r="D362">
        <v>64</v>
      </c>
      <c r="O362">
        <v>323</v>
      </c>
      <c r="P362" s="22">
        <f t="shared" si="10"/>
        <v>-0.41709727738987562</v>
      </c>
      <c r="Q362">
        <v>4697</v>
      </c>
      <c r="R362" s="22">
        <f t="shared" si="11"/>
        <v>4.2827511361134132</v>
      </c>
    </row>
    <row r="363" spans="1:18" x14ac:dyDescent="0.6">
      <c r="A363" t="str">
        <v>successful</v>
      </c>
      <c r="B363">
        <v>375</v>
      </c>
      <c r="C363" t="str">
        <v>failed</v>
      </c>
      <c r="D363">
        <v>842</v>
      </c>
      <c r="O363">
        <v>329</v>
      </c>
      <c r="P363" s="22">
        <f t="shared" si="10"/>
        <v>-0.41235885394791399</v>
      </c>
      <c r="Q363">
        <v>5497</v>
      </c>
      <c r="R363" s="22">
        <f t="shared" si="11"/>
        <v>5.1160959163779598</v>
      </c>
    </row>
    <row r="364" spans="1:18" x14ac:dyDescent="0.6">
      <c r="A364" t="str">
        <v>successful</v>
      </c>
      <c r="B364">
        <v>409</v>
      </c>
      <c r="C364" t="str">
        <v>failed</v>
      </c>
      <c r="D364">
        <v>112</v>
      </c>
      <c r="O364">
        <v>330</v>
      </c>
      <c r="P364" s="22">
        <f t="shared" si="10"/>
        <v>-0.41156911670758706</v>
      </c>
      <c r="Q364">
        <v>5681</v>
      </c>
      <c r="R364" s="22">
        <f t="shared" si="11"/>
        <v>5.3077652158388053</v>
      </c>
    </row>
    <row r="365" spans="1:18" x14ac:dyDescent="0.6">
      <c r="A365" t="str">
        <v>successful</v>
      </c>
      <c r="B365">
        <v>234</v>
      </c>
      <c r="C365" t="str">
        <v>failed</v>
      </c>
      <c r="D365">
        <v>374</v>
      </c>
      <c r="O365">
        <v>331</v>
      </c>
      <c r="P365" s="22">
        <f t="shared" si="10"/>
        <v>-0.41077937946726012</v>
      </c>
      <c r="Q365">
        <v>6080</v>
      </c>
      <c r="R365" s="22">
        <f>(Q365-$L$3)/$L$8</f>
        <v>5.7233959249957476</v>
      </c>
    </row>
    <row r="366" spans="1:18" x14ac:dyDescent="0.6">
      <c r="A366" t="str">
        <v>successful</v>
      </c>
      <c r="B366">
        <v>3016</v>
      </c>
      <c r="O366">
        <v>336</v>
      </c>
      <c r="P366" s="22">
        <f t="shared" si="10"/>
        <v>-0.40683069326562543</v>
      </c>
      <c r="R366" s="22"/>
    </row>
    <row r="367" spans="1:18" x14ac:dyDescent="0.6">
      <c r="A367" t="str">
        <v>successful</v>
      </c>
      <c r="B367">
        <v>264</v>
      </c>
      <c r="O367">
        <v>337</v>
      </c>
      <c r="P367" s="22">
        <f t="shared" si="10"/>
        <v>-0.40604095602529849</v>
      </c>
      <c r="R367" s="22"/>
    </row>
    <row r="368" spans="1:18" x14ac:dyDescent="0.6">
      <c r="A368" t="str">
        <v>successful</v>
      </c>
      <c r="B368">
        <v>272</v>
      </c>
      <c r="O368">
        <v>340</v>
      </c>
      <c r="P368" s="22">
        <f t="shared" si="10"/>
        <v>-0.40367174430431768</v>
      </c>
      <c r="R368" s="22"/>
    </row>
    <row r="369" spans="1:18" x14ac:dyDescent="0.6">
      <c r="A369" t="str">
        <v>successful</v>
      </c>
      <c r="B369">
        <v>419</v>
      </c>
      <c r="O369">
        <v>361</v>
      </c>
      <c r="P369" s="22">
        <f t="shared" si="10"/>
        <v>-0.38708726225745194</v>
      </c>
      <c r="R369" s="22"/>
    </row>
    <row r="370" spans="1:18" x14ac:dyDescent="0.6">
      <c r="A370" t="str">
        <v>successful</v>
      </c>
      <c r="B370">
        <v>1621</v>
      </c>
      <c r="O370">
        <v>363</v>
      </c>
      <c r="P370" s="22">
        <f t="shared" si="10"/>
        <v>-0.38550778777679806</v>
      </c>
      <c r="R370" s="22"/>
    </row>
    <row r="371" spans="1:18" x14ac:dyDescent="0.6">
      <c r="A371" t="str">
        <v>successful</v>
      </c>
      <c r="B371">
        <v>1101</v>
      </c>
      <c r="O371">
        <v>366</v>
      </c>
      <c r="P371" s="22">
        <f t="shared" si="10"/>
        <v>-0.38313857605581725</v>
      </c>
      <c r="R371" s="22"/>
    </row>
    <row r="372" spans="1:18" x14ac:dyDescent="0.6">
      <c r="A372" t="str">
        <v>successful</v>
      </c>
      <c r="B372">
        <v>1073</v>
      </c>
      <c r="O372">
        <v>369</v>
      </c>
      <c r="P372" s="22">
        <f t="shared" si="10"/>
        <v>-0.38076936433483644</v>
      </c>
      <c r="R372" s="22"/>
    </row>
    <row r="373" spans="1:18" x14ac:dyDescent="0.6">
      <c r="A373" t="str">
        <v>successful</v>
      </c>
      <c r="B373">
        <v>331</v>
      </c>
      <c r="O373">
        <v>374</v>
      </c>
      <c r="P373" s="22">
        <f t="shared" si="10"/>
        <v>-0.37682067813320175</v>
      </c>
      <c r="R373" s="22"/>
    </row>
    <row r="374" spans="1:18" x14ac:dyDescent="0.6">
      <c r="A374" t="str">
        <v>successful</v>
      </c>
      <c r="B374">
        <v>1170</v>
      </c>
      <c r="O374">
        <v>375</v>
      </c>
      <c r="P374" s="22">
        <f t="shared" si="10"/>
        <v>-0.37603094089287481</v>
      </c>
      <c r="R374" s="22"/>
    </row>
    <row r="375" spans="1:18" x14ac:dyDescent="0.6">
      <c r="A375" t="str">
        <v>successful</v>
      </c>
      <c r="B375">
        <v>363</v>
      </c>
      <c r="O375">
        <v>381</v>
      </c>
      <c r="P375" s="22">
        <f t="shared" si="10"/>
        <v>-0.37129251745091313</v>
      </c>
      <c r="R375" s="22"/>
    </row>
    <row r="376" spans="1:18" x14ac:dyDescent="0.6">
      <c r="A376" t="str">
        <v>successful</v>
      </c>
      <c r="B376">
        <v>103</v>
      </c>
      <c r="O376">
        <v>381</v>
      </c>
      <c r="P376" s="22">
        <f t="shared" si="10"/>
        <v>-0.37129251745091313</v>
      </c>
      <c r="R376" s="22"/>
    </row>
    <row r="377" spans="1:18" x14ac:dyDescent="0.6">
      <c r="A377" t="str">
        <v>successful</v>
      </c>
      <c r="B377">
        <v>147</v>
      </c>
      <c r="O377">
        <v>393</v>
      </c>
      <c r="P377" s="22">
        <f t="shared" si="10"/>
        <v>-0.36181567056698988</v>
      </c>
      <c r="R377" s="22"/>
    </row>
    <row r="378" spans="1:18" x14ac:dyDescent="0.6">
      <c r="A378" t="str">
        <v>successful</v>
      </c>
      <c r="B378">
        <v>110</v>
      </c>
      <c r="O378">
        <v>397</v>
      </c>
      <c r="P378" s="22">
        <f t="shared" si="10"/>
        <v>-0.35865672160568213</v>
      </c>
      <c r="R378" s="22"/>
    </row>
    <row r="379" spans="1:18" x14ac:dyDescent="0.6">
      <c r="A379" t="str">
        <v>successful</v>
      </c>
      <c r="B379">
        <v>134</v>
      </c>
      <c r="O379">
        <v>409</v>
      </c>
      <c r="P379" s="22">
        <f t="shared" si="10"/>
        <v>-0.34917987472175882</v>
      </c>
      <c r="R379" s="22"/>
    </row>
    <row r="380" spans="1:18" x14ac:dyDescent="0.6">
      <c r="A380" t="str">
        <v>successful</v>
      </c>
      <c r="B380">
        <v>269</v>
      </c>
      <c r="O380">
        <v>411</v>
      </c>
      <c r="P380" s="22">
        <f t="shared" si="10"/>
        <v>-0.34760040024110495</v>
      </c>
      <c r="R380" s="22"/>
    </row>
    <row r="381" spans="1:18" x14ac:dyDescent="0.6">
      <c r="A381" t="str">
        <v>successful</v>
      </c>
      <c r="B381">
        <v>175</v>
      </c>
      <c r="O381">
        <v>419</v>
      </c>
      <c r="P381" s="22">
        <f t="shared" si="10"/>
        <v>-0.34128250231848944</v>
      </c>
      <c r="R381" s="22"/>
    </row>
    <row r="382" spans="1:18" x14ac:dyDescent="0.6">
      <c r="A382" t="str">
        <v>successful</v>
      </c>
      <c r="B382">
        <v>69</v>
      </c>
      <c r="O382">
        <v>432</v>
      </c>
      <c r="P382" s="22">
        <f t="shared" si="10"/>
        <v>-0.33101591819423926</v>
      </c>
      <c r="R382" s="22"/>
    </row>
    <row r="383" spans="1:18" x14ac:dyDescent="0.6">
      <c r="A383" t="str">
        <v>successful</v>
      </c>
      <c r="B383">
        <v>190</v>
      </c>
      <c r="O383">
        <v>452</v>
      </c>
      <c r="P383" s="22">
        <f t="shared" si="10"/>
        <v>-0.31522117338770045</v>
      </c>
      <c r="R383" s="22"/>
    </row>
    <row r="384" spans="1:18" x14ac:dyDescent="0.6">
      <c r="A384" t="str">
        <v>successful</v>
      </c>
      <c r="B384">
        <v>237</v>
      </c>
      <c r="O384">
        <v>454</v>
      </c>
      <c r="P384" s="22">
        <f t="shared" si="10"/>
        <v>-0.31364169890704657</v>
      </c>
      <c r="R384" s="22"/>
    </row>
    <row r="385" spans="1:18" x14ac:dyDescent="0.6">
      <c r="A385" t="str">
        <v>successful</v>
      </c>
      <c r="B385">
        <v>196</v>
      </c>
      <c r="O385">
        <v>460</v>
      </c>
      <c r="P385" s="22">
        <f t="shared" si="10"/>
        <v>-0.30890327546508495</v>
      </c>
      <c r="R385" s="22"/>
    </row>
    <row r="386" spans="1:18" x14ac:dyDescent="0.6">
      <c r="A386" t="str">
        <v>successful</v>
      </c>
      <c r="B386">
        <v>7295</v>
      </c>
      <c r="O386">
        <v>462</v>
      </c>
      <c r="P386" s="22">
        <f t="shared" si="10"/>
        <v>-0.30732380098443107</v>
      </c>
      <c r="R386" s="22"/>
    </row>
    <row r="387" spans="1:18" x14ac:dyDescent="0.6">
      <c r="A387" t="str">
        <v>successful</v>
      </c>
      <c r="B387">
        <v>2893</v>
      </c>
      <c r="O387">
        <v>470</v>
      </c>
      <c r="P387" s="22">
        <f t="shared" ref="P387:P450" si="12">(O387-$J$3)/$J$8</f>
        <v>-0.30100590306181552</v>
      </c>
      <c r="R387" s="22"/>
    </row>
    <row r="388" spans="1:18" x14ac:dyDescent="0.6">
      <c r="A388" t="str">
        <v>successful</v>
      </c>
      <c r="B388">
        <v>820</v>
      </c>
      <c r="O388">
        <v>480</v>
      </c>
      <c r="P388" s="22">
        <f t="shared" si="12"/>
        <v>-0.29310853065854614</v>
      </c>
      <c r="R388" s="22"/>
    </row>
    <row r="389" spans="1:18" x14ac:dyDescent="0.6">
      <c r="A389" t="str">
        <v>successful</v>
      </c>
      <c r="B389">
        <v>2038</v>
      </c>
      <c r="O389">
        <v>484</v>
      </c>
      <c r="P389" s="22">
        <f t="shared" si="12"/>
        <v>-0.28994958169723839</v>
      </c>
      <c r="R389" s="22"/>
    </row>
    <row r="390" spans="1:18" x14ac:dyDescent="0.6">
      <c r="A390" t="str">
        <v>successful</v>
      </c>
      <c r="B390">
        <v>116</v>
      </c>
      <c r="O390">
        <v>498</v>
      </c>
      <c r="P390" s="22">
        <f t="shared" si="12"/>
        <v>-0.27889326033266121</v>
      </c>
      <c r="R390" s="22"/>
    </row>
    <row r="391" spans="1:18" x14ac:dyDescent="0.6">
      <c r="A391" t="str">
        <v>successful</v>
      </c>
      <c r="B391">
        <v>1345</v>
      </c>
      <c r="O391">
        <v>524</v>
      </c>
      <c r="P391" s="22">
        <f t="shared" si="12"/>
        <v>-0.25836009208416083</v>
      </c>
      <c r="R391" s="22"/>
    </row>
    <row r="392" spans="1:18" x14ac:dyDescent="0.6">
      <c r="A392" t="str">
        <v>successful</v>
      </c>
      <c r="B392">
        <v>168</v>
      </c>
      <c r="O392">
        <v>533</v>
      </c>
      <c r="P392" s="22">
        <f t="shared" si="12"/>
        <v>-0.25125245692121834</v>
      </c>
      <c r="R392" s="22"/>
    </row>
    <row r="393" spans="1:18" x14ac:dyDescent="0.6">
      <c r="A393" t="str">
        <v>successful</v>
      </c>
      <c r="B393">
        <v>137</v>
      </c>
      <c r="O393">
        <v>536</v>
      </c>
      <c r="P393" s="22">
        <f t="shared" si="12"/>
        <v>-0.24888324520023752</v>
      </c>
      <c r="R393" s="22"/>
    </row>
    <row r="394" spans="1:18" x14ac:dyDescent="0.6">
      <c r="A394" t="str">
        <v>successful</v>
      </c>
      <c r="B394">
        <v>186</v>
      </c>
      <c r="O394">
        <v>546</v>
      </c>
      <c r="P394" s="22">
        <f t="shared" si="12"/>
        <v>-0.24098587279696815</v>
      </c>
      <c r="R394" s="22"/>
    </row>
    <row r="395" spans="1:18" x14ac:dyDescent="0.6">
      <c r="A395" t="str">
        <v>successful</v>
      </c>
      <c r="B395">
        <v>125</v>
      </c>
      <c r="O395">
        <v>554</v>
      </c>
      <c r="P395" s="22">
        <f t="shared" si="12"/>
        <v>-0.23466797487435262</v>
      </c>
      <c r="R395" s="22"/>
    </row>
    <row r="396" spans="1:18" x14ac:dyDescent="0.6">
      <c r="A396" t="str">
        <v>successful</v>
      </c>
      <c r="B396">
        <v>202</v>
      </c>
      <c r="O396">
        <v>555</v>
      </c>
      <c r="P396" s="22">
        <f t="shared" si="12"/>
        <v>-0.23387823763402568</v>
      </c>
      <c r="R396" s="22"/>
    </row>
    <row r="397" spans="1:18" x14ac:dyDescent="0.6">
      <c r="A397" t="str">
        <v>successful</v>
      </c>
      <c r="B397">
        <v>103</v>
      </c>
      <c r="O397">
        <v>589</v>
      </c>
      <c r="P397" s="22">
        <f t="shared" si="12"/>
        <v>-0.20702717146290975</v>
      </c>
      <c r="R397" s="22"/>
    </row>
    <row r="398" spans="1:18" x14ac:dyDescent="0.6">
      <c r="A398" t="str">
        <v>successful</v>
      </c>
      <c r="B398">
        <v>1785</v>
      </c>
      <c r="O398">
        <v>645</v>
      </c>
      <c r="P398" s="22">
        <f t="shared" si="12"/>
        <v>-0.16280188600460113</v>
      </c>
      <c r="R398" s="22"/>
    </row>
    <row r="399" spans="1:18" x14ac:dyDescent="0.6">
      <c r="A399" t="str">
        <v>successful</v>
      </c>
      <c r="B399">
        <v>157</v>
      </c>
      <c r="O399">
        <v>659</v>
      </c>
      <c r="P399" s="22">
        <f t="shared" si="12"/>
        <v>-0.15174556464002398</v>
      </c>
      <c r="R399" s="22"/>
    </row>
    <row r="400" spans="1:18" x14ac:dyDescent="0.6">
      <c r="A400" t="str">
        <v>successful</v>
      </c>
      <c r="B400">
        <v>555</v>
      </c>
      <c r="O400">
        <v>676</v>
      </c>
      <c r="P400" s="22">
        <f t="shared" si="12"/>
        <v>-0.13832003155446601</v>
      </c>
      <c r="R400" s="22"/>
    </row>
    <row r="401" spans="1:18" x14ac:dyDescent="0.6">
      <c r="A401" t="str">
        <v>successful</v>
      </c>
      <c r="B401">
        <v>297</v>
      </c>
      <c r="O401">
        <v>723</v>
      </c>
      <c r="P401" s="22">
        <f t="shared" si="12"/>
        <v>-0.10120238125909985</v>
      </c>
      <c r="R401" s="22"/>
    </row>
    <row r="402" spans="1:18" x14ac:dyDescent="0.6">
      <c r="A402" t="str">
        <v>successful</v>
      </c>
      <c r="B402">
        <v>123</v>
      </c>
      <c r="O402">
        <v>762</v>
      </c>
      <c r="P402" s="22">
        <f t="shared" si="12"/>
        <v>-7.0402628886349211E-2</v>
      </c>
      <c r="R402" s="22"/>
    </row>
    <row r="403" spans="1:18" x14ac:dyDescent="0.6">
      <c r="A403" t="str">
        <v>successful</v>
      </c>
      <c r="B403">
        <v>3036</v>
      </c>
      <c r="O403">
        <v>768</v>
      </c>
      <c r="P403" s="22">
        <f t="shared" si="12"/>
        <v>-6.5664205444387572E-2</v>
      </c>
      <c r="R403" s="22"/>
    </row>
    <row r="404" spans="1:18" x14ac:dyDescent="0.6">
      <c r="A404" t="str">
        <v>successful</v>
      </c>
      <c r="B404">
        <v>144</v>
      </c>
      <c r="O404">
        <v>820</v>
      </c>
      <c r="P404" s="22">
        <f t="shared" si="12"/>
        <v>-2.459786894738672E-2</v>
      </c>
      <c r="R404" s="22"/>
    </row>
    <row r="405" spans="1:18" x14ac:dyDescent="0.6">
      <c r="A405" t="str">
        <v>successful</v>
      </c>
      <c r="B405">
        <v>121</v>
      </c>
      <c r="O405">
        <v>890</v>
      </c>
      <c r="P405" s="22">
        <f t="shared" si="12"/>
        <v>3.0683737875499044E-2</v>
      </c>
      <c r="R405" s="22"/>
    </row>
    <row r="406" spans="1:18" x14ac:dyDescent="0.6">
      <c r="A406" t="str">
        <v>successful</v>
      </c>
      <c r="B406">
        <v>181</v>
      </c>
      <c r="O406">
        <v>903</v>
      </c>
      <c r="P406" s="22">
        <f t="shared" si="12"/>
        <v>4.095032199974926E-2</v>
      </c>
      <c r="R406" s="22"/>
    </row>
    <row r="407" spans="1:18" x14ac:dyDescent="0.6">
      <c r="A407" t="str">
        <v>successful</v>
      </c>
      <c r="B407">
        <v>122</v>
      </c>
      <c r="O407">
        <v>909</v>
      </c>
      <c r="P407" s="22">
        <f t="shared" si="12"/>
        <v>4.5688745441710893E-2</v>
      </c>
      <c r="R407" s="22"/>
    </row>
    <row r="408" spans="1:18" x14ac:dyDescent="0.6">
      <c r="A408" t="str">
        <v>successful</v>
      </c>
      <c r="B408">
        <v>1071</v>
      </c>
      <c r="O408">
        <v>943</v>
      </c>
      <c r="P408" s="22">
        <f t="shared" si="12"/>
        <v>7.2539811612826841E-2</v>
      </c>
      <c r="R408" s="22"/>
    </row>
    <row r="409" spans="1:18" x14ac:dyDescent="0.6">
      <c r="A409" t="str">
        <v>successful</v>
      </c>
      <c r="B409">
        <v>980</v>
      </c>
      <c r="O409">
        <v>980</v>
      </c>
      <c r="P409" s="22">
        <f t="shared" si="12"/>
        <v>0.1017600895049236</v>
      </c>
      <c r="R409" s="22"/>
    </row>
    <row r="410" spans="1:18" x14ac:dyDescent="0.6">
      <c r="A410" t="str">
        <v>successful</v>
      </c>
      <c r="B410">
        <v>536</v>
      </c>
      <c r="O410">
        <v>1015</v>
      </c>
      <c r="P410" s="22">
        <f t="shared" si="12"/>
        <v>0.12940089291636647</v>
      </c>
      <c r="R410" s="22"/>
    </row>
    <row r="411" spans="1:18" x14ac:dyDescent="0.6">
      <c r="A411" t="str">
        <v>successful</v>
      </c>
      <c r="B411">
        <v>1991</v>
      </c>
      <c r="O411">
        <v>1022</v>
      </c>
      <c r="P411" s="22">
        <f t="shared" si="12"/>
        <v>0.13492905359865506</v>
      </c>
      <c r="R411" s="22"/>
    </row>
    <row r="412" spans="1:18" x14ac:dyDescent="0.6">
      <c r="A412" t="str">
        <v>successful</v>
      </c>
      <c r="B412">
        <v>180</v>
      </c>
      <c r="O412">
        <v>1052</v>
      </c>
      <c r="P412" s="22">
        <f t="shared" si="12"/>
        <v>0.15862117080846325</v>
      </c>
      <c r="R412" s="22"/>
    </row>
    <row r="413" spans="1:18" x14ac:dyDescent="0.6">
      <c r="A413" t="str">
        <v>successful</v>
      </c>
      <c r="B413">
        <v>130</v>
      </c>
      <c r="O413">
        <v>1071</v>
      </c>
      <c r="P413" s="22">
        <f t="shared" si="12"/>
        <v>0.17362617837467509</v>
      </c>
      <c r="R413" s="22"/>
    </row>
    <row r="414" spans="1:18" x14ac:dyDescent="0.6">
      <c r="A414" t="str">
        <v>successful</v>
      </c>
      <c r="B414">
        <v>122</v>
      </c>
      <c r="O414">
        <v>1071</v>
      </c>
      <c r="P414" s="22">
        <f t="shared" si="12"/>
        <v>0.17362617837467509</v>
      </c>
      <c r="R414" s="22"/>
    </row>
    <row r="415" spans="1:18" x14ac:dyDescent="0.6">
      <c r="A415" t="str">
        <v>successful</v>
      </c>
      <c r="B415">
        <v>140</v>
      </c>
      <c r="O415">
        <v>1073</v>
      </c>
      <c r="P415" s="22">
        <f t="shared" si="12"/>
        <v>0.17520565285532896</v>
      </c>
      <c r="R415" s="22"/>
    </row>
    <row r="416" spans="1:18" x14ac:dyDescent="0.6">
      <c r="A416" t="str">
        <v>successful</v>
      </c>
      <c r="B416">
        <v>3388</v>
      </c>
      <c r="O416">
        <v>1095</v>
      </c>
      <c r="P416" s="22">
        <f t="shared" si="12"/>
        <v>0.19257987214252165</v>
      </c>
      <c r="R416" s="22"/>
    </row>
    <row r="417" spans="1:18" x14ac:dyDescent="0.6">
      <c r="A417" t="str">
        <v>successful</v>
      </c>
      <c r="B417">
        <v>280</v>
      </c>
      <c r="O417">
        <v>1101</v>
      </c>
      <c r="P417" s="22">
        <f t="shared" si="12"/>
        <v>0.19731829558448327</v>
      </c>
      <c r="R417" s="22"/>
    </row>
    <row r="418" spans="1:18" x14ac:dyDescent="0.6">
      <c r="A418" t="str">
        <v>successful</v>
      </c>
      <c r="B418">
        <v>366</v>
      </c>
      <c r="O418">
        <v>1113</v>
      </c>
      <c r="P418" s="22">
        <f t="shared" si="12"/>
        <v>0.20679514246840655</v>
      </c>
      <c r="R418" s="22"/>
    </row>
    <row r="419" spans="1:18" x14ac:dyDescent="0.6">
      <c r="A419" t="str">
        <v>successful</v>
      </c>
      <c r="B419">
        <v>270</v>
      </c>
      <c r="O419">
        <v>1137</v>
      </c>
      <c r="P419" s="22">
        <f t="shared" si="12"/>
        <v>0.22574883623625311</v>
      </c>
      <c r="R419" s="22"/>
    </row>
    <row r="420" spans="1:18" x14ac:dyDescent="0.6">
      <c r="A420" t="str">
        <v>successful</v>
      </c>
      <c r="B420">
        <v>137</v>
      </c>
      <c r="O420">
        <v>1140</v>
      </c>
      <c r="P420" s="22">
        <f t="shared" si="12"/>
        <v>0.22811804795723392</v>
      </c>
      <c r="R420" s="22"/>
    </row>
    <row r="421" spans="1:18" x14ac:dyDescent="0.6">
      <c r="A421" t="str">
        <v>successful</v>
      </c>
      <c r="B421">
        <v>3205</v>
      </c>
      <c r="O421">
        <v>1152</v>
      </c>
      <c r="P421" s="22">
        <f t="shared" si="12"/>
        <v>0.2375948948411572</v>
      </c>
      <c r="R421" s="22"/>
    </row>
    <row r="422" spans="1:18" x14ac:dyDescent="0.6">
      <c r="A422" t="str">
        <v>successful</v>
      </c>
      <c r="B422">
        <v>288</v>
      </c>
      <c r="O422">
        <v>1170</v>
      </c>
      <c r="P422" s="22">
        <f t="shared" si="12"/>
        <v>0.25181016516704208</v>
      </c>
      <c r="R422" s="22"/>
    </row>
    <row r="423" spans="1:18" x14ac:dyDescent="0.6">
      <c r="A423" t="str">
        <v>successful</v>
      </c>
      <c r="B423">
        <v>148</v>
      </c>
      <c r="O423">
        <v>1249</v>
      </c>
      <c r="P423" s="22">
        <f t="shared" si="12"/>
        <v>0.31419940715287031</v>
      </c>
      <c r="R423" s="22"/>
    </row>
    <row r="424" spans="1:18" x14ac:dyDescent="0.6">
      <c r="A424" t="str">
        <v>successful</v>
      </c>
      <c r="B424">
        <v>114</v>
      </c>
      <c r="O424">
        <v>1267</v>
      </c>
      <c r="P424" s="22">
        <f t="shared" si="12"/>
        <v>0.32841467747875525</v>
      </c>
      <c r="R424" s="22"/>
    </row>
    <row r="425" spans="1:18" x14ac:dyDescent="0.6">
      <c r="A425" t="str">
        <v>successful</v>
      </c>
      <c r="B425">
        <v>1518</v>
      </c>
      <c r="O425">
        <v>1280</v>
      </c>
      <c r="P425" s="22">
        <f t="shared" si="12"/>
        <v>0.33868126160300543</v>
      </c>
      <c r="R425" s="22"/>
    </row>
    <row r="426" spans="1:18" x14ac:dyDescent="0.6">
      <c r="A426" t="str">
        <v>successful</v>
      </c>
      <c r="B426">
        <v>166</v>
      </c>
      <c r="O426">
        <v>1297</v>
      </c>
      <c r="P426" s="22">
        <f t="shared" si="12"/>
        <v>0.35210679468856343</v>
      </c>
      <c r="R426" s="22"/>
    </row>
    <row r="427" spans="1:18" x14ac:dyDescent="0.6">
      <c r="A427" t="str">
        <v>successful</v>
      </c>
      <c r="B427">
        <v>100</v>
      </c>
      <c r="O427">
        <v>1345</v>
      </c>
      <c r="P427" s="22">
        <f t="shared" si="12"/>
        <v>0.39001418222425649</v>
      </c>
      <c r="R427" s="22"/>
    </row>
    <row r="428" spans="1:18" x14ac:dyDescent="0.6">
      <c r="A428" t="str">
        <v>successful</v>
      </c>
      <c r="B428">
        <v>235</v>
      </c>
      <c r="O428">
        <v>1354</v>
      </c>
      <c r="P428" s="22">
        <f t="shared" si="12"/>
        <v>0.39712181738719898</v>
      </c>
      <c r="R428" s="22"/>
    </row>
    <row r="429" spans="1:18" x14ac:dyDescent="0.6">
      <c r="A429" t="str">
        <v>successful</v>
      </c>
      <c r="B429">
        <v>148</v>
      </c>
      <c r="O429">
        <v>1385</v>
      </c>
      <c r="P429" s="22">
        <f t="shared" si="12"/>
        <v>0.4216036718373341</v>
      </c>
      <c r="R429" s="22"/>
    </row>
    <row r="430" spans="1:18" x14ac:dyDescent="0.6">
      <c r="A430" t="str">
        <v>successful</v>
      </c>
      <c r="B430">
        <v>198</v>
      </c>
      <c r="O430">
        <v>1396</v>
      </c>
      <c r="P430" s="22">
        <f t="shared" si="12"/>
        <v>0.43029078148093042</v>
      </c>
      <c r="R430" s="22"/>
    </row>
    <row r="431" spans="1:18" x14ac:dyDescent="0.6">
      <c r="A431" t="str">
        <v>successful</v>
      </c>
      <c r="B431">
        <v>150</v>
      </c>
      <c r="O431">
        <v>1396</v>
      </c>
      <c r="P431" s="22">
        <f t="shared" si="12"/>
        <v>0.43029078148093042</v>
      </c>
      <c r="R431" s="22"/>
    </row>
    <row r="432" spans="1:18" x14ac:dyDescent="0.6">
      <c r="A432" t="str">
        <v>successful</v>
      </c>
      <c r="B432">
        <v>216</v>
      </c>
      <c r="O432">
        <v>1425</v>
      </c>
      <c r="P432" s="22">
        <f t="shared" si="12"/>
        <v>0.45319316145041166</v>
      </c>
      <c r="R432" s="22"/>
    </row>
    <row r="433" spans="1:18" x14ac:dyDescent="0.6">
      <c r="A433" t="str">
        <v>successful</v>
      </c>
      <c r="B433">
        <v>5139</v>
      </c>
      <c r="O433">
        <v>1442</v>
      </c>
      <c r="P433" s="22">
        <f t="shared" si="12"/>
        <v>0.46661869453596966</v>
      </c>
      <c r="R433" s="22"/>
    </row>
    <row r="434" spans="1:18" x14ac:dyDescent="0.6">
      <c r="A434" t="str">
        <v>successful</v>
      </c>
      <c r="B434">
        <v>2353</v>
      </c>
      <c r="O434">
        <v>1460</v>
      </c>
      <c r="P434" s="22">
        <f t="shared" si="12"/>
        <v>0.48083396486185453</v>
      </c>
      <c r="R434" s="22"/>
    </row>
    <row r="435" spans="1:18" x14ac:dyDescent="0.6">
      <c r="A435" t="str">
        <v>successful</v>
      </c>
      <c r="B435">
        <v>78</v>
      </c>
      <c r="O435">
        <v>1467</v>
      </c>
      <c r="P435" s="22">
        <f t="shared" si="12"/>
        <v>0.48636212554414315</v>
      </c>
      <c r="R435" s="22"/>
    </row>
    <row r="436" spans="1:18" x14ac:dyDescent="0.6">
      <c r="A436" t="str">
        <v>successful</v>
      </c>
      <c r="B436">
        <v>174</v>
      </c>
      <c r="O436">
        <v>1470</v>
      </c>
      <c r="P436" s="22">
        <f t="shared" si="12"/>
        <v>0.48873133726512397</v>
      </c>
      <c r="R436" s="22"/>
    </row>
    <row r="437" spans="1:18" x14ac:dyDescent="0.6">
      <c r="A437" t="str">
        <v>successful</v>
      </c>
      <c r="B437">
        <v>164</v>
      </c>
      <c r="O437">
        <v>1518</v>
      </c>
      <c r="P437" s="22">
        <f t="shared" si="12"/>
        <v>0.52663872480081708</v>
      </c>
      <c r="R437" s="22"/>
    </row>
    <row r="438" spans="1:18" x14ac:dyDescent="0.6">
      <c r="A438" t="str">
        <v>successful</v>
      </c>
      <c r="B438">
        <v>161</v>
      </c>
      <c r="O438">
        <v>1539</v>
      </c>
      <c r="P438" s="22">
        <f t="shared" si="12"/>
        <v>0.54322320684768277</v>
      </c>
      <c r="R438" s="22"/>
    </row>
    <row r="439" spans="1:18" x14ac:dyDescent="0.6">
      <c r="A439" t="str">
        <v>successful</v>
      </c>
      <c r="B439">
        <v>138</v>
      </c>
      <c r="O439">
        <v>1548</v>
      </c>
      <c r="P439" s="22">
        <f t="shared" si="12"/>
        <v>0.55033084201062521</v>
      </c>
      <c r="R439" s="22"/>
    </row>
    <row r="440" spans="1:18" x14ac:dyDescent="0.6">
      <c r="A440" t="str">
        <v>successful</v>
      </c>
      <c r="B440">
        <v>3308</v>
      </c>
      <c r="O440">
        <v>1559</v>
      </c>
      <c r="P440" s="22">
        <f t="shared" si="12"/>
        <v>0.55901795165422152</v>
      </c>
      <c r="R440" s="22"/>
    </row>
    <row r="441" spans="1:18" x14ac:dyDescent="0.6">
      <c r="A441" t="str">
        <v>successful</v>
      </c>
      <c r="B441">
        <v>127</v>
      </c>
      <c r="O441">
        <v>1561</v>
      </c>
      <c r="P441" s="22">
        <f t="shared" si="12"/>
        <v>0.5605974261348754</v>
      </c>
      <c r="R441" s="22"/>
    </row>
    <row r="442" spans="1:18" x14ac:dyDescent="0.6">
      <c r="A442" t="str">
        <v>successful</v>
      </c>
      <c r="B442">
        <v>207</v>
      </c>
      <c r="O442">
        <v>1572</v>
      </c>
      <c r="P442" s="22">
        <f t="shared" si="12"/>
        <v>0.56928453577847182</v>
      </c>
      <c r="R442" s="22"/>
    </row>
    <row r="443" spans="1:18" x14ac:dyDescent="0.6">
      <c r="A443" t="str">
        <v>successful</v>
      </c>
      <c r="B443">
        <v>181</v>
      </c>
      <c r="O443">
        <v>1573</v>
      </c>
      <c r="P443" s="22">
        <f t="shared" si="12"/>
        <v>0.57007427301879876</v>
      </c>
      <c r="R443" s="22"/>
    </row>
    <row r="444" spans="1:18" x14ac:dyDescent="0.6">
      <c r="A444" t="str">
        <v>successful</v>
      </c>
      <c r="B444">
        <v>110</v>
      </c>
      <c r="O444">
        <v>1600</v>
      </c>
      <c r="P444" s="22">
        <f t="shared" si="12"/>
        <v>0.59139717850762608</v>
      </c>
      <c r="R444" s="22"/>
    </row>
    <row r="445" spans="1:18" x14ac:dyDescent="0.6">
      <c r="A445" t="str">
        <v>successful</v>
      </c>
      <c r="B445">
        <v>185</v>
      </c>
      <c r="O445">
        <v>1604</v>
      </c>
      <c r="P445" s="22">
        <f t="shared" si="12"/>
        <v>0.59455612746893383</v>
      </c>
      <c r="R445" s="22"/>
    </row>
    <row r="446" spans="1:18" x14ac:dyDescent="0.6">
      <c r="A446" t="str">
        <v>successful</v>
      </c>
      <c r="B446">
        <v>121</v>
      </c>
      <c r="O446">
        <v>1605</v>
      </c>
      <c r="P446" s="22">
        <f t="shared" si="12"/>
        <v>0.59534586470926076</v>
      </c>
      <c r="R446" s="22"/>
    </row>
    <row r="447" spans="1:18" x14ac:dyDescent="0.6">
      <c r="A447" t="str">
        <v>successful</v>
      </c>
      <c r="B447">
        <v>106</v>
      </c>
      <c r="O447">
        <v>1606</v>
      </c>
      <c r="P447" s="22">
        <f t="shared" si="12"/>
        <v>0.5961356019495877</v>
      </c>
      <c r="R447" s="22"/>
    </row>
    <row r="448" spans="1:18" x14ac:dyDescent="0.6">
      <c r="A448" t="str">
        <v>successful</v>
      </c>
      <c r="B448">
        <v>142</v>
      </c>
      <c r="O448">
        <v>1613</v>
      </c>
      <c r="P448" s="22">
        <f t="shared" si="12"/>
        <v>0.60166376263187626</v>
      </c>
      <c r="R448" s="22"/>
    </row>
    <row r="449" spans="1:18" x14ac:dyDescent="0.6">
      <c r="A449" t="str">
        <v>successful</v>
      </c>
      <c r="B449">
        <v>233</v>
      </c>
      <c r="O449">
        <v>1621</v>
      </c>
      <c r="P449" s="22">
        <f t="shared" si="12"/>
        <v>0.60798166055449177</v>
      </c>
      <c r="R449" s="22"/>
    </row>
    <row r="450" spans="1:18" x14ac:dyDescent="0.6">
      <c r="A450" t="str">
        <v>successful</v>
      </c>
      <c r="B450">
        <v>218</v>
      </c>
      <c r="O450">
        <v>1629</v>
      </c>
      <c r="P450" s="22">
        <f t="shared" si="12"/>
        <v>0.61429955847710738</v>
      </c>
      <c r="R450" s="22"/>
    </row>
    <row r="451" spans="1:18" x14ac:dyDescent="0.6">
      <c r="A451" t="str">
        <v>successful</v>
      </c>
      <c r="B451">
        <v>76</v>
      </c>
      <c r="O451">
        <v>1681</v>
      </c>
      <c r="P451" s="22">
        <f t="shared" ref="P451:P514" si="13">(O451-$J$3)/$J$8</f>
        <v>0.65536589497410813</v>
      </c>
      <c r="R451" s="22"/>
    </row>
    <row r="452" spans="1:18" x14ac:dyDescent="0.6">
      <c r="A452" t="str">
        <v>successful</v>
      </c>
      <c r="B452">
        <v>43</v>
      </c>
      <c r="O452">
        <v>1684</v>
      </c>
      <c r="P452" s="22">
        <f t="shared" si="13"/>
        <v>0.65773510669508894</v>
      </c>
      <c r="R452" s="22"/>
    </row>
    <row r="453" spans="1:18" x14ac:dyDescent="0.6">
      <c r="A453" t="str">
        <v>successful</v>
      </c>
      <c r="B453">
        <v>221</v>
      </c>
      <c r="O453">
        <v>1690</v>
      </c>
      <c r="P453" s="22">
        <f t="shared" si="13"/>
        <v>0.66247353013705068</v>
      </c>
      <c r="R453" s="22"/>
    </row>
    <row r="454" spans="1:18" x14ac:dyDescent="0.6">
      <c r="A454" t="str">
        <v>successful</v>
      </c>
      <c r="B454">
        <v>2805</v>
      </c>
      <c r="O454">
        <v>1697</v>
      </c>
      <c r="P454" s="22">
        <f t="shared" si="13"/>
        <v>0.66800169081933924</v>
      </c>
      <c r="R454" s="22"/>
    </row>
    <row r="455" spans="1:18" x14ac:dyDescent="0.6">
      <c r="A455" t="str">
        <v>successful</v>
      </c>
      <c r="B455">
        <v>68</v>
      </c>
      <c r="O455">
        <v>1703</v>
      </c>
      <c r="P455" s="22">
        <f t="shared" si="13"/>
        <v>0.67274011426130087</v>
      </c>
      <c r="R455" s="22"/>
    </row>
    <row r="456" spans="1:18" x14ac:dyDescent="0.6">
      <c r="A456" t="str">
        <v>successful</v>
      </c>
      <c r="B456">
        <v>183</v>
      </c>
      <c r="O456">
        <v>1713</v>
      </c>
      <c r="P456" s="22">
        <f t="shared" si="13"/>
        <v>0.68063748666457025</v>
      </c>
      <c r="R456" s="22"/>
    </row>
    <row r="457" spans="1:18" x14ac:dyDescent="0.6">
      <c r="A457" t="str">
        <v>successful</v>
      </c>
      <c r="B457">
        <v>133</v>
      </c>
      <c r="O457">
        <v>1773</v>
      </c>
      <c r="P457" s="22">
        <f t="shared" si="13"/>
        <v>0.72802172108418661</v>
      </c>
      <c r="R457" s="22"/>
    </row>
    <row r="458" spans="1:18" x14ac:dyDescent="0.6">
      <c r="A458" t="str">
        <v>successful</v>
      </c>
      <c r="B458">
        <v>2489</v>
      </c>
      <c r="O458">
        <v>1782</v>
      </c>
      <c r="P458" s="22">
        <f t="shared" si="13"/>
        <v>0.73512935624712905</v>
      </c>
      <c r="R458" s="22"/>
    </row>
    <row r="459" spans="1:18" x14ac:dyDescent="0.6">
      <c r="A459" t="str">
        <v>successful</v>
      </c>
      <c r="B459">
        <v>69</v>
      </c>
      <c r="O459">
        <v>1784</v>
      </c>
      <c r="P459" s="22">
        <f t="shared" si="13"/>
        <v>0.73670883072778293</v>
      </c>
      <c r="R459" s="22"/>
    </row>
    <row r="460" spans="1:18" x14ac:dyDescent="0.6">
      <c r="A460" t="str">
        <v>successful</v>
      </c>
      <c r="B460">
        <v>279</v>
      </c>
      <c r="O460">
        <v>1785</v>
      </c>
      <c r="P460" s="22">
        <f t="shared" si="13"/>
        <v>0.73749856796810986</v>
      </c>
      <c r="R460" s="22"/>
    </row>
    <row r="461" spans="1:18" x14ac:dyDescent="0.6">
      <c r="A461" t="str">
        <v>successful</v>
      </c>
      <c r="B461">
        <v>210</v>
      </c>
      <c r="O461">
        <v>1797</v>
      </c>
      <c r="P461" s="22">
        <f t="shared" si="13"/>
        <v>0.74697541485203311</v>
      </c>
      <c r="R461" s="22"/>
    </row>
    <row r="462" spans="1:18" x14ac:dyDescent="0.6">
      <c r="A462" t="str">
        <v>successful</v>
      </c>
      <c r="B462">
        <v>2100</v>
      </c>
      <c r="O462">
        <v>1815</v>
      </c>
      <c r="P462" s="22">
        <f t="shared" si="13"/>
        <v>0.7611906851779181</v>
      </c>
      <c r="R462" s="22"/>
    </row>
    <row r="463" spans="1:18" x14ac:dyDescent="0.6">
      <c r="A463" t="str">
        <v>successful</v>
      </c>
      <c r="B463">
        <v>252</v>
      </c>
      <c r="O463">
        <v>1821</v>
      </c>
      <c r="P463" s="22">
        <f t="shared" si="13"/>
        <v>0.76592910861987973</v>
      </c>
      <c r="R463" s="22"/>
    </row>
    <row r="464" spans="1:18" x14ac:dyDescent="0.6">
      <c r="A464" t="str">
        <v>successful</v>
      </c>
      <c r="B464">
        <v>1280</v>
      </c>
      <c r="O464">
        <v>1866</v>
      </c>
      <c r="P464" s="22">
        <f t="shared" si="13"/>
        <v>0.80146728443459203</v>
      </c>
      <c r="R464" s="22"/>
    </row>
    <row r="465" spans="1:18" x14ac:dyDescent="0.6">
      <c r="A465" t="str">
        <v>successful</v>
      </c>
      <c r="B465">
        <v>157</v>
      </c>
      <c r="O465">
        <v>1884</v>
      </c>
      <c r="P465" s="22">
        <f t="shared" si="13"/>
        <v>0.81568255476047691</v>
      </c>
      <c r="R465" s="22"/>
    </row>
    <row r="466" spans="1:18" x14ac:dyDescent="0.6">
      <c r="A466" t="str">
        <v>successful</v>
      </c>
      <c r="B466">
        <v>194</v>
      </c>
      <c r="O466">
        <v>1887</v>
      </c>
      <c r="P466" s="22">
        <f t="shared" si="13"/>
        <v>0.81805176648145772</v>
      </c>
      <c r="R466" s="22"/>
    </row>
    <row r="467" spans="1:18" x14ac:dyDescent="0.6">
      <c r="A467" t="str">
        <v>successful</v>
      </c>
      <c r="B467">
        <v>82</v>
      </c>
      <c r="O467">
        <v>1894</v>
      </c>
      <c r="P467" s="22">
        <f t="shared" si="13"/>
        <v>0.82357992716374628</v>
      </c>
      <c r="R467" s="22"/>
    </row>
    <row r="468" spans="1:18" x14ac:dyDescent="0.6">
      <c r="A468" t="str">
        <v>successful</v>
      </c>
      <c r="B468">
        <v>4233</v>
      </c>
      <c r="O468">
        <v>1902</v>
      </c>
      <c r="P468" s="22">
        <f t="shared" si="13"/>
        <v>0.82989782508636178</v>
      </c>
      <c r="R468" s="22"/>
    </row>
    <row r="469" spans="1:18" x14ac:dyDescent="0.6">
      <c r="A469" t="str">
        <v>successful</v>
      </c>
      <c r="B469">
        <v>1297</v>
      </c>
      <c r="O469">
        <v>1917</v>
      </c>
      <c r="P469" s="22">
        <f t="shared" si="13"/>
        <v>0.84174388369126585</v>
      </c>
      <c r="R469" s="22"/>
    </row>
    <row r="470" spans="1:18" x14ac:dyDescent="0.6">
      <c r="A470" t="str">
        <v>successful</v>
      </c>
      <c r="B470">
        <v>165</v>
      </c>
      <c r="O470">
        <v>1965</v>
      </c>
      <c r="P470" s="22">
        <f t="shared" si="13"/>
        <v>0.87965127122695896</v>
      </c>
      <c r="R470" s="22"/>
    </row>
    <row r="471" spans="1:18" x14ac:dyDescent="0.6">
      <c r="A471" t="str">
        <v>successful</v>
      </c>
      <c r="B471">
        <v>119</v>
      </c>
      <c r="O471">
        <v>1989</v>
      </c>
      <c r="P471" s="22">
        <f t="shared" si="13"/>
        <v>0.89860496499480558</v>
      </c>
      <c r="R471" s="22"/>
    </row>
    <row r="472" spans="1:18" x14ac:dyDescent="0.6">
      <c r="A472" t="str">
        <v>successful</v>
      </c>
      <c r="B472">
        <v>1797</v>
      </c>
      <c r="O472">
        <v>1991</v>
      </c>
      <c r="P472" s="22">
        <f t="shared" si="13"/>
        <v>0.90018443947545945</v>
      </c>
      <c r="R472" s="22"/>
    </row>
    <row r="473" spans="1:18" x14ac:dyDescent="0.6">
      <c r="A473" t="str">
        <v>successful</v>
      </c>
      <c r="B473">
        <v>261</v>
      </c>
      <c r="O473">
        <v>2013</v>
      </c>
      <c r="P473" s="22">
        <f t="shared" si="13"/>
        <v>0.91755865876265208</v>
      </c>
      <c r="R473" s="22"/>
    </row>
    <row r="474" spans="1:18" x14ac:dyDescent="0.6">
      <c r="A474" t="str">
        <v>successful</v>
      </c>
      <c r="B474">
        <v>157</v>
      </c>
      <c r="O474">
        <v>2038</v>
      </c>
      <c r="P474" s="22">
        <f t="shared" si="13"/>
        <v>0.93730208977082552</v>
      </c>
      <c r="R474" s="22"/>
    </row>
    <row r="475" spans="1:18" x14ac:dyDescent="0.6">
      <c r="A475" t="str">
        <v>successful</v>
      </c>
      <c r="B475">
        <v>3533</v>
      </c>
      <c r="O475">
        <v>2043</v>
      </c>
      <c r="P475" s="22">
        <f t="shared" si="13"/>
        <v>0.94125077597246032</v>
      </c>
      <c r="R475" s="22"/>
    </row>
    <row r="476" spans="1:18" x14ac:dyDescent="0.6">
      <c r="A476" t="str">
        <v>successful</v>
      </c>
      <c r="B476">
        <v>155</v>
      </c>
      <c r="O476">
        <v>2053</v>
      </c>
      <c r="P476" s="22">
        <f t="shared" si="13"/>
        <v>0.94914814837572969</v>
      </c>
      <c r="R476" s="22"/>
    </row>
    <row r="477" spans="1:18" x14ac:dyDescent="0.6">
      <c r="A477" t="str">
        <v>successful</v>
      </c>
      <c r="B477">
        <v>132</v>
      </c>
      <c r="O477">
        <v>2080</v>
      </c>
      <c r="P477" s="22">
        <f t="shared" si="13"/>
        <v>0.97047105386455701</v>
      </c>
      <c r="R477" s="22"/>
    </row>
    <row r="478" spans="1:18" x14ac:dyDescent="0.6">
      <c r="A478" t="str">
        <v>successful</v>
      </c>
      <c r="B478">
        <v>1354</v>
      </c>
      <c r="O478">
        <v>2100</v>
      </c>
      <c r="P478" s="22">
        <f t="shared" si="13"/>
        <v>0.98626579867109587</v>
      </c>
      <c r="R478" s="22"/>
    </row>
    <row r="479" spans="1:18" x14ac:dyDescent="0.6">
      <c r="A479" t="str">
        <v>successful</v>
      </c>
      <c r="B479">
        <v>48</v>
      </c>
      <c r="O479">
        <v>2105</v>
      </c>
      <c r="P479" s="22">
        <f t="shared" si="13"/>
        <v>0.99021448487273056</v>
      </c>
      <c r="R479" s="22"/>
    </row>
    <row r="480" spans="1:18" x14ac:dyDescent="0.6">
      <c r="A480" t="str">
        <v>successful</v>
      </c>
      <c r="B480">
        <v>110</v>
      </c>
      <c r="O480">
        <v>2106</v>
      </c>
      <c r="P480" s="22">
        <f t="shared" si="13"/>
        <v>0.9910042221130575</v>
      </c>
      <c r="R480" s="22"/>
    </row>
    <row r="481" spans="1:18" x14ac:dyDescent="0.6">
      <c r="A481" t="str">
        <v>successful</v>
      </c>
      <c r="B481">
        <v>172</v>
      </c>
      <c r="O481">
        <v>2107</v>
      </c>
      <c r="P481" s="22">
        <f t="shared" si="13"/>
        <v>0.99179395935338444</v>
      </c>
      <c r="R481" s="22"/>
    </row>
    <row r="482" spans="1:18" x14ac:dyDescent="0.6">
      <c r="A482" t="str">
        <v>successful</v>
      </c>
      <c r="B482">
        <v>307</v>
      </c>
      <c r="O482">
        <v>2120</v>
      </c>
      <c r="P482" s="22">
        <f t="shared" si="13"/>
        <v>1.0020605434776346</v>
      </c>
      <c r="R482" s="22"/>
    </row>
    <row r="483" spans="1:18" x14ac:dyDescent="0.6">
      <c r="A483" t="str">
        <v>successful</v>
      </c>
      <c r="B483">
        <v>160</v>
      </c>
      <c r="O483">
        <v>2144</v>
      </c>
      <c r="P483" s="22">
        <f t="shared" si="13"/>
        <v>1.0210142372454811</v>
      </c>
      <c r="R483" s="22"/>
    </row>
    <row r="484" spans="1:18" x14ac:dyDescent="0.6">
      <c r="A484" t="str">
        <v>successful</v>
      </c>
      <c r="B484">
        <v>1467</v>
      </c>
      <c r="O484">
        <v>2188</v>
      </c>
      <c r="P484" s="22">
        <f t="shared" si="13"/>
        <v>1.0557626758198666</v>
      </c>
      <c r="R484" s="22"/>
    </row>
    <row r="485" spans="1:18" x14ac:dyDescent="0.6">
      <c r="A485" t="str">
        <v>successful</v>
      </c>
      <c r="B485">
        <v>2662</v>
      </c>
      <c r="O485">
        <v>2218</v>
      </c>
      <c r="P485" s="22">
        <f t="shared" si="13"/>
        <v>1.0794547930296747</v>
      </c>
      <c r="R485" s="22"/>
    </row>
    <row r="486" spans="1:18" x14ac:dyDescent="0.6">
      <c r="A486" t="str">
        <v>successful</v>
      </c>
      <c r="B486">
        <v>452</v>
      </c>
      <c r="O486">
        <v>2220</v>
      </c>
      <c r="P486" s="22">
        <f t="shared" si="13"/>
        <v>1.0810342675103286</v>
      </c>
      <c r="R486" s="22"/>
    </row>
    <row r="487" spans="1:18" x14ac:dyDescent="0.6">
      <c r="A487" t="str">
        <v>successful</v>
      </c>
      <c r="B487">
        <v>158</v>
      </c>
      <c r="O487">
        <v>2230</v>
      </c>
      <c r="P487" s="22">
        <f t="shared" si="13"/>
        <v>1.088931639913598</v>
      </c>
      <c r="R487" s="22"/>
    </row>
    <row r="488" spans="1:18" x14ac:dyDescent="0.6">
      <c r="A488" t="str">
        <v>successful</v>
      </c>
      <c r="B488">
        <v>225</v>
      </c>
      <c r="O488">
        <v>2237</v>
      </c>
      <c r="P488" s="22">
        <f t="shared" si="13"/>
        <v>1.0944598005958865</v>
      </c>
      <c r="R488" s="22"/>
    </row>
    <row r="489" spans="1:18" x14ac:dyDescent="0.6">
      <c r="A489" t="str">
        <v>successful</v>
      </c>
      <c r="B489">
        <v>65</v>
      </c>
      <c r="O489">
        <v>2261</v>
      </c>
      <c r="P489" s="22">
        <f t="shared" si="13"/>
        <v>1.113413494363733</v>
      </c>
      <c r="R489" s="22"/>
    </row>
    <row r="490" spans="1:18" x14ac:dyDescent="0.6">
      <c r="A490" t="str">
        <v>successful</v>
      </c>
      <c r="B490">
        <v>163</v>
      </c>
      <c r="O490">
        <v>2266</v>
      </c>
      <c r="P490" s="22">
        <f t="shared" si="13"/>
        <v>1.1173621805653677</v>
      </c>
      <c r="R490" s="22"/>
    </row>
    <row r="491" spans="1:18" x14ac:dyDescent="0.6">
      <c r="A491" t="str">
        <v>successful</v>
      </c>
      <c r="B491">
        <v>85</v>
      </c>
      <c r="O491">
        <v>2283</v>
      </c>
      <c r="P491" s="22">
        <f t="shared" si="13"/>
        <v>1.1307877136509257</v>
      </c>
      <c r="R491" s="22"/>
    </row>
    <row r="492" spans="1:18" x14ac:dyDescent="0.6">
      <c r="A492" t="str">
        <v>successful</v>
      </c>
      <c r="B492">
        <v>217</v>
      </c>
      <c r="O492">
        <v>2289</v>
      </c>
      <c r="P492" s="22">
        <f t="shared" si="13"/>
        <v>1.1355261370928873</v>
      </c>
      <c r="R492" s="22"/>
    </row>
    <row r="493" spans="1:18" x14ac:dyDescent="0.6">
      <c r="A493" t="str">
        <v>successful</v>
      </c>
      <c r="B493">
        <v>150</v>
      </c>
      <c r="O493">
        <v>2293</v>
      </c>
      <c r="P493" s="22">
        <f t="shared" si="13"/>
        <v>1.1386850860541951</v>
      </c>
      <c r="R493" s="22"/>
    </row>
    <row r="494" spans="1:18" x14ac:dyDescent="0.6">
      <c r="A494" t="str">
        <v>successful</v>
      </c>
      <c r="B494">
        <v>3272</v>
      </c>
      <c r="O494">
        <v>2320</v>
      </c>
      <c r="P494" s="22">
        <f t="shared" si="13"/>
        <v>1.1600079915430226</v>
      </c>
      <c r="R494" s="22"/>
    </row>
    <row r="495" spans="1:18" x14ac:dyDescent="0.6">
      <c r="A495" t="str">
        <v>successful</v>
      </c>
      <c r="B495">
        <v>300</v>
      </c>
      <c r="O495">
        <v>2326</v>
      </c>
      <c r="P495" s="22">
        <f t="shared" si="13"/>
        <v>1.1647464149849842</v>
      </c>
      <c r="R495" s="22"/>
    </row>
    <row r="496" spans="1:18" x14ac:dyDescent="0.6">
      <c r="A496" t="str">
        <v>successful</v>
      </c>
      <c r="B496">
        <v>126</v>
      </c>
      <c r="O496">
        <v>2331</v>
      </c>
      <c r="P496" s="22">
        <f t="shared" si="13"/>
        <v>1.1686951011866189</v>
      </c>
      <c r="R496" s="22"/>
    </row>
    <row r="497" spans="1:18" x14ac:dyDescent="0.6">
      <c r="A497" t="str">
        <v>successful</v>
      </c>
      <c r="B497">
        <v>2320</v>
      </c>
      <c r="O497">
        <v>2346</v>
      </c>
      <c r="P497" s="22">
        <f t="shared" si="13"/>
        <v>1.180541159791523</v>
      </c>
      <c r="R497" s="22"/>
    </row>
    <row r="498" spans="1:18" x14ac:dyDescent="0.6">
      <c r="A498" t="str">
        <v>successful</v>
      </c>
      <c r="B498">
        <v>81</v>
      </c>
      <c r="O498">
        <v>2353</v>
      </c>
      <c r="P498" s="22">
        <f t="shared" si="13"/>
        <v>1.1860693204738115</v>
      </c>
      <c r="R498" s="22"/>
    </row>
    <row r="499" spans="1:18" x14ac:dyDescent="0.6">
      <c r="A499" t="str">
        <v>successful</v>
      </c>
      <c r="B499">
        <v>1887</v>
      </c>
      <c r="O499">
        <v>2409</v>
      </c>
      <c r="P499" s="22">
        <f t="shared" si="13"/>
        <v>1.23029460593212</v>
      </c>
      <c r="R499" s="22"/>
    </row>
    <row r="500" spans="1:18" x14ac:dyDescent="0.6">
      <c r="A500" t="str">
        <v>successful</v>
      </c>
      <c r="B500">
        <v>4358</v>
      </c>
      <c r="O500">
        <v>2414</v>
      </c>
      <c r="P500" s="22">
        <f t="shared" si="13"/>
        <v>1.2342432921337547</v>
      </c>
      <c r="R500" s="22"/>
    </row>
    <row r="501" spans="1:18" x14ac:dyDescent="0.6">
      <c r="A501" t="str">
        <v>successful</v>
      </c>
      <c r="B501">
        <v>53</v>
      </c>
      <c r="O501">
        <v>2431</v>
      </c>
      <c r="P501" s="22">
        <f t="shared" si="13"/>
        <v>1.2476688252193129</v>
      </c>
      <c r="R501" s="22"/>
    </row>
    <row r="502" spans="1:18" x14ac:dyDescent="0.6">
      <c r="A502" t="str">
        <v>successful</v>
      </c>
      <c r="B502">
        <v>2414</v>
      </c>
      <c r="O502">
        <v>2436</v>
      </c>
      <c r="P502" s="22">
        <f t="shared" si="13"/>
        <v>1.2516175114209476</v>
      </c>
      <c r="R502" s="22"/>
    </row>
    <row r="503" spans="1:18" x14ac:dyDescent="0.6">
      <c r="A503" t="str">
        <v>successful</v>
      </c>
      <c r="B503">
        <v>80</v>
      </c>
      <c r="O503">
        <v>2441</v>
      </c>
      <c r="P503" s="22">
        <f t="shared" si="13"/>
        <v>1.2555661976225823</v>
      </c>
      <c r="R503" s="22"/>
    </row>
    <row r="504" spans="1:18" x14ac:dyDescent="0.6">
      <c r="A504" t="str">
        <v>successful</v>
      </c>
      <c r="B504">
        <v>193</v>
      </c>
      <c r="O504">
        <v>2443</v>
      </c>
      <c r="P504" s="22">
        <f t="shared" si="13"/>
        <v>1.2571456721032361</v>
      </c>
      <c r="R504" s="22"/>
    </row>
    <row r="505" spans="1:18" x14ac:dyDescent="0.6">
      <c r="A505" t="str">
        <v>successful</v>
      </c>
      <c r="B505">
        <v>52</v>
      </c>
      <c r="O505">
        <v>2443</v>
      </c>
      <c r="P505" s="22">
        <f t="shared" si="13"/>
        <v>1.2571456721032361</v>
      </c>
      <c r="R505" s="22"/>
    </row>
    <row r="506" spans="1:18" x14ac:dyDescent="0.6">
      <c r="A506" t="str">
        <v>successful</v>
      </c>
      <c r="B506">
        <v>290</v>
      </c>
      <c r="O506">
        <v>2468</v>
      </c>
      <c r="P506" s="22">
        <f t="shared" si="13"/>
        <v>1.2768891031114096</v>
      </c>
      <c r="R506" s="22"/>
    </row>
    <row r="507" spans="1:18" x14ac:dyDescent="0.6">
      <c r="A507" t="str">
        <v>successful</v>
      </c>
      <c r="B507">
        <v>122</v>
      </c>
      <c r="O507">
        <v>2475</v>
      </c>
      <c r="P507" s="22">
        <f t="shared" si="13"/>
        <v>1.2824172637936981</v>
      </c>
      <c r="R507" s="22"/>
    </row>
    <row r="508" spans="1:18" x14ac:dyDescent="0.6">
      <c r="A508" t="str">
        <v>successful</v>
      </c>
      <c r="B508">
        <v>1470</v>
      </c>
      <c r="O508">
        <v>2489</v>
      </c>
      <c r="P508" s="22">
        <f t="shared" si="13"/>
        <v>1.2934735851582753</v>
      </c>
      <c r="R508" s="22"/>
    </row>
    <row r="509" spans="1:18" x14ac:dyDescent="0.6">
      <c r="A509" t="str">
        <v>successful</v>
      </c>
      <c r="B509">
        <v>165</v>
      </c>
      <c r="O509">
        <v>2506</v>
      </c>
      <c r="P509" s="22">
        <f t="shared" si="13"/>
        <v>1.3068991182438332</v>
      </c>
      <c r="R509" s="22"/>
    </row>
    <row r="510" spans="1:18" x14ac:dyDescent="0.6">
      <c r="A510" t="str">
        <v>successful</v>
      </c>
      <c r="B510">
        <v>182</v>
      </c>
      <c r="O510">
        <v>2526</v>
      </c>
      <c r="P510" s="22">
        <f t="shared" si="13"/>
        <v>1.322693863050372</v>
      </c>
      <c r="R510" s="22"/>
    </row>
    <row r="511" spans="1:18" x14ac:dyDescent="0.6">
      <c r="A511" t="str">
        <v>successful</v>
      </c>
      <c r="B511">
        <v>199</v>
      </c>
      <c r="O511">
        <v>2528</v>
      </c>
      <c r="P511" s="22">
        <f t="shared" si="13"/>
        <v>1.3242733375310258</v>
      </c>
      <c r="R511" s="22"/>
    </row>
    <row r="512" spans="1:18" x14ac:dyDescent="0.6">
      <c r="A512" t="str">
        <v>successful</v>
      </c>
      <c r="B512">
        <v>56</v>
      </c>
      <c r="O512">
        <v>2551</v>
      </c>
      <c r="P512" s="22">
        <f t="shared" si="13"/>
        <v>1.3424372940585456</v>
      </c>
      <c r="R512" s="22"/>
    </row>
    <row r="513" spans="1:18" x14ac:dyDescent="0.6">
      <c r="A513" t="str">
        <v>successful</v>
      </c>
      <c r="B513">
        <v>1460</v>
      </c>
      <c r="O513">
        <v>2662</v>
      </c>
      <c r="P513" s="22">
        <f t="shared" si="13"/>
        <v>1.4300981277348359</v>
      </c>
      <c r="R513" s="22"/>
    </row>
    <row r="514" spans="1:18" x14ac:dyDescent="0.6">
      <c r="A514" t="str">
        <v>successful</v>
      </c>
      <c r="B514">
        <v>123</v>
      </c>
      <c r="O514">
        <v>2673</v>
      </c>
      <c r="P514" s="22">
        <f t="shared" si="13"/>
        <v>1.4387852373784322</v>
      </c>
      <c r="R514" s="22"/>
    </row>
    <row r="515" spans="1:18" x14ac:dyDescent="0.6">
      <c r="A515" t="str">
        <v>successful</v>
      </c>
      <c r="B515">
        <v>159</v>
      </c>
      <c r="O515">
        <v>2693</v>
      </c>
      <c r="P515" s="22">
        <f t="shared" ref="P515:P566" si="14">(O515-$J$3)/$J$8</f>
        <v>1.454579982184971</v>
      </c>
      <c r="R515" s="22"/>
    </row>
    <row r="516" spans="1:18" x14ac:dyDescent="0.6">
      <c r="A516" t="str">
        <v>successful</v>
      </c>
      <c r="B516">
        <v>110</v>
      </c>
      <c r="O516">
        <v>2725</v>
      </c>
      <c r="P516" s="22">
        <f t="shared" si="14"/>
        <v>1.479851573875433</v>
      </c>
      <c r="R516" s="22"/>
    </row>
    <row r="517" spans="1:18" x14ac:dyDescent="0.6">
      <c r="A517" t="str">
        <v>successful</v>
      </c>
      <c r="B517">
        <v>236</v>
      </c>
      <c r="O517">
        <v>2739</v>
      </c>
      <c r="P517" s="22">
        <f t="shared" si="14"/>
        <v>1.4909078952400101</v>
      </c>
      <c r="R517" s="22"/>
    </row>
    <row r="518" spans="1:18" x14ac:dyDescent="0.6">
      <c r="A518" t="str">
        <v>successful</v>
      </c>
      <c r="B518">
        <v>191</v>
      </c>
      <c r="O518">
        <v>2756</v>
      </c>
      <c r="P518" s="22">
        <f t="shared" si="14"/>
        <v>1.504333428325568</v>
      </c>
      <c r="R518" s="22"/>
    </row>
    <row r="519" spans="1:18" x14ac:dyDescent="0.6">
      <c r="A519" t="str">
        <v>successful</v>
      </c>
      <c r="B519">
        <v>3934</v>
      </c>
      <c r="O519">
        <v>2768</v>
      </c>
      <c r="P519" s="22">
        <f t="shared" si="14"/>
        <v>1.5138102752094913</v>
      </c>
      <c r="R519" s="22"/>
    </row>
    <row r="520" spans="1:18" x14ac:dyDescent="0.6">
      <c r="A520" t="str">
        <v>successful</v>
      </c>
      <c r="B520">
        <v>80</v>
      </c>
      <c r="O520">
        <v>2805</v>
      </c>
      <c r="P520" s="22">
        <f t="shared" si="14"/>
        <v>1.5430305531015882</v>
      </c>
      <c r="R520" s="22"/>
    </row>
    <row r="521" spans="1:18" x14ac:dyDescent="0.6">
      <c r="A521" t="str">
        <v>successful</v>
      </c>
      <c r="B521">
        <v>462</v>
      </c>
      <c r="O521">
        <v>2857</v>
      </c>
      <c r="P521" s="22">
        <f t="shared" si="14"/>
        <v>1.584096889598589</v>
      </c>
      <c r="R521" s="22"/>
    </row>
    <row r="522" spans="1:18" x14ac:dyDescent="0.6">
      <c r="A522" t="str">
        <v>successful</v>
      </c>
      <c r="B522">
        <v>179</v>
      </c>
      <c r="O522">
        <v>2875</v>
      </c>
      <c r="P522" s="22">
        <f t="shared" si="14"/>
        <v>1.5983121599244738</v>
      </c>
      <c r="R522" s="22"/>
    </row>
    <row r="523" spans="1:18" x14ac:dyDescent="0.6">
      <c r="A523" t="str">
        <v>successful</v>
      </c>
      <c r="B523">
        <v>1866</v>
      </c>
      <c r="O523">
        <v>2893</v>
      </c>
      <c r="P523" s="22">
        <f t="shared" si="14"/>
        <v>1.6125274302503589</v>
      </c>
      <c r="R523" s="22"/>
    </row>
    <row r="524" spans="1:18" x14ac:dyDescent="0.6">
      <c r="A524" t="str">
        <v>successful</v>
      </c>
      <c r="B524">
        <v>156</v>
      </c>
      <c r="O524">
        <v>2985</v>
      </c>
      <c r="P524" s="22">
        <f t="shared" si="14"/>
        <v>1.685183256360437</v>
      </c>
      <c r="R524" s="22"/>
    </row>
    <row r="525" spans="1:18" x14ac:dyDescent="0.6">
      <c r="A525" t="str">
        <v>successful</v>
      </c>
      <c r="B525">
        <v>255</v>
      </c>
      <c r="O525">
        <v>3016</v>
      </c>
      <c r="P525" s="22">
        <f t="shared" si="14"/>
        <v>1.7096651108105723</v>
      </c>
      <c r="R525" s="22"/>
    </row>
    <row r="526" spans="1:18" x14ac:dyDescent="0.6">
      <c r="A526" t="str">
        <v>successful</v>
      </c>
      <c r="B526">
        <v>2261</v>
      </c>
      <c r="O526">
        <v>3036</v>
      </c>
      <c r="P526" s="22">
        <f t="shared" si="14"/>
        <v>1.725459855617111</v>
      </c>
      <c r="R526" s="22"/>
    </row>
    <row r="527" spans="1:18" x14ac:dyDescent="0.6">
      <c r="A527" t="str">
        <v>successful</v>
      </c>
      <c r="B527">
        <v>40</v>
      </c>
      <c r="O527">
        <v>3059</v>
      </c>
      <c r="P527" s="22">
        <f t="shared" si="14"/>
        <v>1.7436238121446306</v>
      </c>
      <c r="R527" s="22"/>
    </row>
    <row r="528" spans="1:18" x14ac:dyDescent="0.6">
      <c r="A528" t="str">
        <v>successful</v>
      </c>
      <c r="B528">
        <v>2289</v>
      </c>
      <c r="O528">
        <v>3063</v>
      </c>
      <c r="P528" s="22">
        <f t="shared" si="14"/>
        <v>1.7467827611059383</v>
      </c>
      <c r="R528" s="22"/>
    </row>
    <row r="529" spans="1:18" x14ac:dyDescent="0.6">
      <c r="A529" t="str">
        <v>successful</v>
      </c>
      <c r="B529">
        <v>65</v>
      </c>
      <c r="O529">
        <v>3116</v>
      </c>
      <c r="P529" s="22">
        <f t="shared" si="14"/>
        <v>1.7886388348432662</v>
      </c>
      <c r="R529" s="22"/>
    </row>
    <row r="530" spans="1:18" x14ac:dyDescent="0.6">
      <c r="A530" t="str">
        <v>successful</v>
      </c>
      <c r="B530">
        <v>3777</v>
      </c>
      <c r="O530">
        <v>3131</v>
      </c>
      <c r="P530" s="22">
        <f t="shared" si="14"/>
        <v>1.8004848934481703</v>
      </c>
      <c r="R530" s="22"/>
    </row>
    <row r="531" spans="1:18" x14ac:dyDescent="0.6">
      <c r="A531" t="str">
        <v>successful</v>
      </c>
      <c r="B531">
        <v>184</v>
      </c>
      <c r="O531">
        <v>3177</v>
      </c>
      <c r="P531" s="22">
        <f t="shared" si="14"/>
        <v>1.8368128065032094</v>
      </c>
      <c r="R531" s="22"/>
    </row>
    <row r="532" spans="1:18" x14ac:dyDescent="0.6">
      <c r="A532" t="str">
        <v>successful</v>
      </c>
      <c r="B532">
        <v>85</v>
      </c>
      <c r="O532">
        <v>3205</v>
      </c>
      <c r="P532" s="22">
        <f t="shared" si="14"/>
        <v>1.8589254492323637</v>
      </c>
      <c r="R532" s="22"/>
    </row>
    <row r="533" spans="1:18" x14ac:dyDescent="0.6">
      <c r="A533" t="str">
        <v>successful</v>
      </c>
      <c r="B533">
        <v>144</v>
      </c>
      <c r="O533">
        <v>3272</v>
      </c>
      <c r="P533" s="22">
        <f t="shared" si="14"/>
        <v>1.9118378443342687</v>
      </c>
      <c r="R533" s="22"/>
    </row>
    <row r="534" spans="1:18" x14ac:dyDescent="0.6">
      <c r="A534" t="str">
        <v>successful</v>
      </c>
      <c r="B534">
        <v>1902</v>
      </c>
      <c r="O534">
        <v>3308</v>
      </c>
      <c r="P534" s="22">
        <f t="shared" si="14"/>
        <v>1.9402683849860385</v>
      </c>
      <c r="R534" s="22"/>
    </row>
    <row r="535" spans="1:18" x14ac:dyDescent="0.6">
      <c r="A535" t="str">
        <v>successful</v>
      </c>
      <c r="B535">
        <v>105</v>
      </c>
      <c r="O535">
        <v>3318</v>
      </c>
      <c r="P535" s="22">
        <f t="shared" si="14"/>
        <v>1.9481657573893079</v>
      </c>
      <c r="R535" s="22"/>
    </row>
    <row r="536" spans="1:18" x14ac:dyDescent="0.6">
      <c r="A536" t="str">
        <v>successful</v>
      </c>
      <c r="B536">
        <v>132</v>
      </c>
      <c r="O536">
        <v>3376</v>
      </c>
      <c r="P536" s="22">
        <f t="shared" si="14"/>
        <v>1.9939705173282705</v>
      </c>
      <c r="R536" s="22"/>
    </row>
    <row r="537" spans="1:18" x14ac:dyDescent="0.6">
      <c r="A537" t="str">
        <v>successful</v>
      </c>
      <c r="B537">
        <v>96</v>
      </c>
      <c r="O537">
        <v>3388</v>
      </c>
      <c r="P537" s="22">
        <f t="shared" si="14"/>
        <v>2.0034473642121937</v>
      </c>
      <c r="R537" s="22"/>
    </row>
    <row r="538" spans="1:18" x14ac:dyDescent="0.6">
      <c r="A538" t="str">
        <v>successful</v>
      </c>
      <c r="B538">
        <v>114</v>
      </c>
      <c r="O538">
        <v>3533</v>
      </c>
      <c r="P538" s="22">
        <f t="shared" si="14"/>
        <v>2.1179592640595999</v>
      </c>
      <c r="R538" s="22"/>
    </row>
    <row r="539" spans="1:18" x14ac:dyDescent="0.6">
      <c r="A539" t="str">
        <v>successful</v>
      </c>
      <c r="B539">
        <v>203</v>
      </c>
      <c r="O539">
        <v>3537</v>
      </c>
      <c r="P539" s="22">
        <f t="shared" si="14"/>
        <v>2.1211182130209076</v>
      </c>
      <c r="R539" s="22"/>
    </row>
    <row r="540" spans="1:18" x14ac:dyDescent="0.6">
      <c r="A540" t="str">
        <v>successful</v>
      </c>
      <c r="B540">
        <v>1559</v>
      </c>
      <c r="O540">
        <v>3594</v>
      </c>
      <c r="P540" s="22">
        <f t="shared" si="14"/>
        <v>2.1661332357195433</v>
      </c>
      <c r="R540" s="22"/>
    </row>
    <row r="541" spans="1:18" x14ac:dyDescent="0.6">
      <c r="A541" t="str">
        <v>successful</v>
      </c>
      <c r="B541">
        <v>1548</v>
      </c>
      <c r="O541">
        <v>3596</v>
      </c>
      <c r="P541" s="22">
        <f t="shared" si="14"/>
        <v>2.1677127102001972</v>
      </c>
      <c r="R541" s="22"/>
    </row>
    <row r="542" spans="1:18" x14ac:dyDescent="0.6">
      <c r="A542" t="str">
        <v>successful</v>
      </c>
      <c r="B542">
        <v>80</v>
      </c>
      <c r="O542">
        <v>3657</v>
      </c>
      <c r="P542" s="22">
        <f t="shared" si="14"/>
        <v>2.2158866818601406</v>
      </c>
      <c r="R542" s="22"/>
    </row>
    <row r="543" spans="1:18" x14ac:dyDescent="0.6">
      <c r="A543" t="str">
        <v>successful</v>
      </c>
      <c r="B543">
        <v>131</v>
      </c>
      <c r="O543">
        <v>3727</v>
      </c>
      <c r="P543" s="22">
        <f t="shared" si="14"/>
        <v>2.2711682886830262</v>
      </c>
      <c r="R543" s="22"/>
    </row>
    <row r="544" spans="1:18" x14ac:dyDescent="0.6">
      <c r="A544" t="str">
        <v>successful</v>
      </c>
      <c r="B544">
        <v>112</v>
      </c>
      <c r="O544">
        <v>3742</v>
      </c>
      <c r="P544" s="22">
        <f t="shared" si="14"/>
        <v>2.2830143472879301</v>
      </c>
      <c r="R544" s="22"/>
    </row>
    <row r="545" spans="1:18" x14ac:dyDescent="0.6">
      <c r="A545" t="str">
        <v>successful</v>
      </c>
      <c r="B545">
        <v>155</v>
      </c>
      <c r="O545">
        <v>3777</v>
      </c>
      <c r="P545" s="22">
        <f t="shared" si="14"/>
        <v>2.3106551506993731</v>
      </c>
      <c r="R545" s="22"/>
    </row>
    <row r="546" spans="1:18" x14ac:dyDescent="0.6">
      <c r="A546" t="str">
        <v>successful</v>
      </c>
      <c r="B546">
        <v>266</v>
      </c>
      <c r="O546">
        <v>3934</v>
      </c>
      <c r="P546" s="22">
        <f t="shared" si="14"/>
        <v>2.4346438974307025</v>
      </c>
      <c r="R546" s="22"/>
    </row>
    <row r="547" spans="1:18" x14ac:dyDescent="0.6">
      <c r="A547" t="str">
        <v>successful</v>
      </c>
      <c r="B547">
        <v>155</v>
      </c>
      <c r="O547">
        <v>4006</v>
      </c>
      <c r="P547" s="22">
        <f t="shared" si="14"/>
        <v>2.4915049787342425</v>
      </c>
      <c r="R547" s="22"/>
    </row>
    <row r="548" spans="1:18" x14ac:dyDescent="0.6">
      <c r="A548" t="str">
        <v>successful</v>
      </c>
      <c r="B548">
        <v>207</v>
      </c>
      <c r="O548">
        <v>4065</v>
      </c>
      <c r="P548" s="22">
        <f t="shared" si="14"/>
        <v>2.5380994759135316</v>
      </c>
      <c r="R548" s="22"/>
    </row>
    <row r="549" spans="1:18" x14ac:dyDescent="0.6">
      <c r="A549" t="str">
        <v>successful</v>
      </c>
      <c r="B549">
        <v>245</v>
      </c>
      <c r="O549">
        <v>4233</v>
      </c>
      <c r="P549" s="22">
        <f t="shared" si="14"/>
        <v>2.6707753322884575</v>
      </c>
      <c r="R549" s="22"/>
    </row>
    <row r="550" spans="1:18" x14ac:dyDescent="0.6">
      <c r="A550" t="str">
        <v>successful</v>
      </c>
      <c r="B550">
        <v>1573</v>
      </c>
      <c r="O550">
        <v>4289</v>
      </c>
      <c r="P550" s="22">
        <f t="shared" si="14"/>
        <v>2.715000617746766</v>
      </c>
      <c r="R550" s="22"/>
    </row>
    <row r="551" spans="1:18" x14ac:dyDescent="0.6">
      <c r="A551" t="str">
        <v>successful</v>
      </c>
      <c r="B551">
        <v>114</v>
      </c>
      <c r="O551">
        <v>4358</v>
      </c>
      <c r="P551" s="22">
        <f t="shared" si="14"/>
        <v>2.769492487329325</v>
      </c>
      <c r="R551" s="22"/>
    </row>
    <row r="552" spans="1:18" x14ac:dyDescent="0.6">
      <c r="A552" t="str">
        <v>successful</v>
      </c>
      <c r="B552">
        <v>93</v>
      </c>
      <c r="O552">
        <v>4498</v>
      </c>
      <c r="P552" s="22">
        <f t="shared" si="14"/>
        <v>2.8800557009750967</v>
      </c>
      <c r="R552" s="22"/>
    </row>
    <row r="553" spans="1:18" x14ac:dyDescent="0.6">
      <c r="A553" t="str">
        <v>successful</v>
      </c>
      <c r="B553">
        <v>1681</v>
      </c>
      <c r="O553">
        <v>4799</v>
      </c>
      <c r="P553" s="22">
        <f t="shared" si="14"/>
        <v>3.1177666103135051</v>
      </c>
      <c r="R553" s="22"/>
    </row>
    <row r="554" spans="1:18" x14ac:dyDescent="0.6">
      <c r="A554" t="str">
        <v>successful</v>
      </c>
      <c r="B554">
        <v>32</v>
      </c>
      <c r="O554">
        <v>5139</v>
      </c>
      <c r="P554" s="22">
        <f t="shared" si="14"/>
        <v>3.3862772720246648</v>
      </c>
      <c r="R554" s="22"/>
    </row>
    <row r="555" spans="1:18" x14ac:dyDescent="0.6">
      <c r="A555" t="str">
        <v>successful</v>
      </c>
      <c r="B555">
        <v>135</v>
      </c>
      <c r="O555">
        <v>5168</v>
      </c>
      <c r="P555" s="22">
        <f t="shared" si="14"/>
        <v>3.4091796519941462</v>
      </c>
      <c r="R555" s="22"/>
    </row>
    <row r="556" spans="1:18" x14ac:dyDescent="0.6">
      <c r="A556" t="str">
        <v>successful</v>
      </c>
      <c r="B556">
        <v>140</v>
      </c>
      <c r="O556">
        <v>5180</v>
      </c>
      <c r="P556" s="22">
        <f t="shared" si="14"/>
        <v>3.4186564988780694</v>
      </c>
      <c r="R556" s="22"/>
    </row>
    <row r="557" spans="1:18" x14ac:dyDescent="0.6">
      <c r="A557" t="str">
        <v>successful</v>
      </c>
      <c r="B557">
        <v>92</v>
      </c>
      <c r="O557">
        <v>5203</v>
      </c>
      <c r="P557" s="22">
        <f t="shared" si="14"/>
        <v>3.4368204554055888</v>
      </c>
      <c r="R557" s="22"/>
    </row>
    <row r="558" spans="1:18" x14ac:dyDescent="0.6">
      <c r="A558" t="str">
        <v>successful</v>
      </c>
      <c r="B558">
        <v>1015</v>
      </c>
      <c r="O558">
        <v>5419</v>
      </c>
      <c r="P558" s="22">
        <f t="shared" si="14"/>
        <v>3.6074036993162077</v>
      </c>
      <c r="R558" s="22"/>
    </row>
    <row r="559" spans="1:18" x14ac:dyDescent="0.6">
      <c r="A559" t="str">
        <v>successful</v>
      </c>
      <c r="B559">
        <v>323</v>
      </c>
      <c r="O559">
        <v>5512</v>
      </c>
      <c r="P559" s="22">
        <f t="shared" si="14"/>
        <v>3.6808492626666132</v>
      </c>
      <c r="R559" s="22"/>
    </row>
    <row r="560" spans="1:18" x14ac:dyDescent="0.6">
      <c r="A560" t="str">
        <v>successful</v>
      </c>
      <c r="B560">
        <v>2326</v>
      </c>
      <c r="O560">
        <v>5880</v>
      </c>
      <c r="P560" s="22">
        <f t="shared" si="14"/>
        <v>3.9714725671069271</v>
      </c>
      <c r="R560" s="22"/>
    </row>
    <row r="561" spans="1:18" x14ac:dyDescent="0.6">
      <c r="A561" t="str">
        <v>successful</v>
      </c>
      <c r="B561">
        <v>381</v>
      </c>
      <c r="O561">
        <v>5966</v>
      </c>
      <c r="P561" s="22">
        <f t="shared" si="14"/>
        <v>4.0393899697750433</v>
      </c>
      <c r="R561" s="22"/>
    </row>
    <row r="562" spans="1:18" x14ac:dyDescent="0.6">
      <c r="A562" t="str">
        <v>successful</v>
      </c>
      <c r="B562">
        <v>480</v>
      </c>
      <c r="O562">
        <v>6212</v>
      </c>
      <c r="P562" s="22">
        <f t="shared" si="14"/>
        <v>4.2336653308954704</v>
      </c>
      <c r="R562" s="22"/>
    </row>
    <row r="563" spans="1:18" x14ac:dyDescent="0.6">
      <c r="A563" t="str">
        <v>successful</v>
      </c>
      <c r="B563">
        <v>226</v>
      </c>
      <c r="O563">
        <v>6286</v>
      </c>
      <c r="P563" s="22">
        <f t="shared" si="14"/>
        <v>4.2921058866796642</v>
      </c>
      <c r="R563" s="22"/>
    </row>
    <row r="564" spans="1:18" x14ac:dyDescent="0.6">
      <c r="A564" t="str">
        <v>successful</v>
      </c>
      <c r="B564">
        <v>241</v>
      </c>
      <c r="O564">
        <v>6406</v>
      </c>
      <c r="P564" s="22">
        <f t="shared" si="14"/>
        <v>4.3868743555188967</v>
      </c>
      <c r="R564" s="22"/>
    </row>
    <row r="565" spans="1:18" x14ac:dyDescent="0.6">
      <c r="A565" t="str">
        <v>successful</v>
      </c>
      <c r="B565">
        <v>132</v>
      </c>
      <c r="O565">
        <v>6465</v>
      </c>
      <c r="P565" s="22">
        <f t="shared" si="14"/>
        <v>4.4334688526981862</v>
      </c>
      <c r="R565" s="22"/>
    </row>
    <row r="566" spans="1:18" x14ac:dyDescent="0.6">
      <c r="A566" t="str">
        <v>successful</v>
      </c>
      <c r="B566">
        <v>2043</v>
      </c>
      <c r="O566">
        <v>7295</v>
      </c>
      <c r="P566" s="22">
        <f t="shared" si="14"/>
        <v>5.0889507621695467</v>
      </c>
      <c r="R566" s="22"/>
    </row>
    <row r="567" spans="1:18" x14ac:dyDescent="0.6">
      <c r="B567">
        <f>SUM(B2:B566)</f>
        <v>480898</v>
      </c>
    </row>
  </sheetData>
  <sortState xmlns:xlrd2="http://schemas.microsoft.com/office/spreadsheetml/2017/richdata2" ref="O2:O1048142">
    <sortCondition ref="O1:O1048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Campain Success by Category</vt:lpstr>
      <vt:lpstr>Campaign Success by Sub Categor</vt:lpstr>
      <vt:lpstr>Campaign Success by Date</vt:lpstr>
      <vt:lpstr>Crowdfunding</vt:lpstr>
      <vt:lpstr>Goal Analysis</vt:lpstr>
      <vt:lpstr>Backers by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Deysi Paniagua</cp:lastModifiedBy>
  <dcterms:created xsi:type="dcterms:W3CDTF">2021-09-29T18:52:28Z</dcterms:created>
  <dcterms:modified xsi:type="dcterms:W3CDTF">2024-10-29T23:10:20Z</dcterms:modified>
</cp:coreProperties>
</file>