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0D997F84-F835-4D59-A6B6-408E3F392781}" xr6:coauthVersionLast="47" xr6:coauthVersionMax="47" xr10:uidLastSave="{00000000-0000-0000-0000-000000000000}"/>
  <bookViews>
    <workbookView xWindow="-120" yWindow="-120" windowWidth="20730" windowHeight="11160" tabRatio="697" activeTab="1" xr2:uid="{00000000-000D-0000-FFFF-FFFF00000000}"/>
  </bookViews>
  <sheets>
    <sheet name="Hoja de Control" sheetId="2" r:id="rId1"/>
    <sheet name="Cronograma de Actividades" sheetId="9" r:id="rId2"/>
    <sheet name="Inventario" sheetId="4" r:id="rId3"/>
    <sheet name="Recursos" sheetId="5" r:id="rId4"/>
    <sheet name="Presupuesto" sheetId="6" r:id="rId5"/>
    <sheet name="Costos" sheetId="8" r:id="rId6"/>
  </sheets>
  <definedNames>
    <definedName name="_xlnm._FilterDatabase" localSheetId="1" hidden="1">'Cronograma de Actividades'!$A$11:$M$32</definedName>
    <definedName name="_xlnm.Print_Area" localSheetId="1">'Cronograma de Actividades'!$A$1:$BR$49</definedName>
    <definedName name="_xlnm.Print_Area" localSheetId="0">'Hoja de Control'!$B$2:$F$39</definedName>
    <definedName name="prevWBS" localSheetId="1">'Cronograma de Actividades'!$A1048576</definedName>
    <definedName name="_xlnm.Print_Titles" localSheetId="1">'Cronograma de Actividades'!$1:$7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 calcMode="manual"/>
</workbook>
</file>

<file path=xl/calcChain.xml><?xml version="1.0" encoding="utf-8"?>
<calcChain xmlns="http://schemas.openxmlformats.org/spreadsheetml/2006/main">
  <c r="M18" i="9" l="1"/>
  <c r="K18" i="9"/>
  <c r="M17" i="9"/>
  <c r="M15" i="9"/>
  <c r="M14" i="9"/>
  <c r="M13" i="9"/>
  <c r="K13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I17" i="9"/>
  <c r="K15" i="9"/>
  <c r="K14" i="9"/>
  <c r="A35" i="9" l="1"/>
  <c r="A36" i="9" s="1"/>
  <c r="A12" i="9"/>
  <c r="A13" i="9" s="1"/>
  <c r="O10" i="9"/>
  <c r="O11" i="9" s="1"/>
  <c r="A37" i="9" l="1"/>
  <c r="A38" i="9" s="1"/>
  <c r="A40" i="9" s="1"/>
  <c r="A41" i="9" s="1"/>
  <c r="A42" i="9" s="1"/>
  <c r="O8" i="9"/>
  <c r="O9" i="9"/>
  <c r="P10" i="9"/>
  <c r="P11" i="9" s="1"/>
  <c r="A43" i="9" l="1"/>
  <c r="A44" i="9" s="1"/>
  <c r="A45" i="9" s="1"/>
  <c r="A46" i="9" s="1"/>
  <c r="Q10" i="9"/>
  <c r="Q11" i="9" s="1"/>
  <c r="A47" i="9" l="1"/>
  <c r="A48" i="9" s="1"/>
  <c r="A49" i="9" s="1"/>
  <c r="R10" i="9"/>
  <c r="R11" i="9" s="1"/>
  <c r="S10" i="9" l="1"/>
  <c r="S11" i="9" s="1"/>
  <c r="T10" i="9" l="1"/>
  <c r="T11" i="9" s="1"/>
  <c r="U10" i="9" l="1"/>
  <c r="U11" i="9" s="1"/>
  <c r="V10" i="9" l="1"/>
  <c r="V11" i="9" s="1"/>
  <c r="V9" i="9" l="1"/>
  <c r="W10" i="9"/>
  <c r="W11" i="9" s="1"/>
  <c r="V8" i="9"/>
  <c r="X10" i="9" l="1"/>
  <c r="X11" i="9" s="1"/>
  <c r="Y10" i="9" l="1"/>
  <c r="Y11" i="9" s="1"/>
  <c r="Z10" i="9" l="1"/>
  <c r="Z11" i="9" s="1"/>
  <c r="AA10" i="9" l="1"/>
  <c r="AA11" i="9" s="1"/>
  <c r="AB10" i="9" l="1"/>
  <c r="AB11" i="9" s="1"/>
  <c r="AC10" i="9" l="1"/>
  <c r="AC11" i="9" s="1"/>
  <c r="AD10" i="9" l="1"/>
  <c r="AD11" i="9" s="1"/>
  <c r="AC9" i="9"/>
  <c r="AC8" i="9"/>
  <c r="AE10" i="9" l="1"/>
  <c r="AE11" i="9" s="1"/>
  <c r="AF10" i="9" l="1"/>
  <c r="AF11" i="9" s="1"/>
  <c r="AG10" i="9" l="1"/>
  <c r="AG11" i="9" s="1"/>
  <c r="AH10" i="9" l="1"/>
  <c r="AH11" i="9" s="1"/>
  <c r="AI10" i="9" l="1"/>
  <c r="AI11" i="9" s="1"/>
  <c r="AJ10" i="9" l="1"/>
  <c r="AJ11" i="9" s="1"/>
  <c r="AJ9" i="9" l="1"/>
  <c r="AK10" i="9"/>
  <c r="AK11" i="9" s="1"/>
  <c r="AJ8" i="9"/>
  <c r="AL10" i="9" l="1"/>
  <c r="AL11" i="9" s="1"/>
  <c r="AM10" i="9" l="1"/>
  <c r="AM11" i="9" s="1"/>
  <c r="AN10" i="9" l="1"/>
  <c r="AN11" i="9" s="1"/>
  <c r="AO10" i="9" l="1"/>
  <c r="AO11" i="9" s="1"/>
  <c r="AP10" i="9" l="1"/>
  <c r="AP11" i="9" s="1"/>
  <c r="AQ10" i="9"/>
  <c r="AQ11" i="9" l="1"/>
  <c r="AQ8" i="9"/>
  <c r="AR10" i="9"/>
  <c r="AR11" i="9" s="1"/>
  <c r="AQ9" i="9"/>
  <c r="AS10" i="9" l="1"/>
  <c r="AS11" i="9" s="1"/>
  <c r="AT10" i="9" l="1"/>
  <c r="AT11" i="9" s="1"/>
  <c r="AU10" i="9" l="1"/>
  <c r="AU11" i="9" s="1"/>
  <c r="AV10" i="9" l="1"/>
  <c r="AV11" i="9" s="1"/>
  <c r="AW10" i="9" l="1"/>
  <c r="AW11" i="9" s="1"/>
  <c r="AX10" i="9" l="1"/>
  <c r="AX11" i="9" l="1"/>
  <c r="AX8" i="9"/>
  <c r="AY10" i="9"/>
  <c r="AY11" i="9" s="1"/>
  <c r="AX9" i="9"/>
  <c r="AZ10" i="9" l="1"/>
  <c r="AZ11" i="9" s="1"/>
  <c r="BA10" i="9" l="1"/>
  <c r="BA11" i="9" s="1"/>
  <c r="BB10" i="9" l="1"/>
  <c r="BB11" i="9" s="1"/>
  <c r="BC10" i="9" l="1"/>
  <c r="BC11" i="9" s="1"/>
  <c r="BD10" i="9" l="1"/>
  <c r="BD11" i="9" s="1"/>
  <c r="BE10" i="9" l="1"/>
  <c r="BE11" i="9" l="1"/>
  <c r="BE8" i="9"/>
  <c r="BF10" i="9"/>
  <c r="BF11" i="9" s="1"/>
  <c r="BE9" i="9"/>
  <c r="BG10" i="9" l="1"/>
  <c r="BG11" i="9" s="1"/>
  <c r="BH10" i="9" l="1"/>
  <c r="BH11" i="9" s="1"/>
  <c r="BI10" i="9" l="1"/>
  <c r="BI11" i="9" s="1"/>
  <c r="BJ10" i="9" l="1"/>
  <c r="BJ11" i="9" s="1"/>
  <c r="BK10" i="9" l="1"/>
  <c r="BK11" i="9" s="1"/>
  <c r="BL10" i="9" l="1"/>
  <c r="BL11" i="9" l="1"/>
  <c r="BL8" i="9"/>
  <c r="BM10" i="9"/>
  <c r="BM11" i="9" s="1"/>
  <c r="BL9" i="9"/>
  <c r="BN10" i="9" l="1"/>
  <c r="BN11" i="9" s="1"/>
  <c r="BO10" i="9" l="1"/>
  <c r="BO11" i="9" s="1"/>
  <c r="BP10" i="9" l="1"/>
  <c r="BP11" i="9" s="1"/>
  <c r="BQ10" i="9" l="1"/>
  <c r="BQ11" i="9" s="1"/>
  <c r="BR10" i="9" l="1"/>
  <c r="BR11" i="9" s="1"/>
  <c r="A16" i="9" l="1"/>
  <c r="A17" i="9" s="1"/>
  <c r="A18" i="9" s="1"/>
  <c r="A19" i="9" s="1"/>
  <c r="A20" i="9" s="1"/>
  <c r="A21" i="9" s="1"/>
  <c r="A22" i="9" l="1"/>
  <c r="A23" i="9" s="1"/>
  <c r="A24" i="9" s="1"/>
  <c r="A25" i="9" s="1"/>
  <c r="A26" i="9" l="1"/>
  <c r="A27" i="9" s="1"/>
  <c r="A28" i="9" s="1"/>
  <c r="A29" i="9" s="1"/>
  <c r="A30" i="9" s="1"/>
  <c r="A31" i="9" s="1"/>
  <c r="A3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Predecesor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<sst xmlns="http://schemas.openxmlformats.org/spreadsheetml/2006/main" count="177" uniqueCount="121">
  <si>
    <t>&lt;Nombre Proyecto&gt;</t>
  </si>
  <si>
    <t>Cronograma de Actividades</t>
  </si>
  <si>
    <t>HOJA DE CONTROL</t>
  </si>
  <si>
    <t>Organismo</t>
  </si>
  <si>
    <t>&lt;Nombre Consejería u Organismo Autónomo&gt;</t>
  </si>
  <si>
    <t>Proyecto</t>
  </si>
  <si>
    <t>Entregable</t>
  </si>
  <si>
    <t>Autor</t>
  </si>
  <si>
    <t>&lt;Nombre de la Empresa&gt;</t>
  </si>
  <si>
    <t>Fecha Versión</t>
  </si>
  <si>
    <t>DD/MM/AAAA</t>
  </si>
  <si>
    <t>Versión / Edición</t>
  </si>
  <si>
    <t>0100</t>
  </si>
  <si>
    <t>Fecha Aprobación</t>
  </si>
  <si>
    <t>Aprobado Por</t>
  </si>
  <si>
    <t>Nº Total de Páginas</t>
  </si>
  <si>
    <t>5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</si>
  <si>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</si>
  <si>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</si>
  <si>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</si>
  <si>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</si>
  <si>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</si>
  <si>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</si>
  <si>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</si>
  <si>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&lt;Nombre Apellido1 Apellido2&gt;</t>
  </si>
  <si>
    <t>CONTROL DE DISTRIBUCIÓN</t>
  </si>
  <si>
    <t>Nombre y Apellidos</t>
  </si>
  <si>
    <t xml:space="preserve"> </t>
  </si>
  <si>
    <t>&lt;Nombre del Proyecto&gt;</t>
  </si>
  <si>
    <t>Fecha Inicio Proyecto</t>
  </si>
  <si>
    <t>Semana</t>
  </si>
  <si>
    <t>Líder del Proyecto</t>
  </si>
  <si>
    <t>ITEM</t>
  </si>
  <si>
    <t>ACTIVIDAD</t>
  </si>
  <si>
    <t>TRIM</t>
  </si>
  <si>
    <t>COM</t>
  </si>
  <si>
    <t>RAP</t>
  </si>
  <si>
    <t>EVIDENCIA</t>
  </si>
  <si>
    <t>RESPONSABLE</t>
  </si>
  <si>
    <t>PREDECESSOR</t>
  </si>
  <si>
    <t>INICIO</t>
  </si>
  <si>
    <t>FIN</t>
  </si>
  <si>
    <t>DÍAS</t>
  </si>
  <si>
    <t>%</t>
  </si>
  <si>
    <t>LAB</t>
  </si>
  <si>
    <t>FASE: ANÁLISIS</t>
  </si>
  <si>
    <t>Identificación y formulación del proyecto</t>
  </si>
  <si>
    <t>I</t>
  </si>
  <si>
    <t>Nombre proyecto - Objetivo general - Objetivos específicos - Planteamiento del problema - Alcance del proyecto - Justificación (Objetivos enfocados al proyecto no al ciclo de vida)</t>
  </si>
  <si>
    <t>Deyver Rodriguez</t>
  </si>
  <si>
    <t>1.2</t>
  </si>
  <si>
    <t>Identificación de los requisitos para la realización de software</t>
  </si>
  <si>
    <t>En el proyecto se evidencian requerimientos</t>
  </si>
  <si>
    <t>Darling Rodriguez</t>
  </si>
  <si>
    <t>1.3</t>
  </si>
  <si>
    <t>Especificar el diccionario de datos del sistema de informacion</t>
  </si>
  <si>
    <t>II</t>
  </si>
  <si>
    <t>En el proyecto se evidencia el diccionario de datos</t>
  </si>
  <si>
    <t>FASE: PLANEACIÓN</t>
  </si>
  <si>
    <t>Diseñar el diagrama de casos de uso, objetos  y clases</t>
  </si>
  <si>
    <t>Se evidencia el diagrama de casos de uso, objetos y clase del proyecto usando el estándar UML 2,4,1 o superior</t>
  </si>
  <si>
    <t>Diseñar los mockups del sistema</t>
  </si>
  <si>
    <t>Mockups / Diseño interfaz gráfica Pagina Web Principal (HTML - CSS - JS)</t>
  </si>
  <si>
    <t>Diseñar el modelo entidad relacional del sistema de información</t>
  </si>
  <si>
    <t>Evidencia la realización del modelo entidad relación MER</t>
  </si>
  <si>
    <t>Diseñar el modelo relacional del sistema de información</t>
  </si>
  <si>
    <t>Evidencia la realización del Modelo Relacional MR</t>
  </si>
  <si>
    <t>Diseñar el modelo relacional del sistema de información (normalizado)</t>
  </si>
  <si>
    <t>Evidencia la normalización del Modelo Relacional (MR)</t>
  </si>
  <si>
    <t>FASE: EJECUCIÓN</t>
  </si>
  <si>
    <t>Codificar el sistema de informacion a partir de la planeacion y el lenguaje de programacion seleccionado</t>
  </si>
  <si>
    <t>Software de acuerdo a la arquitectura propuesta siguiendo las buenas prácticas de programación</t>
  </si>
  <si>
    <t>Construir la base de datos y sus consultas de acuerdo con sentencias DDL y DML</t>
  </si>
  <si>
    <t>Evidencia uso de sentencias DDL y DML para la construcción de la base de datos del sistema de información</t>
  </si>
  <si>
    <t>Construir el sistema de información</t>
  </si>
  <si>
    <t>Opcional construcción del sistema de información con bases de datos NoSQL</t>
  </si>
  <si>
    <t>Elaborar y validar el manual de usuario</t>
  </si>
  <si>
    <t>V</t>
  </si>
  <si>
    <t>Presenta el manual de usuario, según normas y procedimientos establecidos</t>
  </si>
  <si>
    <t>FASE: EVALUACIÓN</t>
  </si>
  <si>
    <t>Realizar pruebas unitarias</t>
  </si>
  <si>
    <t>III</t>
  </si>
  <si>
    <t>Evidencia la realización de las pruebas unitarias del software</t>
  </si>
  <si>
    <t>Realizar la documentacion de las pruebas unitarias</t>
  </si>
  <si>
    <t>Evidencia la documentación de las pruebas unitarias del software</t>
  </si>
  <si>
    <t>Desplegar el sistema de informacion en servidores locales</t>
  </si>
  <si>
    <t>IV</t>
  </si>
  <si>
    <t>Evidencia la Instalación y configuración el servidor de aplicaciones o el App Service.</t>
  </si>
  <si>
    <t>Elaborar y ejecutar el plan de migracion de datos</t>
  </si>
  <si>
    <t>Evidencia la Instalación y configuración del servidor de DB y/o fuente de datos.</t>
  </si>
  <si>
    <t>Desplegar el sistema de informacion en la web</t>
  </si>
  <si>
    <t>Evidencia la puesta en funcionamiento de la aplicación según plan de implementación establecido</t>
  </si>
  <si>
    <t>DESARROLLAR LA SOLUCION DE SOFTWARE DE ACUERDO CON EL DISEÑO Y METODOLOGIA DE DESARROLLO</t>
  </si>
  <si>
    <t>584144 INTERPRETAR LA INFORMACION TECNICA DE DISEÑO PARA LA CODIFCACION DEL SOFTWARE</t>
  </si>
  <si>
    <t>584210 CREAR LAS TABLAS Y OBJETOS DE LA BASE DE DATOS DE ACUERDO CON EL DISEÑO Y EL MOTOR DE BASE DE DATOS SELECCIONADO</t>
  </si>
  <si>
    <t>584211 CODIFICAR EL SOFTWARE UTILIZANDO EL LENGUAJE DE PROGRAMACION Y LA PLATAFORMA SELECCIONADA</t>
  </si>
  <si>
    <t>584212 VERIFICAR LA FUNCIONALIDAD DEL SOFTWARE APLICANDO PRUEBAS UNITARIAS</t>
  </si>
  <si>
    <t>IMPLEMENTAR LA SOLUCION DE SOFTWARE DE ACUERDO CON LOS REQUISITOS DE OPERACIÓN  Y MODELOS DE REFERENCIA</t>
  </si>
  <si>
    <t>584227DESPLEGAR EL SOFTWARE CONSTRUIDO DEACUERDO CON LA PLATAFORMA TECNOLOGICA</t>
  </si>
  <si>
    <t>584228VERIFICAR LA IMPLANTACION DEL SOFTWARE DE ACUERDO CON  CONDICIONES ESTABLECIDAS</t>
  </si>
  <si>
    <t>584229 ELABORAR EL MANUAL DE USUARIO, SEGÚN NORMAS Y PROTOCOLOS ESTABLECIDOS</t>
  </si>
  <si>
    <t>584230 PLANEAR LAS ACTIVIDADES DE IMPLANTACION DEL SOFTWARE DE ACUERDO CON PLATAFORMA TECNOLOGICA</t>
  </si>
  <si>
    <t>GESTIONAR PROCESOS PROPIOS DE LA CULTURA EMPRENDEDORA Y EMPRESARIAL DE ACUERDO CON EL PERFIL PERSONAL Y LOS REQUERIMIENTOS DE LOS CONTEXTOS PRODUCTIVO Y SOCIAL</t>
  </si>
  <si>
    <t>584273 VALORAR LA PROPUESTA DE NEGOCIO CONFORME CON SU ESTRUCTURA Y NECESIDADES DEL SECTOR PRODUCTIVO Y SOCIAL</t>
  </si>
  <si>
    <t>584274 ESTRUCTURAR EL PLAN DE NEGOCIO DE ACUERDO CON LAS CARACTERISTICAS EMPRESARIALES Y TENDENCIAS DE MERCADO</t>
  </si>
  <si>
    <t>584275 INTEGRAR ELEMENTOS DE LA CULTURA EMPRENDEDORA TENIENDO EN CUENTA EL PERFIL PROFESIONAL Y EL CONTEXTO DE DESARROLLO SOCIAL</t>
  </si>
  <si>
    <t>584276 CARACTERIZAR LA IDEA DE NEGOCIO TENIENDO EN CUENTA LAS OPORTUNIDADES Y NECESIDADES DEL SECTOR PRODUCTIVOY SOCIAL</t>
  </si>
  <si>
    <t>Inventario</t>
  </si>
  <si>
    <t>Recursos</t>
  </si>
  <si>
    <t>Presupuesto</t>
  </si>
  <si>
    <t>Costos</t>
  </si>
  <si>
    <t>Semana 9</t>
  </si>
  <si>
    <t>Semana 10</t>
  </si>
  <si>
    <t>|</t>
  </si>
  <si>
    <t>2.1</t>
  </si>
  <si>
    <t>2.3</t>
  </si>
  <si>
    <t>1.4</t>
  </si>
  <si>
    <t>2.4</t>
  </si>
  <si>
    <t>3.4</t>
  </si>
  <si>
    <t>1.1</t>
  </si>
  <si>
    <t>Sistema de Gestion Web AFRONIAPP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</si>
</sst>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/m/yyyy\ \(dddd\)"/>
    <numFmt numFmtId="169" formatCode="ddd\ dd/mm/yy"/>
  </numFmts>
  <fonts count="31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color indexed="12"/>
      <name val="Arial Narrow"/>
      <family val="2"/>
    </font>
    <font>
      <sz val="11"/>
      <color indexed="55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10"/>
      <name val="Arial Narrow"/>
      <family val="2"/>
    </font>
    <font>
      <b/>
      <sz val="10"/>
      <color theme="0" tint="-0.1499984740745262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u/>
      <sz val="10"/>
      <color rgb="FF00000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64"/>
      </patternFill>
    </fill>
  </fills>
  <borders count="89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/>
      <bottom style="thin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198">
    <xf numFmtId="0" fontId="0" fillId="0" borderId="0" xfId="0"/>
    <xf numFmtId="0" fontId="4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 vertical="center" wrapText="1"/>
    </xf>
    <xf numFmtId="0" fontId="7" fillId="0" borderId="0" xfId="1" applyFont="1"/>
    <xf numFmtId="0" fontId="10" fillId="0" borderId="0" xfId="1" applyFont="1"/>
    <xf numFmtId="0" fontId="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2" applyFont="1" applyBorder="1" applyAlignment="1" applyProtection="1">
      <alignment vertical="center"/>
    </xf>
    <xf numFmtId="0" fontId="12" fillId="0" borderId="0" xfId="2" applyFont="1" applyBorder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26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8" fillId="0" borderId="29" xfId="1" applyNumberFormat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center"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49" fontId="8" fillId="0" borderId="38" xfId="1" applyNumberFormat="1" applyFont="1" applyBorder="1" applyAlignment="1">
      <alignment horizontal="center" vertical="center" wrapText="1"/>
    </xf>
    <xf numFmtId="49" fontId="8" fillId="0" borderId="39" xfId="1" applyNumberFormat="1" applyFont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3" applyFont="1" applyProtection="1">
      <protection locked="0"/>
    </xf>
    <xf numFmtId="0" fontId="21" fillId="3" borderId="0" xfId="4" applyNumberFormat="1" applyFont="1" applyFill="1" applyAlignment="1" applyProtection="1">
      <alignment horizontal="right"/>
      <protection locked="0"/>
    </xf>
    <xf numFmtId="0" fontId="19" fillId="3" borderId="0" xfId="3" applyFont="1" applyFill="1"/>
    <xf numFmtId="0" fontId="21" fillId="0" borderId="0" xfId="4" applyFont="1" applyAlignment="1" applyProtection="1">
      <alignment horizontal="left"/>
    </xf>
    <xf numFmtId="0" fontId="19" fillId="0" borderId="41" xfId="3" applyFont="1" applyBorder="1" applyAlignment="1" applyProtection="1">
      <alignment horizontal="center" vertical="center"/>
      <protection locked="0"/>
    </xf>
    <xf numFmtId="166" fontId="19" fillId="0" borderId="42" xfId="3" applyNumberFormat="1" applyFont="1" applyBorder="1" applyAlignment="1">
      <alignment horizontal="center" vertical="center" shrinkToFit="1"/>
    </xf>
    <xf numFmtId="166" fontId="19" fillId="0" borderId="43" xfId="3" applyNumberFormat="1" applyFont="1" applyBorder="1" applyAlignment="1">
      <alignment horizontal="center" vertical="center" shrinkToFit="1"/>
    </xf>
    <xf numFmtId="166" fontId="19" fillId="0" borderId="44" xfId="3" applyNumberFormat="1" applyFont="1" applyBorder="1" applyAlignment="1">
      <alignment horizontal="center" vertical="center" shrinkToFit="1"/>
    </xf>
    <xf numFmtId="0" fontId="20" fillId="0" borderId="46" xfId="3" applyFont="1" applyBorder="1" applyAlignment="1">
      <alignment horizontal="center" vertical="center" wrapText="1"/>
    </xf>
    <xf numFmtId="0" fontId="20" fillId="0" borderId="46" xfId="3" applyFont="1" applyBorder="1" applyAlignment="1">
      <alignment horizontal="center" vertical="center"/>
    </xf>
    <xf numFmtId="0" fontId="19" fillId="0" borderId="47" xfId="3" applyFont="1" applyBorder="1" applyAlignment="1">
      <alignment horizontal="center" vertical="center" shrinkToFit="1"/>
    </xf>
    <xf numFmtId="0" fontId="19" fillId="0" borderId="48" xfId="3" applyFont="1" applyBorder="1" applyAlignment="1">
      <alignment horizontal="center" vertical="center" shrinkToFit="1"/>
    </xf>
    <xf numFmtId="0" fontId="19" fillId="0" borderId="49" xfId="3" applyFont="1" applyBorder="1" applyAlignment="1">
      <alignment horizontal="center" vertical="center" shrinkToFit="1"/>
    </xf>
    <xf numFmtId="0" fontId="19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/>
    </xf>
    <xf numFmtId="0" fontId="22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 vertical="center"/>
    </xf>
    <xf numFmtId="168" fontId="19" fillId="0" borderId="41" xfId="3" applyNumberFormat="1" applyFont="1" applyBorder="1" applyAlignment="1" applyProtection="1">
      <alignment horizontal="center" vertical="center" shrinkToFit="1"/>
      <protection locked="0"/>
    </xf>
    <xf numFmtId="164" fontId="19" fillId="0" borderId="45" xfId="3" applyNumberFormat="1" applyFont="1" applyBorder="1" applyAlignment="1" applyProtection="1">
      <alignment horizontal="center" vertical="center" shrinkToFit="1"/>
      <protection locked="0"/>
    </xf>
    <xf numFmtId="0" fontId="19" fillId="0" borderId="0" xfId="3" applyFont="1" applyAlignment="1" applyProtection="1">
      <alignment horizontal="right" vertical="center"/>
      <protection locked="0"/>
    </xf>
    <xf numFmtId="0" fontId="19" fillId="0" borderId="0" xfId="3" applyFont="1" applyAlignment="1">
      <alignment horizontal="right"/>
    </xf>
    <xf numFmtId="0" fontId="19" fillId="0" borderId="0" xfId="3" applyFont="1" applyAlignment="1" applyProtection="1">
      <alignment horizontal="left" vertical="center"/>
      <protection locked="0"/>
    </xf>
    <xf numFmtId="0" fontId="19" fillId="0" borderId="0" xfId="3" applyFont="1" applyAlignment="1">
      <alignment wrapText="1"/>
    </xf>
    <xf numFmtId="0" fontId="20" fillId="4" borderId="60" xfId="3" applyFont="1" applyFill="1" applyBorder="1" applyAlignment="1">
      <alignment horizontal="right" vertical="center"/>
    </xf>
    <xf numFmtId="0" fontId="19" fillId="0" borderId="63" xfId="3" applyFont="1" applyBorder="1" applyAlignment="1">
      <alignment horizontal="right" vertical="center" wrapText="1"/>
    </xf>
    <xf numFmtId="0" fontId="19" fillId="0" borderId="66" xfId="3" applyFont="1" applyBorder="1" applyAlignment="1">
      <alignment horizontal="right" vertical="center" wrapText="1"/>
    </xf>
    <xf numFmtId="0" fontId="19" fillId="0" borderId="68" xfId="3" applyFont="1" applyBorder="1" applyAlignment="1">
      <alignment horizontal="right" vertical="center" wrapText="1"/>
    </xf>
    <xf numFmtId="0" fontId="20" fillId="0" borderId="0" xfId="3" applyFont="1" applyAlignment="1">
      <alignment horizontal="right" vertical="center"/>
    </xf>
    <xf numFmtId="0" fontId="19" fillId="0" borderId="0" xfId="3" applyFont="1" applyAlignment="1" applyProtection="1">
      <alignment horizontal="left"/>
      <protection locked="0"/>
    </xf>
    <xf numFmtId="0" fontId="19" fillId="0" borderId="0" xfId="3" applyFont="1" applyAlignment="1">
      <alignment horizontal="left"/>
    </xf>
    <xf numFmtId="0" fontId="20" fillId="0" borderId="0" xfId="3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5" fillId="0" borderId="0" xfId="0" applyFont="1"/>
    <xf numFmtId="0" fontId="27" fillId="4" borderId="57" xfId="3" applyFont="1" applyFill="1" applyBorder="1" applyAlignment="1">
      <alignment horizontal="center" vertical="center"/>
    </xf>
    <xf numFmtId="0" fontId="28" fillId="4" borderId="57" xfId="3" applyFont="1" applyFill="1" applyBorder="1" applyAlignment="1">
      <alignment horizontal="center" vertical="center"/>
    </xf>
    <xf numFmtId="167" fontId="28" fillId="4" borderId="57" xfId="3" applyNumberFormat="1" applyFont="1" applyFill="1" applyBorder="1" applyAlignment="1">
      <alignment horizontal="center" vertical="center"/>
    </xf>
    <xf numFmtId="1" fontId="28" fillId="4" borderId="57" xfId="5" applyNumberFormat="1" applyFont="1" applyFill="1" applyBorder="1" applyAlignment="1" applyProtection="1">
      <alignment horizontal="center" vertical="center"/>
    </xf>
    <xf numFmtId="9" fontId="28" fillId="4" borderId="57" xfId="5" applyFont="1" applyFill="1" applyBorder="1" applyAlignment="1" applyProtection="1">
      <alignment horizontal="center" vertical="center"/>
    </xf>
    <xf numFmtId="1" fontId="28" fillId="4" borderId="57" xfId="3" applyNumberFormat="1" applyFont="1" applyFill="1" applyBorder="1" applyAlignment="1">
      <alignment horizontal="center" vertical="center"/>
    </xf>
    <xf numFmtId="1" fontId="28" fillId="4" borderId="58" xfId="3" applyNumberFormat="1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left" vertical="center"/>
    </xf>
    <xf numFmtId="0" fontId="28" fillId="4" borderId="57" xfId="3" applyFont="1" applyFill="1" applyBorder="1" applyAlignment="1">
      <alignment horizontal="left" vertical="center"/>
    </xf>
    <xf numFmtId="0" fontId="28" fillId="4" borderId="58" xfId="3" applyFont="1" applyFill="1" applyBorder="1" applyAlignment="1">
      <alignment horizontal="left" vertical="center"/>
    </xf>
    <xf numFmtId="0" fontId="28" fillId="4" borderId="50" xfId="3" applyFont="1" applyFill="1" applyBorder="1" applyAlignment="1">
      <alignment vertical="center"/>
    </xf>
    <xf numFmtId="0" fontId="28" fillId="0" borderId="55" xfId="3" applyFont="1" applyBorder="1" applyAlignment="1">
      <alignment horizontal="left" vertical="center" wrapText="1"/>
    </xf>
    <xf numFmtId="0" fontId="28" fillId="0" borderId="71" xfId="3" applyFont="1" applyBorder="1" applyAlignment="1">
      <alignment horizontal="left" vertical="center" wrapText="1"/>
    </xf>
    <xf numFmtId="0" fontId="28" fillId="0" borderId="72" xfId="3" applyFont="1" applyBorder="1" applyAlignment="1">
      <alignment horizontal="left" vertical="center" wrapText="1"/>
    </xf>
    <xf numFmtId="0" fontId="28" fillId="0" borderId="50" xfId="3" applyFont="1" applyBorder="1" applyAlignment="1">
      <alignment vertical="center" wrapText="1"/>
    </xf>
    <xf numFmtId="0" fontId="28" fillId="0" borderId="54" xfId="3" applyFont="1" applyBorder="1" applyAlignment="1">
      <alignment horizontal="left" vertical="center" wrapText="1"/>
    </xf>
    <xf numFmtId="0" fontId="28" fillId="0" borderId="74" xfId="3" applyFont="1" applyBorder="1" applyAlignment="1">
      <alignment horizontal="left" vertical="center" wrapText="1"/>
    </xf>
    <xf numFmtId="0" fontId="28" fillId="0" borderId="73" xfId="3" applyFont="1" applyBorder="1" applyAlignment="1">
      <alignment horizontal="left" vertical="center" wrapText="1"/>
    </xf>
    <xf numFmtId="0" fontId="28" fillId="4" borderId="59" xfId="3" applyFont="1" applyFill="1" applyBorder="1" applyAlignment="1">
      <alignment horizontal="left" vertical="center"/>
    </xf>
    <xf numFmtId="0" fontId="28" fillId="4" borderId="70" xfId="3" applyFont="1" applyFill="1" applyBorder="1" applyAlignment="1">
      <alignment horizontal="left" vertical="center"/>
    </xf>
    <xf numFmtId="0" fontId="28" fillId="4" borderId="50" xfId="3" applyFont="1" applyFill="1" applyBorder="1" applyAlignment="1">
      <alignment horizontal="left" vertical="center"/>
    </xf>
    <xf numFmtId="0" fontId="28" fillId="4" borderId="69" xfId="3" applyFont="1" applyFill="1" applyBorder="1" applyAlignment="1">
      <alignment horizontal="left" vertical="center"/>
    </xf>
    <xf numFmtId="0" fontId="28" fillId="0" borderId="63" xfId="3" applyFont="1" applyBorder="1" applyAlignment="1">
      <alignment horizontal="right" vertical="center" wrapText="1"/>
    </xf>
    <xf numFmtId="0" fontId="28" fillId="0" borderId="64" xfId="3" applyFont="1" applyBorder="1" applyAlignment="1">
      <alignment horizontal="center" vertical="center" wrapText="1"/>
    </xf>
    <xf numFmtId="0" fontId="29" fillId="0" borderId="64" xfId="3" applyFont="1" applyBorder="1" applyAlignment="1">
      <alignment horizontal="center" vertical="center" wrapText="1"/>
    </xf>
    <xf numFmtId="169" fontId="29" fillId="5" borderId="64" xfId="3" applyNumberFormat="1" applyFont="1" applyFill="1" applyBorder="1" applyAlignment="1">
      <alignment horizontal="center" vertical="center" wrapText="1"/>
    </xf>
    <xf numFmtId="169" fontId="29" fillId="0" borderId="64" xfId="3" applyNumberFormat="1" applyFont="1" applyBorder="1" applyAlignment="1">
      <alignment horizontal="center" vertical="center" wrapText="1"/>
    </xf>
    <xf numFmtId="1" fontId="29" fillId="6" borderId="64" xfId="3" applyNumberFormat="1" applyFont="1" applyFill="1" applyBorder="1" applyAlignment="1">
      <alignment horizontal="center" vertical="center" wrapText="1"/>
    </xf>
    <xf numFmtId="9" fontId="29" fillId="6" borderId="64" xfId="5" applyFont="1" applyFill="1" applyBorder="1" applyAlignment="1" applyProtection="1">
      <alignment horizontal="center" vertical="center" wrapText="1"/>
    </xf>
    <xf numFmtId="1" fontId="29" fillId="0" borderId="64" xfId="3" applyNumberFormat="1" applyFont="1" applyBorder="1" applyAlignment="1">
      <alignment horizontal="center" vertical="center" wrapText="1"/>
    </xf>
    <xf numFmtId="0" fontId="26" fillId="4" borderId="75" xfId="3" applyFont="1" applyFill="1" applyBorder="1" applyAlignment="1">
      <alignment horizontal="right" vertical="center"/>
    </xf>
    <xf numFmtId="0" fontId="28" fillId="0" borderId="76" xfId="3" applyFont="1" applyBorder="1" applyAlignment="1">
      <alignment horizontal="left" vertical="center" wrapText="1"/>
    </xf>
    <xf numFmtId="0" fontId="28" fillId="0" borderId="77" xfId="3" applyFont="1" applyBorder="1" applyAlignment="1">
      <alignment horizontal="left" vertical="center" wrapText="1"/>
    </xf>
    <xf numFmtId="0" fontId="28" fillId="0" borderId="78" xfId="3" applyFont="1" applyBorder="1" applyAlignment="1">
      <alignment horizontal="left" vertical="center" wrapText="1"/>
    </xf>
    <xf numFmtId="1" fontId="29" fillId="0" borderId="65" xfId="3" applyNumberFormat="1" applyFont="1" applyBorder="1" applyAlignment="1">
      <alignment horizontal="center" vertical="center" wrapText="1"/>
    </xf>
    <xf numFmtId="0" fontId="28" fillId="0" borderId="66" xfId="3" applyFont="1" applyBorder="1" applyAlignment="1">
      <alignment horizontal="right" vertical="center" wrapText="1"/>
    </xf>
    <xf numFmtId="0" fontId="28" fillId="0" borderId="30" xfId="3" applyFont="1" applyBorder="1" applyAlignment="1">
      <alignment vertical="center" wrapText="1"/>
    </xf>
    <xf numFmtId="0" fontId="28" fillId="0" borderId="30" xfId="3" applyFont="1" applyBorder="1" applyAlignment="1">
      <alignment horizontal="center" vertical="center" wrapText="1"/>
    </xf>
    <xf numFmtId="0" fontId="28" fillId="0" borderId="30" xfId="3" applyFont="1" applyBorder="1" applyAlignment="1">
      <alignment horizontal="left" vertical="center" wrapText="1"/>
    </xf>
    <xf numFmtId="0" fontId="29" fillId="0" borderId="30" xfId="3" applyFont="1" applyBorder="1" applyAlignment="1">
      <alignment horizontal="center" vertical="center" wrapText="1"/>
    </xf>
    <xf numFmtId="169" fontId="29" fillId="5" borderId="30" xfId="3" applyNumberFormat="1" applyFont="1" applyFill="1" applyBorder="1" applyAlignment="1">
      <alignment horizontal="center" vertical="center" wrapText="1"/>
    </xf>
    <xf numFmtId="169" fontId="29" fillId="0" borderId="30" xfId="3" applyNumberFormat="1" applyFont="1" applyBorder="1" applyAlignment="1">
      <alignment horizontal="center" vertical="center" wrapText="1"/>
    </xf>
    <xf numFmtId="9" fontId="29" fillId="6" borderId="30" xfId="5" applyFont="1" applyFill="1" applyBorder="1" applyAlignment="1" applyProtection="1">
      <alignment horizontal="center" vertical="center" wrapText="1"/>
    </xf>
    <xf numFmtId="1" fontId="29" fillId="0" borderId="30" xfId="3" applyNumberFormat="1" applyFont="1" applyBorder="1" applyAlignment="1">
      <alignment horizontal="center" vertical="center" wrapText="1"/>
    </xf>
    <xf numFmtId="1" fontId="29" fillId="0" borderId="67" xfId="3" applyNumberFormat="1" applyFont="1" applyBorder="1" applyAlignment="1">
      <alignment horizontal="center" vertical="center" wrapText="1"/>
    </xf>
    <xf numFmtId="0" fontId="4" fillId="0" borderId="35" xfId="0" applyFont="1" applyBorder="1"/>
    <xf numFmtId="0" fontId="19" fillId="0" borderId="88" xfId="3" applyFont="1" applyBorder="1" applyAlignment="1">
      <alignment horizontal="right" vertical="center" wrapText="1"/>
    </xf>
    <xf numFmtId="0" fontId="28" fillId="0" borderId="64" xfId="3" applyFont="1" applyBorder="1" applyAlignment="1">
      <alignment horizontal="left" vertical="center" wrapText="1"/>
    </xf>
    <xf numFmtId="166" fontId="28" fillId="0" borderId="42" xfId="3" applyNumberFormat="1" applyFont="1" applyBorder="1" applyAlignment="1">
      <alignment horizontal="center" vertical="center" shrinkToFit="1"/>
    </xf>
    <xf numFmtId="166" fontId="28" fillId="0" borderId="43" xfId="3" applyNumberFormat="1" applyFont="1" applyBorder="1" applyAlignment="1">
      <alignment horizontal="center" vertical="center" shrinkToFit="1"/>
    </xf>
    <xf numFmtId="166" fontId="28" fillId="0" borderId="44" xfId="3" applyNumberFormat="1" applyFont="1" applyBorder="1" applyAlignment="1">
      <alignment horizontal="center" vertical="center" shrinkToFit="1"/>
    </xf>
    <xf numFmtId="0" fontId="28" fillId="7" borderId="73" xfId="3" applyFont="1" applyFill="1" applyBorder="1" applyAlignment="1">
      <alignment horizontal="left" vertical="center" wrapText="1"/>
    </xf>
    <xf numFmtId="0" fontId="28" fillId="8" borderId="73" xfId="3" applyFont="1" applyFill="1" applyBorder="1" applyAlignment="1">
      <alignment horizontal="left" vertical="center" wrapText="1"/>
    </xf>
    <xf numFmtId="0" fontId="28" fillId="8" borderId="54" xfId="3" applyFont="1" applyFill="1" applyBorder="1" applyAlignment="1">
      <alignment horizontal="left" vertical="center" wrapText="1"/>
    </xf>
    <xf numFmtId="0" fontId="6" fillId="0" borderId="0" xfId="1" applyFont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7" xfId="1" applyFont="1" applyBorder="1"/>
    <xf numFmtId="0" fontId="5" fillId="0" borderId="18" xfId="1" applyFont="1" applyBorder="1"/>
    <xf numFmtId="0" fontId="5" fillId="0" borderId="19" xfId="1" applyFont="1" applyBorder="1"/>
    <xf numFmtId="0" fontId="5" fillId="0" borderId="0" xfId="1" applyFont="1"/>
    <xf numFmtId="0" fontId="7" fillId="2" borderId="12" xfId="1" applyFont="1" applyFill="1" applyBorder="1" applyAlignment="1">
      <alignment horizontal="center" vertical="center"/>
    </xf>
    <xf numFmtId="49" fontId="8" fillId="0" borderId="27" xfId="1" applyNumberFormat="1" applyFont="1" applyBorder="1" applyAlignment="1">
      <alignment horizontal="center" vertical="center" wrapText="1"/>
    </xf>
    <xf numFmtId="0" fontId="5" fillId="0" borderId="30" xfId="1" applyFont="1" applyBorder="1"/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40" xfId="1" applyFont="1" applyBorder="1" applyAlignment="1">
      <alignment horizontal="left" vertical="center" wrapText="1"/>
    </xf>
    <xf numFmtId="49" fontId="8" fillId="0" borderId="7" xfId="1" applyNumberFormat="1" applyFont="1" applyBorder="1" applyAlignment="1">
      <alignment horizontal="center" vertical="center" wrapText="1"/>
    </xf>
    <xf numFmtId="49" fontId="8" fillId="0" borderId="36" xfId="1" applyNumberFormat="1" applyFont="1" applyBorder="1" applyAlignment="1">
      <alignment horizontal="center" vertical="center" wrapText="1"/>
    </xf>
    <xf numFmtId="0" fontId="5" fillId="0" borderId="10" xfId="1" applyFont="1" applyBorder="1"/>
    <xf numFmtId="0" fontId="5" fillId="0" borderId="37" xfId="1" applyFont="1" applyBorder="1"/>
    <xf numFmtId="0" fontId="5" fillId="0" borderId="23" xfId="1" applyFont="1" applyBorder="1"/>
    <xf numFmtId="0" fontId="5" fillId="0" borderId="24" xfId="1" applyFont="1" applyBorder="1"/>
    <xf numFmtId="0" fontId="5" fillId="0" borderId="25" xfId="1" applyFont="1" applyBorder="1"/>
    <xf numFmtId="0" fontId="5" fillId="0" borderId="33" xfId="1" applyFont="1" applyBorder="1"/>
    <xf numFmtId="0" fontId="7" fillId="2" borderId="14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0" borderId="36" xfId="1" applyFont="1" applyBorder="1" applyAlignment="1">
      <alignment horizontal="left" vertical="center" wrapText="1"/>
    </xf>
    <xf numFmtId="0" fontId="13" fillId="0" borderId="0" xfId="1" applyFont="1" applyAlignment="1">
      <alignment horizontal="center" wrapText="1"/>
    </xf>
    <xf numFmtId="0" fontId="5" fillId="0" borderId="20" xfId="1" applyFont="1" applyBorder="1"/>
    <xf numFmtId="0" fontId="5" fillId="0" borderId="21" xfId="1" applyFont="1" applyBorder="1"/>
    <xf numFmtId="0" fontId="5" fillId="0" borderId="22" xfId="1" applyFont="1" applyBorder="1"/>
    <xf numFmtId="0" fontId="19" fillId="0" borderId="52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0" borderId="53" xfId="3" applyFont="1" applyBorder="1" applyAlignment="1">
      <alignment horizontal="center" vertical="center"/>
    </xf>
    <xf numFmtId="165" fontId="19" fillId="0" borderId="42" xfId="3" applyNumberFormat="1" applyFont="1" applyBorder="1" applyAlignment="1">
      <alignment horizontal="center" vertical="center"/>
    </xf>
    <xf numFmtId="165" fontId="19" fillId="0" borderId="43" xfId="3" applyNumberFormat="1" applyFont="1" applyBorder="1" applyAlignment="1">
      <alignment horizontal="center" vertical="center"/>
    </xf>
    <xf numFmtId="165" fontId="19" fillId="0" borderId="44" xfId="3" applyNumberFormat="1" applyFont="1" applyBorder="1" applyAlignment="1">
      <alignment horizontal="center" vertical="center"/>
    </xf>
    <xf numFmtId="0" fontId="20" fillId="0" borderId="41" xfId="3" applyFont="1" applyBorder="1" applyAlignment="1">
      <alignment horizontal="left" vertical="center"/>
    </xf>
    <xf numFmtId="168" fontId="23" fillId="0" borderId="41" xfId="3" applyNumberFormat="1" applyFont="1" applyBorder="1" applyAlignment="1" applyProtection="1">
      <alignment horizontal="left" vertical="center" shrinkToFit="1"/>
      <protection locked="0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4" fillId="0" borderId="51" xfId="0" applyFont="1" applyBorder="1" applyAlignment="1">
      <alignment horizontal="center"/>
    </xf>
    <xf numFmtId="0" fontId="20" fillId="4" borderId="79" xfId="3" applyFont="1" applyFill="1" applyBorder="1" applyAlignment="1">
      <alignment horizontal="left" vertical="center"/>
    </xf>
    <xf numFmtId="0" fontId="20" fillId="4" borderId="57" xfId="3" applyFont="1" applyFill="1" applyBorder="1" applyAlignment="1">
      <alignment horizontal="left" vertical="center"/>
    </xf>
    <xf numFmtId="0" fontId="20" fillId="4" borderId="58" xfId="3" applyFont="1" applyFill="1" applyBorder="1" applyAlignment="1">
      <alignment horizontal="left" vertical="center"/>
    </xf>
    <xf numFmtId="0" fontId="20" fillId="4" borderId="61" xfId="3" applyFont="1" applyFill="1" applyBorder="1" applyAlignment="1">
      <alignment horizontal="left" vertical="center"/>
    </xf>
    <xf numFmtId="0" fontId="20" fillId="4" borderId="62" xfId="3" applyFont="1" applyFill="1" applyBorder="1" applyAlignment="1">
      <alignment horizontal="left" vertical="center"/>
    </xf>
    <xf numFmtId="0" fontId="26" fillId="9" borderId="57" xfId="3" applyFont="1" applyFill="1" applyBorder="1" applyAlignment="1">
      <alignment vertical="center"/>
    </xf>
    <xf numFmtId="0" fontId="19" fillId="9" borderId="30" xfId="3" applyFont="1" applyFill="1" applyBorder="1" applyAlignment="1">
      <alignment horizontal="left" vertical="center"/>
    </xf>
    <xf numFmtId="0" fontId="19" fillId="9" borderId="67" xfId="3" applyFont="1" applyFill="1" applyBorder="1" applyAlignment="1">
      <alignment horizontal="left" vertical="center"/>
    </xf>
    <xf numFmtId="0" fontId="19" fillId="9" borderId="85" xfId="3" applyFont="1" applyFill="1" applyBorder="1" applyAlignment="1">
      <alignment horizontal="left" vertical="center"/>
    </xf>
    <xf numFmtId="0" fontId="19" fillId="9" borderId="86" xfId="3" applyFont="1" applyFill="1" applyBorder="1" applyAlignment="1">
      <alignment horizontal="left" vertical="center"/>
    </xf>
    <xf numFmtId="0" fontId="19" fillId="9" borderId="87" xfId="3" applyFont="1" applyFill="1" applyBorder="1" applyAlignment="1">
      <alignment horizontal="left" vertical="center"/>
    </xf>
    <xf numFmtId="0" fontId="19" fillId="10" borderId="30" xfId="3" applyFont="1" applyFill="1" applyBorder="1" applyAlignment="1">
      <alignment horizontal="left" vertical="center"/>
    </xf>
    <xf numFmtId="0" fontId="19" fillId="10" borderId="67" xfId="3" applyFont="1" applyFill="1" applyBorder="1" applyAlignment="1">
      <alignment horizontal="left" vertical="center"/>
    </xf>
    <xf numFmtId="0" fontId="19" fillId="10" borderId="83" xfId="3" applyFont="1" applyFill="1" applyBorder="1" applyAlignment="1">
      <alignment horizontal="left" vertical="center"/>
    </xf>
    <xf numFmtId="0" fontId="19" fillId="10" borderId="21" xfId="3" applyFont="1" applyFill="1" applyBorder="1" applyAlignment="1">
      <alignment horizontal="left" vertical="center"/>
    </xf>
    <xf numFmtId="0" fontId="19" fillId="10" borderId="84" xfId="3" applyFont="1" applyFill="1" applyBorder="1" applyAlignment="1">
      <alignment horizontal="left" vertical="center"/>
    </xf>
    <xf numFmtId="0" fontId="26" fillId="10" borderId="56" xfId="3" applyFont="1" applyFill="1" applyBorder="1" applyAlignment="1">
      <alignment vertical="center"/>
    </xf>
    <xf numFmtId="0" fontId="26" fillId="11" borderId="56" xfId="3" applyFont="1" applyFill="1" applyBorder="1" applyAlignment="1">
      <alignment vertical="center"/>
    </xf>
    <xf numFmtId="0" fontId="19" fillId="11" borderId="79" xfId="3" applyFont="1" applyFill="1" applyBorder="1" applyAlignment="1">
      <alignment horizontal="left" vertical="center"/>
    </xf>
    <xf numFmtId="0" fontId="19" fillId="11" borderId="57" xfId="3" applyFont="1" applyFill="1" applyBorder="1" applyAlignment="1">
      <alignment horizontal="left" vertical="center"/>
    </xf>
    <xf numFmtId="0" fontId="19" fillId="11" borderId="58" xfId="3" applyFont="1" applyFill="1" applyBorder="1" applyAlignment="1">
      <alignment horizontal="left" vertical="center"/>
    </xf>
    <xf numFmtId="0" fontId="19" fillId="11" borderId="30" xfId="3" applyFont="1" applyFill="1" applyBorder="1" applyAlignment="1">
      <alignment horizontal="left" vertical="center"/>
    </xf>
    <xf numFmtId="0" fontId="19" fillId="11" borderId="67" xfId="3" applyFont="1" applyFill="1" applyBorder="1" applyAlignment="1">
      <alignment horizontal="left" vertical="center"/>
    </xf>
    <xf numFmtId="0" fontId="19" fillId="11" borderId="64" xfId="3" applyFont="1" applyFill="1" applyBorder="1" applyAlignment="1">
      <alignment horizontal="left" vertical="center"/>
    </xf>
    <xf numFmtId="0" fontId="19" fillId="11" borderId="65" xfId="3" applyFont="1" applyFill="1" applyBorder="1" applyAlignment="1">
      <alignment horizontal="left" vertical="center"/>
    </xf>
    <xf numFmtId="0" fontId="19" fillId="12" borderId="80" xfId="3" applyFont="1" applyFill="1" applyBorder="1" applyAlignment="1">
      <alignment horizontal="left" vertical="center"/>
    </xf>
    <xf numFmtId="0" fontId="19" fillId="12" borderId="81" xfId="3" applyFont="1" applyFill="1" applyBorder="1" applyAlignment="1">
      <alignment horizontal="left" vertical="center"/>
    </xf>
    <xf numFmtId="0" fontId="19" fillId="12" borderId="82" xfId="3" applyFont="1" applyFill="1" applyBorder="1" applyAlignment="1">
      <alignment horizontal="left" vertical="center"/>
    </xf>
    <xf numFmtId="0" fontId="19" fillId="12" borderId="64" xfId="3" applyFont="1" applyFill="1" applyBorder="1" applyAlignment="1">
      <alignment horizontal="left" vertical="center"/>
    </xf>
    <xf numFmtId="0" fontId="19" fillId="12" borderId="65" xfId="3" applyFont="1" applyFill="1" applyBorder="1" applyAlignment="1">
      <alignment horizontal="left" vertical="center"/>
    </xf>
    <xf numFmtId="0" fontId="19" fillId="12" borderId="30" xfId="3" applyFont="1" applyFill="1" applyBorder="1" applyAlignment="1">
      <alignment horizontal="left" vertical="center"/>
    </xf>
    <xf numFmtId="0" fontId="19" fillId="12" borderId="67" xfId="3" applyFont="1" applyFill="1" applyBorder="1" applyAlignment="1">
      <alignment horizontal="left" vertical="center"/>
    </xf>
    <xf numFmtId="0" fontId="26" fillId="12" borderId="56" xfId="3" applyFont="1" applyFill="1" applyBorder="1" applyAlignment="1">
      <alignment vertical="center"/>
    </xf>
    <xf numFmtId="1" fontId="30" fillId="0" borderId="30" xfId="3" applyNumberFormat="1" applyFont="1" applyBorder="1" applyAlignment="1">
      <alignment horizontal="center" vertical="center" wrapText="1"/>
    </xf>
  </cellXfs>
  <cellStyles count="6">
    <cellStyle name="Excel_BuiltIn_Hyperlink" xfId="2" xr:uid="{00000000-0005-0000-0000-000000000000}"/>
    <cellStyle name="Hipervínculo" xfId="4" builtinId="8"/>
    <cellStyle name="Normal" xfId="0" builtinId="0"/>
    <cellStyle name="Normal 2" xfId="1" xr:uid="{00000000-0005-0000-0000-000003000000}"/>
    <cellStyle name="Normal 3" xfId="3" xr:uid="{00000000-0005-0000-0000-000004000000}"/>
    <cellStyle name="Porcentaje 2" xfId="5" xr:uid="{00000000-0005-0000-0000-000005000000}"/>
  </cellStyles>
  <dxfs count="25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colors>
    <mruColors>
      <color rgb="FFFFFF66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L$8" horiz="1" max="100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4507718</xdr:colOff>
      <xdr:row>6</xdr:row>
      <xdr:rowOff>1361</xdr:rowOff>
    </xdr:from>
    <xdr:to>
      <xdr:col>5</xdr:col>
      <xdr:colOff>2249130</xdr:colOff>
      <xdr:row>10</xdr:row>
      <xdr:rowOff>268892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5</xdr:row>
          <xdr:rowOff>66675</xdr:rowOff>
        </xdr:from>
        <xdr:to>
          <xdr:col>31</xdr:col>
          <xdr:colOff>133350</xdr:colOff>
          <xdr:row>6</xdr:row>
          <xdr:rowOff>76200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0</xdr:col>
      <xdr:colOff>247651</xdr:colOff>
      <xdr:row>0</xdr:row>
      <xdr:rowOff>66676</xdr:rowOff>
    </xdr:from>
    <xdr:to>
      <xdr:col>1</xdr:col>
      <xdr:colOff>723900</xdr:colOff>
      <xdr:row>3</xdr:row>
      <xdr:rowOff>93754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3D447F-465C-94D1-EC01-65163BCA9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66676"/>
          <a:ext cx="933449" cy="7509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2"/>
  <sheetViews>
    <sheetView showGridLines="0" topLeftCell="A67" zoomScaleNormal="100" workbookViewId="0"/>
  </sheetViews>
  <sheetFormatPr baseColWidth="10" defaultColWidth="11.42578125" defaultRowHeight="16.5"/>
  <cols>
    <col min="1" max="1" width="12" style="2" customWidth="1"/>
    <col min="2" max="2" width="30.140625" style="2" customWidth="1"/>
    <col min="3" max="3" width="27.28515625" style="2" customWidth="1"/>
    <col min="4" max="4" width="28" style="2" customWidth="1"/>
    <col min="5" max="5" width="26.28515625" style="2" customWidth="1"/>
    <col min="6" max="6" width="35.140625" style="2" customWidth="1"/>
    <col min="7" max="8" width="12" style="2" customWidth="1"/>
    <col min="9" max="9" width="16.7109375" style="2" customWidth="1"/>
    <col min="10" max="10" width="19.140625" style="2" customWidth="1"/>
    <col min="11" max="11" width="15.140625" style="2" customWidth="1"/>
    <col min="12" max="12" width="18.5703125" style="2" customWidth="1"/>
    <col min="13" max="256" width="12" style="2" customWidth="1"/>
    <col min="257" max="257" width="12.5703125" style="2" customWidth="1"/>
    <col min="258" max="16384" width="11.42578125" style="2"/>
  </cols>
  <sheetData>
    <row r="2" spans="2:6">
      <c r="B2" s="122"/>
      <c r="C2" s="122"/>
      <c r="D2" s="122"/>
      <c r="E2" s="122"/>
      <c r="F2" s="122"/>
    </row>
    <row r="3" spans="2:6" ht="30">
      <c r="B3" s="120" t="s">
        <v>0</v>
      </c>
      <c r="C3" s="120"/>
      <c r="D3" s="120"/>
      <c r="E3" s="120"/>
      <c r="F3" s="120"/>
    </row>
    <row r="4" spans="2:6" ht="30">
      <c r="B4" s="120" t="s">
        <v>1</v>
      </c>
      <c r="C4" s="120"/>
      <c r="D4" s="120"/>
      <c r="E4" s="120"/>
      <c r="F4" s="120"/>
    </row>
    <row r="5" spans="2:6" ht="17.25" thickBot="1">
      <c r="B5" s="121"/>
      <c r="C5" s="121"/>
      <c r="D5" s="121"/>
      <c r="E5" s="121"/>
      <c r="F5" s="121"/>
    </row>
    <row r="6" spans="2:6" ht="17.25" thickTop="1">
      <c r="F6" s="3"/>
    </row>
    <row r="8" spans="2:6" ht="30">
      <c r="B8" s="149" t="s">
        <v>2</v>
      </c>
      <c r="C8" s="149"/>
      <c r="D8" s="149"/>
      <c r="E8" s="149"/>
      <c r="F8" s="149"/>
    </row>
    <row r="10" spans="2:6" ht="17.25" thickBot="1"/>
    <row r="11" spans="2:6" ht="18.75" thickTop="1">
      <c r="B11" s="12" t="s">
        <v>3</v>
      </c>
      <c r="C11" s="130" t="s">
        <v>4</v>
      </c>
      <c r="D11" s="131"/>
      <c r="E11" s="131"/>
      <c r="F11" s="132"/>
    </row>
    <row r="12" spans="2:6" ht="18">
      <c r="B12" s="13" t="s">
        <v>5</v>
      </c>
      <c r="C12" s="133" t="s">
        <v>0</v>
      </c>
      <c r="D12" s="134"/>
      <c r="E12" s="134"/>
      <c r="F12" s="135"/>
    </row>
    <row r="13" spans="2:6" ht="18.75" thickBot="1">
      <c r="B13" s="13" t="s">
        <v>6</v>
      </c>
      <c r="C13" s="133" t="s">
        <v>1</v>
      </c>
      <c r="D13" s="134"/>
      <c r="E13" s="136"/>
      <c r="F13" s="135"/>
    </row>
    <row r="14" spans="2:6" ht="19.899999999999999" customHeight="1" thickTop="1">
      <c r="B14" s="13" t="s">
        <v>7</v>
      </c>
      <c r="C14" s="133" t="s">
        <v>8</v>
      </c>
      <c r="D14" s="148"/>
      <c r="E14" s="29" t="s">
        <v>9</v>
      </c>
      <c r="F14" s="27" t="s">
        <v>10</v>
      </c>
    </row>
    <row r="15" spans="2:6" ht="19.899999999999999" customHeight="1">
      <c r="B15" s="13" t="s">
        <v>11</v>
      </c>
      <c r="C15" s="137" t="s">
        <v>12</v>
      </c>
      <c r="D15" s="138"/>
      <c r="E15" s="30" t="s">
        <v>13</v>
      </c>
      <c r="F15" s="27" t="s">
        <v>10</v>
      </c>
    </row>
    <row r="16" spans="2:6" ht="19.899999999999999" customHeight="1" thickBot="1">
      <c r="B16" s="14" t="s">
        <v>14</v>
      </c>
      <c r="C16" s="139"/>
      <c r="D16" s="140"/>
      <c r="E16" s="31" t="s">
        <v>15</v>
      </c>
      <c r="F16" s="28" t="s">
        <v>16</v>
      </c>
    </row>
    <row r="17" spans="2:16" ht="17.25" thickTop="1">
      <c r="B17" s="4"/>
      <c r="C17" s="126"/>
      <c r="D17" s="126"/>
    </row>
    <row r="18" spans="2:16" ht="19.899999999999999" customHeight="1"/>
    <row r="19" spans="2:16" ht="19.899999999999999" customHeight="1">
      <c r="B19" s="5" t="s">
        <v>17</v>
      </c>
      <c r="P19" s="6" t="s">
        <v>18</v>
      </c>
    </row>
    <row r="20" spans="2:16" ht="19.899999999999999" customHeight="1" thickBot="1"/>
    <row r="21" spans="2:16" ht="30" customHeight="1" thickTop="1" thickBot="1">
      <c r="B21" s="15" t="s">
        <v>19</v>
      </c>
      <c r="C21" s="16" t="s">
        <v>20</v>
      </c>
      <c r="D21" s="127" t="s">
        <v>21</v>
      </c>
      <c r="E21" s="127"/>
      <c r="F21" s="17" t="s">
        <v>22</v>
      </c>
    </row>
    <row r="22" spans="2:16" ht="19.899999999999999" customHeight="1" thickTop="1">
      <c r="B22" s="18" t="s">
        <v>12</v>
      </c>
      <c r="C22" s="19" t="s">
        <v>23</v>
      </c>
      <c r="D22" s="128" t="s">
        <v>24</v>
      </c>
      <c r="E22" s="128"/>
      <c r="F22" s="20" t="s">
        <v>10</v>
      </c>
    </row>
    <row r="23" spans="2:16" ht="25.5" customHeight="1">
      <c r="B23" s="21"/>
      <c r="C23" s="22"/>
      <c r="D23" s="129"/>
      <c r="E23" s="129"/>
      <c r="F23" s="23"/>
    </row>
    <row r="24" spans="2:16" ht="25.5" customHeight="1">
      <c r="B24" s="21"/>
      <c r="C24" s="22"/>
      <c r="D24" s="129"/>
      <c r="E24" s="129"/>
      <c r="F24" s="23"/>
    </row>
    <row r="25" spans="2:16" ht="25.5" customHeight="1">
      <c r="B25" s="21"/>
      <c r="C25" s="22"/>
      <c r="D25" s="129"/>
      <c r="E25" s="129"/>
      <c r="F25" s="23"/>
    </row>
    <row r="26" spans="2:16" ht="25.5" customHeight="1">
      <c r="B26" s="21"/>
      <c r="C26" s="22"/>
      <c r="D26" s="129"/>
      <c r="E26" s="129"/>
      <c r="F26" s="23"/>
    </row>
    <row r="27" spans="2:16" ht="25.5" customHeight="1">
      <c r="B27" s="21"/>
      <c r="C27" s="22"/>
      <c r="D27" s="129"/>
      <c r="E27" s="129"/>
      <c r="F27" s="23"/>
    </row>
    <row r="28" spans="2:16" ht="25.5" customHeight="1">
      <c r="B28" s="21"/>
      <c r="C28" s="22"/>
      <c r="D28" s="129"/>
      <c r="E28" s="129"/>
      <c r="F28" s="23"/>
    </row>
    <row r="29" spans="2:16" ht="25.5" customHeight="1">
      <c r="B29" s="21"/>
      <c r="C29" s="22"/>
      <c r="D29" s="129"/>
      <c r="E29" s="129"/>
      <c r="F29" s="23"/>
    </row>
    <row r="30" spans="2:16" ht="25.5" customHeight="1" thickBot="1">
      <c r="B30" s="24"/>
      <c r="C30" s="25"/>
      <c r="D30" s="144"/>
      <c r="E30" s="144"/>
      <c r="F30" s="26"/>
    </row>
    <row r="31" spans="2:16" ht="19.899999999999999" customHeight="1" thickTop="1"/>
    <row r="32" spans="2:16" ht="19.899999999999999" customHeight="1">
      <c r="B32" s="5" t="s">
        <v>25</v>
      </c>
    </row>
    <row r="33" spans="1:13" ht="30" customHeight="1" thickBot="1"/>
    <row r="34" spans="1:13" ht="19.899999999999999" customHeight="1" thickTop="1" thickBot="1">
      <c r="B34" s="145" t="s">
        <v>26</v>
      </c>
      <c r="C34" s="146"/>
      <c r="D34" s="146"/>
      <c r="E34" s="146"/>
      <c r="F34" s="147"/>
    </row>
    <row r="35" spans="1:13" ht="25.5" customHeight="1" thickTop="1">
      <c r="B35" s="123"/>
      <c r="C35" s="124"/>
      <c r="D35" s="124"/>
      <c r="E35" s="124"/>
      <c r="F35" s="125"/>
    </row>
    <row r="36" spans="1:13" ht="25.5" customHeight="1">
      <c r="B36" s="150"/>
      <c r="C36" s="151"/>
      <c r="D36" s="151"/>
      <c r="E36" s="151"/>
      <c r="F36" s="152"/>
      <c r="J36" s="2" t="s">
        <v>27</v>
      </c>
    </row>
    <row r="37" spans="1:13" ht="25.5" customHeight="1">
      <c r="B37" s="150"/>
      <c r="C37" s="151"/>
      <c r="D37" s="151"/>
      <c r="E37" s="151"/>
      <c r="F37" s="152"/>
    </row>
    <row r="38" spans="1:13" ht="25.5" customHeight="1">
      <c r="B38" s="150"/>
      <c r="C38" s="151"/>
      <c r="D38" s="151"/>
      <c r="E38" s="151"/>
      <c r="F38" s="152"/>
    </row>
    <row r="39" spans="1:13" ht="25.5" customHeight="1" thickBot="1">
      <c r="B39" s="141"/>
      <c r="C39" s="142"/>
      <c r="D39" s="142"/>
      <c r="E39" s="142"/>
      <c r="F39" s="143"/>
    </row>
    <row r="40" spans="1:13" ht="19.899999999999999" customHeight="1" thickTop="1">
      <c r="A40" s="7"/>
      <c r="B40" s="7"/>
    </row>
    <row r="41" spans="1:13" ht="19.899999999999999" customHeight="1">
      <c r="A41" s="7"/>
      <c r="B41" s="7"/>
      <c r="C41" s="8"/>
    </row>
    <row r="42" spans="1:13" ht="19.899999999999999" customHeight="1">
      <c r="B42" s="7"/>
    </row>
    <row r="43" spans="1:13" ht="19.899999999999999" customHeight="1">
      <c r="A43" s="7"/>
      <c r="B43" s="7"/>
      <c r="K43" s="6"/>
      <c r="L43" s="6"/>
      <c r="M43" s="6"/>
    </row>
    <row r="44" spans="1:13" ht="19.899999999999999" customHeight="1">
      <c r="A44" s="7"/>
      <c r="C44" s="7"/>
      <c r="K44" s="6"/>
      <c r="L44" s="6"/>
      <c r="M44" s="6"/>
    </row>
    <row r="45" spans="1:13" ht="19.899999999999999" customHeight="1">
      <c r="A45" s="7"/>
      <c r="B45" s="7"/>
      <c r="C45" s="7"/>
      <c r="K45" s="6"/>
      <c r="L45" s="6"/>
      <c r="M45" s="6"/>
    </row>
    <row r="46" spans="1:13" ht="19.899999999999999" customHeight="1">
      <c r="A46" s="7"/>
      <c r="B46" s="7"/>
      <c r="C46" s="8"/>
      <c r="K46" s="6"/>
      <c r="L46" s="6"/>
      <c r="M46" s="6"/>
    </row>
    <row r="47" spans="1:13" ht="19.899999999999999" customHeight="1">
      <c r="A47" s="7"/>
      <c r="B47" s="7"/>
      <c r="K47" s="6"/>
      <c r="L47" s="6"/>
    </row>
    <row r="48" spans="1:13" ht="19.899999999999999" customHeight="1">
      <c r="B48" s="7"/>
      <c r="K48" s="6"/>
      <c r="L48" s="6"/>
    </row>
    <row r="49" spans="2:12" ht="19.899999999999999" customHeight="1">
      <c r="B49" s="9"/>
      <c r="K49" s="6"/>
      <c r="L49" s="6"/>
    </row>
    <row r="50" spans="2:12" ht="19.899999999999999" customHeight="1">
      <c r="B50" s="10"/>
      <c r="K50" s="6"/>
      <c r="L50" s="6"/>
    </row>
    <row r="51" spans="2:12" ht="19.899999999999999" customHeight="1">
      <c r="F51" s="9"/>
      <c r="K51" s="6"/>
      <c r="L51" s="6"/>
    </row>
    <row r="52" spans="2:12" ht="19.899999999999999" customHeight="1">
      <c r="B52" s="10"/>
      <c r="K52" s="6"/>
      <c r="L52" s="6"/>
    </row>
    <row r="53" spans="2:12" ht="19.899999999999999" customHeight="1">
      <c r="F53" s="8"/>
      <c r="K53" s="6"/>
      <c r="L53" s="6"/>
    </row>
    <row r="54" spans="2:12" ht="19.899999999999999" customHeight="1">
      <c r="B54" s="10"/>
      <c r="F54" s="7"/>
      <c r="G54" s="8"/>
      <c r="K54" s="6"/>
      <c r="L54" s="6"/>
    </row>
    <row r="55" spans="2:12" ht="19.899999999999999" customHeight="1">
      <c r="F55" s="7"/>
      <c r="G55" s="8"/>
      <c r="K55" s="6"/>
      <c r="L55" s="6"/>
    </row>
    <row r="56" spans="2:12" ht="19.899999999999999" customHeight="1">
      <c r="B56" s="11"/>
      <c r="F56" s="7"/>
      <c r="K56" s="6"/>
      <c r="L56" s="6"/>
    </row>
    <row r="57" spans="2:12" ht="19.899999999999999" customHeight="1">
      <c r="F57" s="9"/>
      <c r="K57" s="6"/>
      <c r="L57" s="6"/>
    </row>
    <row r="58" spans="2:12" ht="19.899999999999999" customHeight="1">
      <c r="B58" s="11"/>
      <c r="K58" s="6"/>
      <c r="L58" s="6"/>
    </row>
    <row r="59" spans="2:12" ht="19.899999999999999" customHeight="1">
      <c r="K59" s="6"/>
      <c r="L59" s="6"/>
    </row>
    <row r="60" spans="2:12" ht="19.899999999999999" customHeight="1">
      <c r="B60" s="11"/>
    </row>
    <row r="61" spans="2:12" ht="19.899999999999999" customHeight="1"/>
    <row r="62" spans="2:12" ht="19.899999999999999" customHeight="1">
      <c r="B62" s="11"/>
    </row>
    <row r="63" spans="2:12" ht="19.899999999999999" customHeight="1"/>
    <row r="64" spans="2:12" ht="19.899999999999999" customHeight="1">
      <c r="B64" s="11"/>
    </row>
    <row r="65" spans="2:2" ht="19.899999999999999" customHeight="1"/>
    <row r="66" spans="2:2" ht="19.899999999999999" customHeight="1">
      <c r="B66" s="11"/>
    </row>
    <row r="67" spans="2:2" ht="19.899999999999999" customHeight="1"/>
    <row r="68" spans="2:2" ht="19.899999999999999" customHeight="1">
      <c r="B68" s="11"/>
    </row>
    <row r="69" spans="2:2" ht="19.899999999999999" customHeight="1"/>
    <row r="70" spans="2:2" ht="19.899999999999999" customHeight="1">
      <c r="B70" s="11"/>
    </row>
    <row r="71" spans="2:2" ht="19.899999999999999" customHeight="1"/>
    <row r="72" spans="2:2" ht="19.899999999999999" customHeight="1">
      <c r="B72" s="11"/>
    </row>
    <row r="73" spans="2:2" ht="19.899999999999999" customHeight="1"/>
    <row r="74" spans="2:2">
      <c r="B74" s="11"/>
    </row>
    <row r="76" spans="2:2">
      <c r="B76" s="11"/>
    </row>
    <row r="78" spans="2:2">
      <c r="B78" s="11"/>
    </row>
    <row r="80" spans="2:2">
      <c r="B80" s="11"/>
    </row>
    <row r="81" spans="2:3">
      <c r="B81" s="8"/>
    </row>
    <row r="82" spans="2:3">
      <c r="C82" s="8"/>
    </row>
  </sheetData>
  <mergeCells count="28">
    <mergeCell ref="C14:D14"/>
    <mergeCell ref="B8:F8"/>
    <mergeCell ref="B36:F36"/>
    <mergeCell ref="B37:F37"/>
    <mergeCell ref="B38:F38"/>
    <mergeCell ref="B39:F39"/>
    <mergeCell ref="D26:E26"/>
    <mergeCell ref="D27:E27"/>
    <mergeCell ref="D28:E28"/>
    <mergeCell ref="D29:E29"/>
    <mergeCell ref="D30:E30"/>
    <mergeCell ref="B34:F34"/>
    <mergeCell ref="B3:F3"/>
    <mergeCell ref="B4:F4"/>
    <mergeCell ref="B5:F5"/>
    <mergeCell ref="B2:F2"/>
    <mergeCell ref="B35:F35"/>
    <mergeCell ref="C17:D17"/>
    <mergeCell ref="D21:E21"/>
    <mergeCell ref="D22:E22"/>
    <mergeCell ref="D23:E23"/>
    <mergeCell ref="D24:E24"/>
    <mergeCell ref="D25:E25"/>
    <mergeCell ref="C11:F11"/>
    <mergeCell ref="C12:F12"/>
    <mergeCell ref="C13:F13"/>
    <mergeCell ref="C15:D15"/>
    <mergeCell ref="C16:D16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49"/>
  <sheetViews>
    <sheetView showGridLines="0" tabSelected="1" topLeftCell="G5" zoomScaleNormal="100" workbookViewId="0">
      <selection activeCell="AJ5" sqref="AJ5"/>
    </sheetView>
  </sheetViews>
  <sheetFormatPr baseColWidth="10" defaultColWidth="9.140625" defaultRowHeight="16.5"/>
  <cols>
    <col min="1" max="1" width="6.85546875" style="53" customWidth="1"/>
    <col min="2" max="2" width="68.28515625" style="32" customWidth="1"/>
    <col min="3" max="5" width="5.7109375" style="47" customWidth="1"/>
    <col min="6" max="6" width="81.140625" style="62" bestFit="1" customWidth="1"/>
    <col min="7" max="7" width="23.140625" style="47" customWidth="1"/>
    <col min="8" max="8" width="6.85546875" style="32" hidden="1" customWidth="1"/>
    <col min="9" max="9" width="15.28515625" style="47" bestFit="1" customWidth="1"/>
    <col min="10" max="10" width="14.42578125" style="47" bestFit="1" customWidth="1"/>
    <col min="11" max="11" width="8" style="47" customWidth="1"/>
    <col min="12" max="12" width="6.7109375" style="32" customWidth="1"/>
    <col min="13" max="13" width="6.42578125" style="32" customWidth="1"/>
    <col min="14" max="14" width="1.85546875" style="32" hidden="1" customWidth="1"/>
    <col min="15" max="70" width="2.42578125" style="32" customWidth="1"/>
    <col min="71" max="84" width="2.7109375" style="32" bestFit="1" customWidth="1"/>
    <col min="85" max="16384" width="9.140625" style="32"/>
  </cols>
  <sheetData>
    <row r="1" spans="1:84" s="1" customFormat="1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</row>
    <row r="2" spans="1:84" s="65" customFormat="1" ht="20.25">
      <c r="A2" s="162" t="s">
        <v>120</v>
      </c>
      <c r="B2" s="162"/>
      <c r="C2" s="162"/>
      <c r="D2" s="162"/>
      <c r="E2" s="162"/>
      <c r="F2" s="162"/>
      <c r="G2" s="162"/>
      <c r="H2" s="161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</row>
    <row r="3" spans="1:84" s="65" customFormat="1" ht="20.25">
      <c r="A3" s="162" t="s">
        <v>1</v>
      </c>
      <c r="B3" s="162"/>
      <c r="C3" s="162"/>
      <c r="D3" s="162"/>
      <c r="E3" s="162"/>
      <c r="F3" s="162"/>
      <c r="G3" s="162"/>
      <c r="H3" s="161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  <c r="BP3" s="162"/>
      <c r="BQ3" s="162"/>
      <c r="BR3" s="162"/>
    </row>
    <row r="4" spans="1:84" s="1" customFormat="1" ht="17.25" thickBot="1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</row>
    <row r="5" spans="1:84" s="1" customFormat="1" ht="17.25" thickTop="1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</row>
    <row r="6" spans="1:84">
      <c r="A6" s="54"/>
      <c r="B6" s="33"/>
      <c r="C6" s="46"/>
      <c r="D6" s="46"/>
      <c r="E6" s="46"/>
      <c r="F6" s="61"/>
      <c r="G6" s="46"/>
      <c r="H6" s="34"/>
      <c r="I6" s="48"/>
      <c r="J6" s="48"/>
      <c r="L6" s="35"/>
    </row>
    <row r="7" spans="1:84">
      <c r="A7" s="52"/>
      <c r="L7" s="35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</row>
    <row r="8" spans="1:84">
      <c r="B8" s="60" t="s">
        <v>29</v>
      </c>
      <c r="C8" s="63"/>
      <c r="D8" s="160">
        <v>44954</v>
      </c>
      <c r="E8" s="160"/>
      <c r="F8" s="160"/>
      <c r="G8" s="50"/>
      <c r="H8" s="50"/>
      <c r="K8" s="49" t="s">
        <v>30</v>
      </c>
      <c r="L8" s="37">
        <v>1</v>
      </c>
      <c r="O8" s="153" t="str">
        <f>"Semana "&amp;(O10-($D$8-WEEKDAY($D$8,1)+2))/7+1</f>
        <v>Semana 1</v>
      </c>
      <c r="P8" s="154"/>
      <c r="Q8" s="154"/>
      <c r="R8" s="154"/>
      <c r="S8" s="154"/>
      <c r="T8" s="154"/>
      <c r="U8" s="155"/>
      <c r="V8" s="153" t="str">
        <f>"Semana "&amp;(V10-($D$8-WEEKDAY($D$8,1)+2))/7+1</f>
        <v>Semana 2</v>
      </c>
      <c r="W8" s="154"/>
      <c r="X8" s="154"/>
      <c r="Y8" s="154"/>
      <c r="Z8" s="154"/>
      <c r="AA8" s="154"/>
      <c r="AB8" s="155"/>
      <c r="AC8" s="153" t="str">
        <f>"Semana "&amp;(AC10-($D$8-WEEKDAY($D$8,1)+2))/7+1</f>
        <v>Semana 3</v>
      </c>
      <c r="AD8" s="154"/>
      <c r="AE8" s="154"/>
      <c r="AF8" s="154"/>
      <c r="AG8" s="154"/>
      <c r="AH8" s="154"/>
      <c r="AI8" s="155"/>
      <c r="AJ8" s="153" t="str">
        <f>"Semana "&amp;(AJ10-($D$8-WEEKDAY($D$8,1)+2))/7+1</f>
        <v>Semana 4</v>
      </c>
      <c r="AK8" s="154"/>
      <c r="AL8" s="154"/>
      <c r="AM8" s="154"/>
      <c r="AN8" s="154"/>
      <c r="AO8" s="154"/>
      <c r="AP8" s="155"/>
      <c r="AQ8" s="153" t="str">
        <f>"Semana "&amp;(AQ10-($D$8-WEEKDAY($D$8,1)+2))/7+1</f>
        <v>Semana 5</v>
      </c>
      <c r="AR8" s="154"/>
      <c r="AS8" s="154"/>
      <c r="AT8" s="154"/>
      <c r="AU8" s="154"/>
      <c r="AV8" s="154"/>
      <c r="AW8" s="155"/>
      <c r="AX8" s="153" t="str">
        <f>"Semana "&amp;(AX10-($D$8-WEEKDAY($D$8,1)+2))/7+1</f>
        <v>Semana 6</v>
      </c>
      <c r="AY8" s="154"/>
      <c r="AZ8" s="154"/>
      <c r="BA8" s="154"/>
      <c r="BB8" s="154"/>
      <c r="BC8" s="154"/>
      <c r="BD8" s="155"/>
      <c r="BE8" s="153" t="str">
        <f>"Semana "&amp;(BE10-($D$8-WEEKDAY($D$8,1)+2))/7+1</f>
        <v>Semana 7</v>
      </c>
      <c r="BF8" s="154"/>
      <c r="BG8" s="154"/>
      <c r="BH8" s="154"/>
      <c r="BI8" s="154"/>
      <c r="BJ8" s="154"/>
      <c r="BK8" s="155"/>
      <c r="BL8" s="153" t="str">
        <f>"Semana "&amp;(BL10-($D$8-WEEKDAY($D$8,1)+2))/7+1</f>
        <v>Semana 8</v>
      </c>
      <c r="BM8" s="154"/>
      <c r="BN8" s="154"/>
      <c r="BO8" s="154"/>
      <c r="BP8" s="154"/>
      <c r="BQ8" s="154"/>
      <c r="BR8" s="155"/>
      <c r="BS8" s="153" t="s">
        <v>111</v>
      </c>
      <c r="BT8" s="154"/>
      <c r="BU8" s="154"/>
      <c r="BV8" s="154"/>
      <c r="BW8" s="154"/>
      <c r="BX8" s="154"/>
      <c r="BY8" s="155"/>
      <c r="BZ8" s="153" t="s">
        <v>112</v>
      </c>
      <c r="CA8" s="154"/>
      <c r="CB8" s="154"/>
      <c r="CC8" s="154"/>
      <c r="CD8" s="154"/>
      <c r="CE8" s="154"/>
      <c r="CF8" s="155"/>
    </row>
    <row r="9" spans="1:84">
      <c r="B9" s="60" t="s">
        <v>31</v>
      </c>
      <c r="C9" s="63"/>
      <c r="D9" s="159"/>
      <c r="E9" s="159"/>
      <c r="F9" s="159"/>
      <c r="G9" s="51"/>
      <c r="H9" s="51"/>
      <c r="O9" s="156">
        <f>O10</f>
        <v>44949</v>
      </c>
      <c r="P9" s="157"/>
      <c r="Q9" s="157"/>
      <c r="R9" s="157"/>
      <c r="S9" s="157"/>
      <c r="T9" s="157"/>
      <c r="U9" s="158"/>
      <c r="V9" s="156">
        <f>V10</f>
        <v>44956</v>
      </c>
      <c r="W9" s="157"/>
      <c r="X9" s="157"/>
      <c r="Y9" s="157"/>
      <c r="Z9" s="157"/>
      <c r="AA9" s="157"/>
      <c r="AB9" s="158"/>
      <c r="AC9" s="156">
        <f>AC10</f>
        <v>44963</v>
      </c>
      <c r="AD9" s="157"/>
      <c r="AE9" s="157"/>
      <c r="AF9" s="157"/>
      <c r="AG9" s="157"/>
      <c r="AH9" s="157"/>
      <c r="AI9" s="158"/>
      <c r="AJ9" s="156">
        <f>AJ10</f>
        <v>44970</v>
      </c>
      <c r="AK9" s="157"/>
      <c r="AL9" s="157"/>
      <c r="AM9" s="157"/>
      <c r="AN9" s="157"/>
      <c r="AO9" s="157"/>
      <c r="AP9" s="158"/>
      <c r="AQ9" s="156">
        <f>AQ10</f>
        <v>44977</v>
      </c>
      <c r="AR9" s="157"/>
      <c r="AS9" s="157"/>
      <c r="AT9" s="157"/>
      <c r="AU9" s="157"/>
      <c r="AV9" s="157"/>
      <c r="AW9" s="158"/>
      <c r="AX9" s="156">
        <f>AX10</f>
        <v>44984</v>
      </c>
      <c r="AY9" s="157"/>
      <c r="AZ9" s="157"/>
      <c r="BA9" s="157"/>
      <c r="BB9" s="157"/>
      <c r="BC9" s="157"/>
      <c r="BD9" s="158"/>
      <c r="BE9" s="156">
        <f>BE10</f>
        <v>44991</v>
      </c>
      <c r="BF9" s="157"/>
      <c r="BG9" s="157"/>
      <c r="BH9" s="157"/>
      <c r="BI9" s="157"/>
      <c r="BJ9" s="157"/>
      <c r="BK9" s="158"/>
      <c r="BL9" s="156">
        <f>BL10</f>
        <v>44998</v>
      </c>
      <c r="BM9" s="157"/>
      <c r="BN9" s="157"/>
      <c r="BO9" s="157"/>
      <c r="BP9" s="157"/>
      <c r="BQ9" s="157"/>
      <c r="BR9" s="158"/>
      <c r="BS9" s="156">
        <v>45005</v>
      </c>
      <c r="BT9" s="157"/>
      <c r="BU9" s="157"/>
      <c r="BV9" s="157"/>
      <c r="BW9" s="157"/>
      <c r="BX9" s="157"/>
      <c r="BY9" s="158"/>
      <c r="BZ9" s="156">
        <v>45012</v>
      </c>
      <c r="CA9" s="157"/>
      <c r="CB9" s="157"/>
      <c r="CC9" s="157"/>
      <c r="CD9" s="157"/>
      <c r="CE9" s="157"/>
      <c r="CF9" s="158"/>
    </row>
    <row r="10" spans="1:84">
      <c r="O10" s="38">
        <f>D8-WEEKDAY(D8,1)+2+7*(L8-1)</f>
        <v>44949</v>
      </c>
      <c r="P10" s="39">
        <f t="shared" ref="P10:BR10" si="0">O10+1</f>
        <v>44950</v>
      </c>
      <c r="Q10" s="39">
        <f t="shared" si="0"/>
        <v>44951</v>
      </c>
      <c r="R10" s="39">
        <f t="shared" si="0"/>
        <v>44952</v>
      </c>
      <c r="S10" s="39">
        <f t="shared" si="0"/>
        <v>44953</v>
      </c>
      <c r="T10" s="39">
        <f t="shared" si="0"/>
        <v>44954</v>
      </c>
      <c r="U10" s="40">
        <f t="shared" si="0"/>
        <v>44955</v>
      </c>
      <c r="V10" s="38">
        <f t="shared" si="0"/>
        <v>44956</v>
      </c>
      <c r="W10" s="39">
        <f t="shared" si="0"/>
        <v>44957</v>
      </c>
      <c r="X10" s="39">
        <f t="shared" si="0"/>
        <v>44958</v>
      </c>
      <c r="Y10" s="39">
        <f t="shared" si="0"/>
        <v>44959</v>
      </c>
      <c r="Z10" s="39">
        <f t="shared" si="0"/>
        <v>44960</v>
      </c>
      <c r="AA10" s="39">
        <f t="shared" si="0"/>
        <v>44961</v>
      </c>
      <c r="AB10" s="40">
        <f t="shared" si="0"/>
        <v>44962</v>
      </c>
      <c r="AC10" s="38">
        <f t="shared" si="0"/>
        <v>44963</v>
      </c>
      <c r="AD10" s="39">
        <f t="shared" si="0"/>
        <v>44964</v>
      </c>
      <c r="AE10" s="39">
        <f t="shared" si="0"/>
        <v>44965</v>
      </c>
      <c r="AF10" s="39">
        <f t="shared" si="0"/>
        <v>44966</v>
      </c>
      <c r="AG10" s="39">
        <f t="shared" si="0"/>
        <v>44967</v>
      </c>
      <c r="AH10" s="39">
        <f t="shared" si="0"/>
        <v>44968</v>
      </c>
      <c r="AI10" s="40">
        <f t="shared" si="0"/>
        <v>44969</v>
      </c>
      <c r="AJ10" s="38">
        <f t="shared" si="0"/>
        <v>44970</v>
      </c>
      <c r="AK10" s="39">
        <f t="shared" si="0"/>
        <v>44971</v>
      </c>
      <c r="AL10" s="39">
        <f t="shared" si="0"/>
        <v>44972</v>
      </c>
      <c r="AM10" s="39">
        <f t="shared" si="0"/>
        <v>44973</v>
      </c>
      <c r="AN10" s="39">
        <f t="shared" si="0"/>
        <v>44974</v>
      </c>
      <c r="AO10" s="39">
        <f t="shared" si="0"/>
        <v>44975</v>
      </c>
      <c r="AP10" s="40">
        <f t="shared" si="0"/>
        <v>44976</v>
      </c>
      <c r="AQ10" s="38">
        <f t="shared" si="0"/>
        <v>44977</v>
      </c>
      <c r="AR10" s="39">
        <f t="shared" si="0"/>
        <v>44978</v>
      </c>
      <c r="AS10" s="39">
        <f t="shared" si="0"/>
        <v>44979</v>
      </c>
      <c r="AT10" s="39">
        <f t="shared" si="0"/>
        <v>44980</v>
      </c>
      <c r="AU10" s="39">
        <f t="shared" si="0"/>
        <v>44981</v>
      </c>
      <c r="AV10" s="39">
        <f t="shared" si="0"/>
        <v>44982</v>
      </c>
      <c r="AW10" s="40">
        <f t="shared" si="0"/>
        <v>44983</v>
      </c>
      <c r="AX10" s="38">
        <f t="shared" si="0"/>
        <v>44984</v>
      </c>
      <c r="AY10" s="39">
        <f t="shared" si="0"/>
        <v>44985</v>
      </c>
      <c r="AZ10" s="39">
        <f t="shared" si="0"/>
        <v>44986</v>
      </c>
      <c r="BA10" s="39">
        <f t="shared" si="0"/>
        <v>44987</v>
      </c>
      <c r="BB10" s="39">
        <f t="shared" si="0"/>
        <v>44988</v>
      </c>
      <c r="BC10" s="39">
        <f t="shared" si="0"/>
        <v>44989</v>
      </c>
      <c r="BD10" s="40">
        <f t="shared" si="0"/>
        <v>44990</v>
      </c>
      <c r="BE10" s="38">
        <f t="shared" si="0"/>
        <v>44991</v>
      </c>
      <c r="BF10" s="39">
        <f t="shared" si="0"/>
        <v>44992</v>
      </c>
      <c r="BG10" s="39">
        <f t="shared" si="0"/>
        <v>44993</v>
      </c>
      <c r="BH10" s="39">
        <f t="shared" si="0"/>
        <v>44994</v>
      </c>
      <c r="BI10" s="39">
        <f t="shared" si="0"/>
        <v>44995</v>
      </c>
      <c r="BJ10" s="39">
        <f t="shared" si="0"/>
        <v>44996</v>
      </c>
      <c r="BK10" s="40">
        <f t="shared" si="0"/>
        <v>44997</v>
      </c>
      <c r="BL10" s="38">
        <f t="shared" si="0"/>
        <v>44998</v>
      </c>
      <c r="BM10" s="39">
        <f t="shared" si="0"/>
        <v>44999</v>
      </c>
      <c r="BN10" s="39">
        <f t="shared" si="0"/>
        <v>45000</v>
      </c>
      <c r="BO10" s="39">
        <f t="shared" si="0"/>
        <v>45001</v>
      </c>
      <c r="BP10" s="39">
        <f t="shared" si="0"/>
        <v>45002</v>
      </c>
      <c r="BQ10" s="39">
        <f t="shared" si="0"/>
        <v>45003</v>
      </c>
      <c r="BR10" s="40">
        <f t="shared" si="0"/>
        <v>45004</v>
      </c>
      <c r="BS10" s="114">
        <v>20</v>
      </c>
      <c r="BT10" s="115">
        <v>21</v>
      </c>
      <c r="BU10" s="115">
        <v>22</v>
      </c>
      <c r="BV10" s="115">
        <v>23</v>
      </c>
      <c r="BW10" s="115">
        <v>24</v>
      </c>
      <c r="BX10" s="115">
        <v>25</v>
      </c>
      <c r="BY10" s="116">
        <v>26</v>
      </c>
      <c r="BZ10" s="116">
        <v>27</v>
      </c>
      <c r="CA10" s="116">
        <v>28</v>
      </c>
      <c r="CB10" s="116">
        <v>29</v>
      </c>
      <c r="CC10" s="116">
        <v>30</v>
      </c>
      <c r="CD10" s="116">
        <v>31</v>
      </c>
      <c r="CE10" s="115">
        <v>1</v>
      </c>
      <c r="CF10" s="116">
        <v>2</v>
      </c>
    </row>
    <row r="11" spans="1:84" ht="50.25" thickBot="1">
      <c r="A11" s="42" t="s">
        <v>32</v>
      </c>
      <c r="B11" s="42" t="s">
        <v>33</v>
      </c>
      <c r="C11" s="42" t="s">
        <v>34</v>
      </c>
      <c r="D11" s="42" t="s">
        <v>35</v>
      </c>
      <c r="E11" s="42" t="s">
        <v>36</v>
      </c>
      <c r="F11" s="41" t="s">
        <v>37</v>
      </c>
      <c r="G11" s="41" t="s">
        <v>38</v>
      </c>
      <c r="H11" s="41" t="s">
        <v>39</v>
      </c>
      <c r="I11" s="42" t="s">
        <v>40</v>
      </c>
      <c r="J11" s="42" t="s">
        <v>41</v>
      </c>
      <c r="K11" s="41" t="s">
        <v>42</v>
      </c>
      <c r="L11" s="41" t="s">
        <v>43</v>
      </c>
      <c r="M11" s="41" t="s">
        <v>44</v>
      </c>
      <c r="N11" s="41"/>
      <c r="O11" s="43" t="str">
        <f>CHOOSE(WEEKDAY(O10,1),"D","L","M","W","J","V","S")</f>
        <v>L</v>
      </c>
      <c r="P11" s="44" t="str">
        <f t="shared" ref="P11:U11" si="1">CHOOSE(WEEKDAY(P10,1),"D","L","M","W","J","V","S")</f>
        <v>M</v>
      </c>
      <c r="Q11" s="44" t="str">
        <f t="shared" si="1"/>
        <v>W</v>
      </c>
      <c r="R11" s="44" t="str">
        <f t="shared" si="1"/>
        <v>J</v>
      </c>
      <c r="S11" s="44" t="str">
        <f t="shared" si="1"/>
        <v>V</v>
      </c>
      <c r="T11" s="44" t="str">
        <f t="shared" si="1"/>
        <v>S</v>
      </c>
      <c r="U11" s="45" t="str">
        <f t="shared" si="1"/>
        <v>D</v>
      </c>
      <c r="V11" s="43" t="str">
        <f>CHOOSE(WEEKDAY(V10,1),"D","L","M","W","J","V","S")</f>
        <v>L</v>
      </c>
      <c r="W11" s="44" t="str">
        <f t="shared" ref="W11" si="2">CHOOSE(WEEKDAY(W10,1),"D","L","M","W","J","V","S")</f>
        <v>M</v>
      </c>
      <c r="X11" s="44" t="str">
        <f t="shared" ref="X11" si="3">CHOOSE(WEEKDAY(X10,1),"D","L","M","W","J","V","S")</f>
        <v>W</v>
      </c>
      <c r="Y11" s="44" t="str">
        <f t="shared" ref="Y11" si="4">CHOOSE(WEEKDAY(Y10,1),"D","L","M","W","J","V","S")</f>
        <v>J</v>
      </c>
      <c r="Z11" s="44" t="str">
        <f t="shared" ref="Z11" si="5">CHOOSE(WEEKDAY(Z10,1),"D","L","M","W","J","V","S")</f>
        <v>V</v>
      </c>
      <c r="AA11" s="44" t="str">
        <f t="shared" ref="AA11" si="6">CHOOSE(WEEKDAY(AA10,1),"D","L","M","W","J","V","S")</f>
        <v>S</v>
      </c>
      <c r="AB11" s="45" t="str">
        <f t="shared" ref="AB11" si="7">CHOOSE(WEEKDAY(AB10,1),"D","L","M","W","J","V","S")</f>
        <v>D</v>
      </c>
      <c r="AC11" s="43" t="str">
        <f>CHOOSE(WEEKDAY(AC10,1),"D","L","M","W","J","V","S")</f>
        <v>L</v>
      </c>
      <c r="AD11" s="44" t="str">
        <f t="shared" ref="AD11" si="8">CHOOSE(WEEKDAY(AD10,1),"D","L","M","W","J","V","S")</f>
        <v>M</v>
      </c>
      <c r="AE11" s="44" t="str">
        <f t="shared" ref="AE11" si="9">CHOOSE(WEEKDAY(AE10,1),"D","L","M","W","J","V","S")</f>
        <v>W</v>
      </c>
      <c r="AF11" s="44" t="str">
        <f t="shared" ref="AF11" si="10">CHOOSE(WEEKDAY(AF10,1),"D","L","M","W","J","V","S")</f>
        <v>J</v>
      </c>
      <c r="AG11" s="44" t="str">
        <f t="shared" ref="AG11" si="11">CHOOSE(WEEKDAY(AG10,1),"D","L","M","W","J","V","S")</f>
        <v>V</v>
      </c>
      <c r="AH11" s="44" t="str">
        <f t="shared" ref="AH11" si="12">CHOOSE(WEEKDAY(AH10,1),"D","L","M","W","J","V","S")</f>
        <v>S</v>
      </c>
      <c r="AI11" s="45" t="str">
        <f t="shared" ref="AI11" si="13">CHOOSE(WEEKDAY(AI10,1),"D","L","M","W","J","V","S")</f>
        <v>D</v>
      </c>
      <c r="AJ11" s="43" t="str">
        <f>CHOOSE(WEEKDAY(AJ10,1),"D","L","M","W","J","V","S")</f>
        <v>L</v>
      </c>
      <c r="AK11" s="44" t="str">
        <f t="shared" ref="AK11" si="14">CHOOSE(WEEKDAY(AK10,1),"D","L","M","W","J","V","S")</f>
        <v>M</v>
      </c>
      <c r="AL11" s="44" t="str">
        <f t="shared" ref="AL11" si="15">CHOOSE(WEEKDAY(AL10,1),"D","L","M","W","J","V","S")</f>
        <v>W</v>
      </c>
      <c r="AM11" s="44" t="str">
        <f t="shared" ref="AM11" si="16">CHOOSE(WEEKDAY(AM10,1),"D","L","M","W","J","V","S")</f>
        <v>J</v>
      </c>
      <c r="AN11" s="44" t="str">
        <f t="shared" ref="AN11" si="17">CHOOSE(WEEKDAY(AN10,1),"D","L","M","W","J","V","S")</f>
        <v>V</v>
      </c>
      <c r="AO11" s="44" t="str">
        <f t="shared" ref="AO11" si="18">CHOOSE(WEEKDAY(AO10,1),"D","L","M","W","J","V","S")</f>
        <v>S</v>
      </c>
      <c r="AP11" s="45" t="str">
        <f t="shared" ref="AP11" si="19">CHOOSE(WEEKDAY(AP10,1),"D","L","M","W","J","V","S")</f>
        <v>D</v>
      </c>
      <c r="AQ11" s="43" t="str">
        <f>CHOOSE(WEEKDAY(AQ10,1),"D","L","M","W","J","V","S")</f>
        <v>L</v>
      </c>
      <c r="AR11" s="44" t="str">
        <f t="shared" ref="AR11" si="20">CHOOSE(WEEKDAY(AR10,1),"D","L","M","W","J","V","S")</f>
        <v>M</v>
      </c>
      <c r="AS11" s="44" t="str">
        <f t="shared" ref="AS11" si="21">CHOOSE(WEEKDAY(AS10,1),"D","L","M","W","J","V","S")</f>
        <v>W</v>
      </c>
      <c r="AT11" s="44" t="str">
        <f t="shared" ref="AT11" si="22">CHOOSE(WEEKDAY(AT10,1),"D","L","M","W","J","V","S")</f>
        <v>J</v>
      </c>
      <c r="AU11" s="44" t="str">
        <f t="shared" ref="AU11" si="23">CHOOSE(WEEKDAY(AU10,1),"D","L","M","W","J","V","S")</f>
        <v>V</v>
      </c>
      <c r="AV11" s="44" t="str">
        <f t="shared" ref="AV11" si="24">CHOOSE(WEEKDAY(AV10,1),"D","L","M","W","J","V","S")</f>
        <v>S</v>
      </c>
      <c r="AW11" s="45" t="str">
        <f t="shared" ref="AW11" si="25">CHOOSE(WEEKDAY(AW10,1),"D","L","M","W","J","V","S")</f>
        <v>D</v>
      </c>
      <c r="AX11" s="43" t="str">
        <f>CHOOSE(WEEKDAY(AX10,1),"D","L","M","W","J","V","S")</f>
        <v>L</v>
      </c>
      <c r="AY11" s="44" t="str">
        <f t="shared" ref="AY11" si="26">CHOOSE(WEEKDAY(AY10,1),"D","L","M","W","J","V","S")</f>
        <v>M</v>
      </c>
      <c r="AZ11" s="44" t="str">
        <f t="shared" ref="AZ11" si="27">CHOOSE(WEEKDAY(AZ10,1),"D","L","M","W","J","V","S")</f>
        <v>W</v>
      </c>
      <c r="BA11" s="44" t="str">
        <f t="shared" ref="BA11" si="28">CHOOSE(WEEKDAY(BA10,1),"D","L","M","W","J","V","S")</f>
        <v>J</v>
      </c>
      <c r="BB11" s="44" t="str">
        <f t="shared" ref="BB11" si="29">CHOOSE(WEEKDAY(BB10,1),"D","L","M","W","J","V","S")</f>
        <v>V</v>
      </c>
      <c r="BC11" s="44" t="str">
        <f t="shared" ref="BC11" si="30">CHOOSE(WEEKDAY(BC10,1),"D","L","M","W","J","V","S")</f>
        <v>S</v>
      </c>
      <c r="BD11" s="45" t="str">
        <f t="shared" ref="BD11" si="31">CHOOSE(WEEKDAY(BD10,1),"D","L","M","W","J","V","S")</f>
        <v>D</v>
      </c>
      <c r="BE11" s="43" t="str">
        <f>CHOOSE(WEEKDAY(BE10,1),"D","L","M","W","J","V","S")</f>
        <v>L</v>
      </c>
      <c r="BF11" s="44" t="str">
        <f t="shared" ref="BF11" si="32">CHOOSE(WEEKDAY(BF10,1),"D","L","M","W","J","V","S")</f>
        <v>M</v>
      </c>
      <c r="BG11" s="44" t="str">
        <f t="shared" ref="BG11" si="33">CHOOSE(WEEKDAY(BG10,1),"D","L","M","W","J","V","S")</f>
        <v>W</v>
      </c>
      <c r="BH11" s="44" t="str">
        <f t="shared" ref="BH11" si="34">CHOOSE(WEEKDAY(BH10,1),"D","L","M","W","J","V","S")</f>
        <v>J</v>
      </c>
      <c r="BI11" s="44" t="str">
        <f t="shared" ref="BI11" si="35">CHOOSE(WEEKDAY(BI10,1),"D","L","M","W","J","V","S")</f>
        <v>V</v>
      </c>
      <c r="BJ11" s="44" t="str">
        <f t="shared" ref="BJ11" si="36">CHOOSE(WEEKDAY(BJ10,1),"D","L","M","W","J","V","S")</f>
        <v>S</v>
      </c>
      <c r="BK11" s="45" t="str">
        <f t="shared" ref="BK11" si="37">CHOOSE(WEEKDAY(BK10,1),"D","L","M","W","J","V","S")</f>
        <v>D</v>
      </c>
      <c r="BL11" s="43" t="str">
        <f>CHOOSE(WEEKDAY(BL10,1),"D","L","M","W","J","V","S")</f>
        <v>L</v>
      </c>
      <c r="BM11" s="44" t="str">
        <f t="shared" ref="BM11" si="38">CHOOSE(WEEKDAY(BM10,1),"D","L","M","W","J","V","S")</f>
        <v>M</v>
      </c>
      <c r="BN11" s="44" t="str">
        <f t="shared" ref="BN11" si="39">CHOOSE(WEEKDAY(BN10,1),"D","L","M","W","J","V","S")</f>
        <v>W</v>
      </c>
      <c r="BO11" s="44" t="str">
        <f t="shared" ref="BO11" si="40">CHOOSE(WEEKDAY(BO10,1),"D","L","M","W","J","V","S")</f>
        <v>J</v>
      </c>
      <c r="BP11" s="44" t="str">
        <f t="shared" ref="BP11" si="41">CHOOSE(WEEKDAY(BP10,1),"D","L","M","W","J","V","S")</f>
        <v>V</v>
      </c>
      <c r="BQ11" s="44" t="str">
        <f t="shared" ref="BQ11" si="42">CHOOSE(WEEKDAY(BQ10,1),"D","L","M","W","J","V","S")</f>
        <v>S</v>
      </c>
      <c r="BR11" s="45" t="str">
        <f t="shared" ref="BR11" si="43">CHOOSE(WEEKDAY(BR10,1),"D","L","M","W","J","V","S")</f>
        <v>D</v>
      </c>
      <c r="BS11" s="43" t="str">
        <f>CHOOSE(WEEKDAY(BS10,1),"D","L","M","W","J","V","S")</f>
        <v>V</v>
      </c>
      <c r="BT11" s="44" t="str">
        <f t="shared" ref="BT11:BY11" si="44">CHOOSE(WEEKDAY(BT10,1),"D","L","M","W","J","V","S")</f>
        <v>S</v>
      </c>
      <c r="BU11" s="44" t="str">
        <f t="shared" si="44"/>
        <v>D</v>
      </c>
      <c r="BV11" s="44" t="str">
        <f t="shared" si="44"/>
        <v>L</v>
      </c>
      <c r="BW11" s="44" t="str">
        <f t="shared" si="44"/>
        <v>M</v>
      </c>
      <c r="BX11" s="44" t="str">
        <f t="shared" si="44"/>
        <v>W</v>
      </c>
      <c r="BY11" s="45" t="str">
        <f t="shared" si="44"/>
        <v>J</v>
      </c>
      <c r="BZ11" s="43" t="str">
        <f>CHOOSE(WEEKDAY(BZ10,1),"D","L","M","W","J","V","S")</f>
        <v>V</v>
      </c>
      <c r="CA11" s="44" t="str">
        <f t="shared" ref="CA11:CF11" si="45">CHOOSE(WEEKDAY(CA10,1),"D","L","M","W","J","V","S")</f>
        <v>S</v>
      </c>
      <c r="CB11" s="44" t="str">
        <f t="shared" si="45"/>
        <v>D</v>
      </c>
      <c r="CC11" s="44" t="str">
        <f t="shared" si="45"/>
        <v>L</v>
      </c>
      <c r="CD11" s="44" t="str">
        <f t="shared" si="45"/>
        <v>M</v>
      </c>
      <c r="CE11" s="44" t="str">
        <f t="shared" si="45"/>
        <v>D</v>
      </c>
      <c r="CF11" s="45" t="str">
        <f t="shared" si="45"/>
        <v>L</v>
      </c>
    </row>
    <row r="12" spans="1:84" s="76" customFormat="1" ht="13.5" thickBot="1">
      <c r="A12" s="96" t="str">
        <f>IF(ISERROR(VALUE(SUBSTITUTE(prevWBS,".",""))),"1",IF(ISERROR(FIND("`",SUBSTITUTE(prevWBS,".","`",1))),TEXT(VALUE(prevWBS)+1,"#"),TEXT(VALUE(LEFT(prevWBS,FIND("`",SUBSTITUTE(prevWBS,".","`",1))-1))+1,"#")))</f>
        <v>1</v>
      </c>
      <c r="B12" s="169" t="s">
        <v>45</v>
      </c>
      <c r="C12" s="66" t="s">
        <v>45</v>
      </c>
      <c r="D12" s="66" t="s">
        <v>45</v>
      </c>
      <c r="E12" s="66" t="s">
        <v>45</v>
      </c>
      <c r="F12" s="66"/>
      <c r="G12" s="66"/>
      <c r="H12" s="67"/>
      <c r="I12" s="68"/>
      <c r="J12" s="68"/>
      <c r="K12" s="69"/>
      <c r="L12" s="70"/>
      <c r="M12" s="71"/>
      <c r="N12" s="72"/>
      <c r="O12" s="73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5"/>
      <c r="BS12" s="74"/>
      <c r="BT12" s="74"/>
      <c r="BU12" s="74"/>
      <c r="BV12" s="74"/>
      <c r="BW12" s="74"/>
      <c r="BX12" s="74"/>
      <c r="BY12" s="75"/>
      <c r="BZ12" s="74"/>
      <c r="CA12" s="74"/>
      <c r="CB12" s="74"/>
      <c r="CC12" s="74"/>
      <c r="CD12" s="74"/>
      <c r="CE12" s="74"/>
      <c r="CF12" s="75"/>
    </row>
    <row r="13" spans="1:84" s="80" customFormat="1" ht="26.25" thickBot="1">
      <c r="A13" s="88" t="str">
        <f t="shared" ref="A13:A21" si="46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3" s="102" t="s">
        <v>46</v>
      </c>
      <c r="C13" s="89" t="s">
        <v>47</v>
      </c>
      <c r="D13" s="89">
        <v>3</v>
      </c>
      <c r="E13" s="89" t="s">
        <v>118</v>
      </c>
      <c r="F13" s="113" t="s">
        <v>48</v>
      </c>
      <c r="G13" s="89" t="s">
        <v>49</v>
      </c>
      <c r="H13" s="90"/>
      <c r="I13" s="91">
        <v>44961</v>
      </c>
      <c r="J13" s="92">
        <v>44983</v>
      </c>
      <c r="K13" s="93">
        <f>J13-I13</f>
        <v>22</v>
      </c>
      <c r="L13" s="94">
        <v>1</v>
      </c>
      <c r="M13" s="95">
        <f>NETWORKDAYS(I13,J13)</f>
        <v>15</v>
      </c>
      <c r="N13" s="100"/>
      <c r="O13" s="97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9"/>
      <c r="BS13" s="78"/>
      <c r="BT13" s="78"/>
      <c r="BU13" s="78"/>
      <c r="BV13" s="78"/>
      <c r="BW13" s="78"/>
      <c r="BX13" s="78"/>
      <c r="BY13" s="79"/>
      <c r="BZ13" s="78"/>
      <c r="CA13" s="78"/>
      <c r="CB13" s="78"/>
      <c r="CC13" s="78"/>
      <c r="CD13" s="78"/>
      <c r="CE13" s="78"/>
      <c r="CF13" s="79"/>
    </row>
    <row r="14" spans="1:84" s="80" customFormat="1" ht="13.5" thickBot="1">
      <c r="A14" s="101" t="s">
        <v>50</v>
      </c>
      <c r="B14" s="102" t="s">
        <v>51</v>
      </c>
      <c r="C14" s="103" t="s">
        <v>47</v>
      </c>
      <c r="D14" s="103">
        <v>1</v>
      </c>
      <c r="E14" s="103" t="s">
        <v>119</v>
      </c>
      <c r="F14" s="104" t="s">
        <v>52</v>
      </c>
      <c r="G14" s="103" t="s">
        <v>53</v>
      </c>
      <c r="H14" s="105"/>
      <c r="I14" s="91">
        <v>44976</v>
      </c>
      <c r="J14" s="107">
        <v>44998</v>
      </c>
      <c r="K14" s="93">
        <f>J14-I14</f>
        <v>22</v>
      </c>
      <c r="L14" s="108">
        <v>0.36</v>
      </c>
      <c r="M14" s="109">
        <f>NETWORKDAYS(I14,J14)</f>
        <v>16</v>
      </c>
      <c r="N14" s="110"/>
      <c r="O14" s="98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82"/>
      <c r="BS14" s="77"/>
      <c r="BT14" s="77"/>
      <c r="BU14" s="77"/>
      <c r="BV14" s="77"/>
      <c r="BW14" s="77"/>
      <c r="BX14" s="77"/>
      <c r="BY14" s="82"/>
      <c r="BZ14" s="77"/>
      <c r="CA14" s="77"/>
      <c r="CB14" s="77"/>
      <c r="CC14" s="77"/>
      <c r="CD14" s="77"/>
      <c r="CE14" s="77"/>
      <c r="CF14" s="82"/>
    </row>
    <row r="15" spans="1:84" s="80" customFormat="1" ht="13.5" thickBot="1">
      <c r="A15" s="101" t="s">
        <v>54</v>
      </c>
      <c r="B15" s="102" t="s">
        <v>55</v>
      </c>
      <c r="C15" s="103" t="s">
        <v>56</v>
      </c>
      <c r="D15" s="103">
        <v>1</v>
      </c>
      <c r="E15" s="103" t="s">
        <v>119</v>
      </c>
      <c r="F15" s="104" t="s">
        <v>57</v>
      </c>
      <c r="G15" s="89" t="s">
        <v>49</v>
      </c>
      <c r="H15" s="105"/>
      <c r="I15" s="106">
        <v>44990</v>
      </c>
      <c r="J15" s="107">
        <v>45018</v>
      </c>
      <c r="K15" s="93">
        <f>J15-I15</f>
        <v>28</v>
      </c>
      <c r="L15" s="108"/>
      <c r="M15" s="109">
        <f>NETWORKDAYS(I15,J15)</f>
        <v>20</v>
      </c>
      <c r="N15" s="110"/>
      <c r="O15" s="99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3"/>
      <c r="BS15" s="119"/>
      <c r="BT15" s="119"/>
      <c r="BU15" s="119"/>
      <c r="BV15" s="119"/>
      <c r="BW15" s="119"/>
      <c r="BX15" s="119"/>
      <c r="BY15" s="118"/>
      <c r="BZ15" s="119"/>
      <c r="CA15" s="119"/>
      <c r="CB15" s="119"/>
      <c r="CC15" s="119"/>
      <c r="CD15" s="119"/>
      <c r="CE15" s="119"/>
      <c r="CF15" s="118"/>
    </row>
    <row r="16" spans="1:84" s="76" customFormat="1" ht="13.5" thickBot="1">
      <c r="A16" s="96" t="str">
        <f>IF(ISERROR(VALUE(SUBSTITUTE(prevWBS,".",""))),"1",IF(ISERROR(FIND("`",SUBSTITUTE(prevWBS,".","`",1))),TEXT(VALUE(prevWBS)+1,"#"),TEXT(VALUE(LEFT(prevWBS,FIND("`",SUBSTITUTE(prevWBS,".","`",1))-1))+1,"#")))</f>
        <v>2</v>
      </c>
      <c r="B16" s="196" t="s">
        <v>58</v>
      </c>
      <c r="C16" s="66" t="s">
        <v>58</v>
      </c>
      <c r="D16" s="66" t="s">
        <v>58</v>
      </c>
      <c r="E16" s="66" t="s">
        <v>58</v>
      </c>
      <c r="F16" s="74"/>
      <c r="G16" s="67"/>
      <c r="H16" s="67"/>
      <c r="I16" s="68"/>
      <c r="J16" s="68"/>
      <c r="K16" s="68"/>
      <c r="L16" s="70"/>
      <c r="M16" s="71"/>
      <c r="N16" s="72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5"/>
      <c r="BS16" s="84"/>
      <c r="BT16" s="84"/>
      <c r="BU16" s="84"/>
      <c r="BV16" s="84"/>
      <c r="BW16" s="84"/>
      <c r="BX16" s="84"/>
      <c r="BY16" s="85"/>
      <c r="BZ16" s="84"/>
      <c r="CA16" s="84"/>
      <c r="CB16" s="84"/>
      <c r="CC16" s="84"/>
      <c r="CD16" s="84"/>
      <c r="CE16" s="84"/>
      <c r="CF16" s="85"/>
    </row>
    <row r="17" spans="1:84" s="80" customFormat="1" ht="13.5" thickBot="1">
      <c r="A17" s="101" t="str">
        <f t="shared" si="46"/>
        <v>2.1</v>
      </c>
      <c r="B17" s="102" t="s">
        <v>59</v>
      </c>
      <c r="C17" s="103" t="s">
        <v>56</v>
      </c>
      <c r="D17" s="103">
        <v>1</v>
      </c>
      <c r="E17" s="103" t="s">
        <v>119</v>
      </c>
      <c r="F17" s="104" t="s">
        <v>60</v>
      </c>
      <c r="G17" s="89" t="s">
        <v>49</v>
      </c>
      <c r="H17" s="105"/>
      <c r="I17" s="106">
        <f>J17-K17</f>
        <v>44989</v>
      </c>
      <c r="J17" s="107">
        <v>45004</v>
      </c>
      <c r="K17" s="93">
        <v>15</v>
      </c>
      <c r="L17" s="108"/>
      <c r="M17" s="109">
        <f>NETWORKDAYS(I17,J17)</f>
        <v>10</v>
      </c>
      <c r="N17" s="110"/>
      <c r="O17" s="99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3"/>
      <c r="BS17" s="81"/>
      <c r="BT17" s="81"/>
      <c r="BU17" s="81"/>
      <c r="BV17" s="81"/>
      <c r="BW17" s="81"/>
      <c r="BX17" s="81"/>
      <c r="BY17" s="83"/>
      <c r="BZ17" s="81"/>
      <c r="CA17" s="81"/>
      <c r="CB17" s="81"/>
      <c r="CC17" s="81"/>
      <c r="CD17" s="81"/>
      <c r="CE17" s="81"/>
      <c r="CF17" s="83"/>
    </row>
    <row r="18" spans="1:84" s="80" customFormat="1" ht="13.5" thickBot="1">
      <c r="A18" s="101" t="str">
        <f t="shared" si="46"/>
        <v>2.2</v>
      </c>
      <c r="B18" s="102" t="s">
        <v>61</v>
      </c>
      <c r="C18" s="103" t="s">
        <v>113</v>
      </c>
      <c r="D18" s="103">
        <v>1</v>
      </c>
      <c r="E18" s="103" t="s">
        <v>119</v>
      </c>
      <c r="F18" s="104" t="s">
        <v>62</v>
      </c>
      <c r="G18" s="103" t="s">
        <v>53</v>
      </c>
      <c r="H18" s="105"/>
      <c r="I18" s="106">
        <v>45004</v>
      </c>
      <c r="J18" s="107">
        <v>45011</v>
      </c>
      <c r="K18" s="93">
        <f>J18-I18</f>
        <v>7</v>
      </c>
      <c r="L18" s="108"/>
      <c r="M18" s="109">
        <f>NETWORKDAYS(I18,J18)</f>
        <v>5</v>
      </c>
      <c r="N18" s="110"/>
      <c r="O18" s="99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117"/>
      <c r="BS18" s="117"/>
      <c r="BT18" s="117"/>
      <c r="BU18" s="117"/>
      <c r="BV18" s="117"/>
      <c r="BW18" s="117"/>
      <c r="BX18" s="117"/>
      <c r="BY18" s="117"/>
      <c r="BZ18" s="81"/>
      <c r="CA18" s="81"/>
      <c r="CB18" s="81"/>
      <c r="CC18" s="81"/>
      <c r="CD18" s="81"/>
      <c r="CE18" s="81"/>
      <c r="CF18" s="83"/>
    </row>
    <row r="19" spans="1:84" s="80" customFormat="1" ht="13.5" thickBot="1">
      <c r="A19" s="101" t="str">
        <f t="shared" si="46"/>
        <v>2.3</v>
      </c>
      <c r="B19" s="102" t="s">
        <v>63</v>
      </c>
      <c r="C19" s="103" t="s">
        <v>56</v>
      </c>
      <c r="D19" s="103">
        <v>1</v>
      </c>
      <c r="E19" s="103" t="s">
        <v>119</v>
      </c>
      <c r="F19" s="104" t="s">
        <v>64</v>
      </c>
      <c r="G19" s="103" t="s">
        <v>53</v>
      </c>
      <c r="H19" s="105"/>
      <c r="I19" s="106"/>
      <c r="J19" s="107"/>
      <c r="K19" s="93"/>
      <c r="L19" s="108"/>
      <c r="M19" s="197"/>
      <c r="N19" s="110"/>
      <c r="O19" s="99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3"/>
      <c r="BS19" s="81"/>
      <c r="BT19" s="81"/>
      <c r="BU19" s="81"/>
      <c r="BV19" s="81"/>
      <c r="BW19" s="81"/>
      <c r="BX19" s="81"/>
      <c r="BY19" s="83"/>
      <c r="BZ19" s="81"/>
      <c r="CA19" s="81"/>
      <c r="CB19" s="81"/>
      <c r="CC19" s="81"/>
      <c r="CD19" s="81"/>
      <c r="CE19" s="81"/>
      <c r="CF19" s="83"/>
    </row>
    <row r="20" spans="1:84" s="80" customFormat="1" ht="13.5" thickBot="1">
      <c r="A20" s="101" t="str">
        <f t="shared" si="46"/>
        <v>2.4</v>
      </c>
      <c r="B20" s="102" t="s">
        <v>65</v>
      </c>
      <c r="C20" s="103" t="s">
        <v>56</v>
      </c>
      <c r="D20" s="103">
        <v>1</v>
      </c>
      <c r="E20" s="103" t="s">
        <v>119</v>
      </c>
      <c r="F20" s="104" t="s">
        <v>66</v>
      </c>
      <c r="G20" s="103" t="s">
        <v>49</v>
      </c>
      <c r="H20" s="105"/>
      <c r="I20" s="106"/>
      <c r="J20" s="107"/>
      <c r="K20" s="93"/>
      <c r="L20" s="108"/>
      <c r="M20" s="109"/>
      <c r="N20" s="110"/>
      <c r="O20" s="99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3"/>
      <c r="BS20" s="81"/>
      <c r="BT20" s="81"/>
      <c r="BU20" s="81"/>
      <c r="BV20" s="81"/>
      <c r="BW20" s="81"/>
      <c r="BX20" s="81"/>
      <c r="BY20" s="83"/>
      <c r="BZ20" s="81"/>
      <c r="CA20" s="81"/>
      <c r="CB20" s="81"/>
      <c r="CC20" s="81"/>
      <c r="CD20" s="81"/>
      <c r="CE20" s="81"/>
      <c r="CF20" s="83"/>
    </row>
    <row r="21" spans="1:84" s="80" customFormat="1" ht="13.5" thickBot="1">
      <c r="A21" s="101" t="str">
        <f t="shared" si="46"/>
        <v>2.5</v>
      </c>
      <c r="B21" s="102" t="s">
        <v>67</v>
      </c>
      <c r="C21" s="103" t="s">
        <v>56</v>
      </c>
      <c r="D21" s="103">
        <v>1</v>
      </c>
      <c r="E21" s="103" t="s">
        <v>119</v>
      </c>
      <c r="F21" s="104" t="s">
        <v>68</v>
      </c>
      <c r="G21" s="103" t="s">
        <v>53</v>
      </c>
      <c r="H21" s="105"/>
      <c r="I21" s="106"/>
      <c r="J21" s="107"/>
      <c r="K21" s="93"/>
      <c r="L21" s="108"/>
      <c r="M21" s="109"/>
      <c r="N21" s="110"/>
      <c r="O21" s="99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3"/>
      <c r="BS21" s="81"/>
      <c r="BT21" s="81"/>
      <c r="BU21" s="81"/>
      <c r="BV21" s="81"/>
      <c r="BW21" s="81"/>
      <c r="BX21" s="81"/>
      <c r="BY21" s="83"/>
      <c r="BZ21" s="81"/>
      <c r="CA21" s="81"/>
      <c r="CB21" s="81"/>
      <c r="CC21" s="81"/>
      <c r="CD21" s="81"/>
      <c r="CE21" s="81"/>
      <c r="CF21" s="83"/>
    </row>
    <row r="22" spans="1:84" s="76" customFormat="1" ht="13.5" thickBot="1">
      <c r="A22" s="96" t="str">
        <f>IF(ISERROR(VALUE(SUBSTITUTE(prevWBS,".",""))),"1",IF(ISERROR(FIND("`",SUBSTITUTE(prevWBS,".","`",1))),TEXT(VALUE(prevWBS)+1,"#"),TEXT(VALUE(LEFT(prevWBS,FIND("`",SUBSTITUTE(prevWBS,".","`",1))-1))+1,"#")))</f>
        <v>3</v>
      </c>
      <c r="B22" s="180" t="s">
        <v>69</v>
      </c>
      <c r="C22" s="66" t="s">
        <v>69</v>
      </c>
      <c r="D22" s="66" t="s">
        <v>69</v>
      </c>
      <c r="E22" s="66"/>
      <c r="F22" s="74"/>
      <c r="G22" s="67"/>
      <c r="H22" s="67"/>
      <c r="I22" s="68"/>
      <c r="J22" s="68"/>
      <c r="K22" s="68"/>
      <c r="L22" s="70"/>
      <c r="M22" s="71"/>
      <c r="N22" s="72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7"/>
      <c r="BS22" s="86"/>
      <c r="BT22" s="86"/>
      <c r="BU22" s="86"/>
      <c r="BV22" s="86"/>
      <c r="BW22" s="86"/>
      <c r="BX22" s="86"/>
      <c r="BY22" s="87"/>
      <c r="BZ22" s="86"/>
      <c r="CA22" s="86"/>
      <c r="CB22" s="86"/>
      <c r="CC22" s="86"/>
      <c r="CD22" s="86"/>
      <c r="CE22" s="86"/>
      <c r="CF22" s="87"/>
    </row>
    <row r="23" spans="1:84" s="80" customFormat="1" ht="26.25" thickBot="1">
      <c r="A23" s="101" t="str">
        <f t="shared" ref="A23:A25" si="47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3" s="102" t="s">
        <v>70</v>
      </c>
      <c r="C23" s="103" t="s">
        <v>47</v>
      </c>
      <c r="D23" s="103">
        <v>1</v>
      </c>
      <c r="E23" s="103" t="s">
        <v>54</v>
      </c>
      <c r="F23" s="104" t="s">
        <v>71</v>
      </c>
      <c r="G23" s="103" t="s">
        <v>49</v>
      </c>
      <c r="H23" s="105"/>
      <c r="I23" s="91"/>
      <c r="J23" s="107"/>
      <c r="K23" s="93"/>
      <c r="L23" s="108"/>
      <c r="M23" s="109"/>
      <c r="N23" s="110"/>
      <c r="O23" s="99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3"/>
      <c r="BS23" s="81"/>
      <c r="BT23" s="81"/>
      <c r="BU23" s="81"/>
      <c r="BV23" s="81"/>
      <c r="BW23" s="81"/>
      <c r="BX23" s="81"/>
      <c r="BY23" s="83"/>
      <c r="BZ23" s="81"/>
      <c r="CA23" s="81"/>
      <c r="CB23" s="81"/>
      <c r="CC23" s="81"/>
      <c r="CD23" s="81"/>
      <c r="CE23" s="81"/>
      <c r="CF23" s="83"/>
    </row>
    <row r="24" spans="1:84" s="80" customFormat="1" ht="13.5" thickBot="1">
      <c r="A24" s="101" t="str">
        <f t="shared" si="47"/>
        <v>3.2</v>
      </c>
      <c r="B24" s="102" t="s">
        <v>72</v>
      </c>
      <c r="C24" s="103" t="s">
        <v>56</v>
      </c>
      <c r="D24" s="103">
        <v>1</v>
      </c>
      <c r="E24" s="103" t="s">
        <v>50</v>
      </c>
      <c r="F24" s="104" t="s">
        <v>73</v>
      </c>
      <c r="G24" s="103" t="s">
        <v>49</v>
      </c>
      <c r="H24" s="105"/>
      <c r="I24" s="106"/>
      <c r="J24" s="107"/>
      <c r="K24" s="93"/>
      <c r="L24" s="108"/>
      <c r="M24" s="109"/>
      <c r="N24" s="110"/>
      <c r="O24" s="99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3"/>
      <c r="BS24" s="81"/>
      <c r="BT24" s="81"/>
      <c r="BU24" s="81"/>
      <c r="BV24" s="81"/>
      <c r="BW24" s="81"/>
      <c r="BX24" s="81"/>
      <c r="BY24" s="83"/>
      <c r="BZ24" s="81"/>
      <c r="CA24" s="81"/>
      <c r="CB24" s="81"/>
      <c r="CC24" s="81"/>
      <c r="CD24" s="81"/>
      <c r="CE24" s="81"/>
      <c r="CF24" s="83"/>
    </row>
    <row r="25" spans="1:84" s="80" customFormat="1" ht="13.5" thickBot="1">
      <c r="A25" s="101" t="str">
        <f t="shared" si="47"/>
        <v>3.3</v>
      </c>
      <c r="B25" s="102" t="s">
        <v>74</v>
      </c>
      <c r="C25" s="103" t="s">
        <v>56</v>
      </c>
      <c r="D25" s="103">
        <v>1</v>
      </c>
      <c r="E25" s="103" t="s">
        <v>50</v>
      </c>
      <c r="F25" s="104" t="s">
        <v>75</v>
      </c>
      <c r="G25" s="103" t="s">
        <v>53</v>
      </c>
      <c r="H25" s="105"/>
      <c r="I25" s="106"/>
      <c r="J25" s="107"/>
      <c r="K25" s="93"/>
      <c r="L25" s="108"/>
      <c r="M25" s="109"/>
      <c r="N25" s="110"/>
      <c r="O25" s="99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3"/>
      <c r="BS25" s="81"/>
      <c r="BT25" s="81"/>
      <c r="BU25" s="81"/>
      <c r="BV25" s="81"/>
      <c r="BW25" s="81"/>
      <c r="BX25" s="81"/>
      <c r="BY25" s="83"/>
      <c r="BZ25" s="81"/>
      <c r="CA25" s="81"/>
      <c r="CB25" s="81"/>
      <c r="CC25" s="81"/>
      <c r="CD25" s="81"/>
      <c r="CE25" s="81"/>
      <c r="CF25" s="83"/>
    </row>
    <row r="26" spans="1:84" s="80" customFormat="1" ht="13.5" thickBot="1">
      <c r="A26" s="101" t="str">
        <f t="shared" ref="A26:A32" si="48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6" s="102" t="s">
        <v>76</v>
      </c>
      <c r="C26" s="103" t="s">
        <v>77</v>
      </c>
      <c r="D26" s="103">
        <v>2</v>
      </c>
      <c r="E26" s="103" t="s">
        <v>115</v>
      </c>
      <c r="F26" s="104" t="s">
        <v>78</v>
      </c>
      <c r="G26" s="103" t="s">
        <v>53</v>
      </c>
      <c r="H26" s="105"/>
      <c r="I26" s="106"/>
      <c r="J26" s="107"/>
      <c r="K26" s="93"/>
      <c r="L26" s="108"/>
      <c r="M26" s="109"/>
      <c r="N26" s="110"/>
      <c r="O26" s="99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3"/>
      <c r="BS26" s="81"/>
      <c r="BT26" s="81"/>
      <c r="BU26" s="81"/>
      <c r="BV26" s="81"/>
      <c r="BW26" s="81"/>
      <c r="BX26" s="81"/>
      <c r="BY26" s="83"/>
      <c r="BZ26" s="81"/>
      <c r="CA26" s="81"/>
      <c r="CB26" s="81"/>
      <c r="CC26" s="81"/>
      <c r="CD26" s="81"/>
      <c r="CE26" s="81"/>
      <c r="CF26" s="83"/>
    </row>
    <row r="27" spans="1:84" s="76" customFormat="1" ht="13.5" thickBot="1">
      <c r="A27" s="96" t="str">
        <f>IF(ISERROR(VALUE(SUBSTITUTE(prevWBS,".",""))),"1",IF(ISERROR(FIND("`",SUBSTITUTE(prevWBS,".","`",1))),TEXT(VALUE(prevWBS)+1,"#"),TEXT(VALUE(LEFT(prevWBS,FIND("`",SUBSTITUTE(prevWBS,".","`",1))-1))+1,"#")))</f>
        <v>4</v>
      </c>
      <c r="B27" s="181" t="s">
        <v>79</v>
      </c>
      <c r="C27" s="66" t="s">
        <v>79</v>
      </c>
      <c r="D27" s="66" t="s">
        <v>79</v>
      </c>
      <c r="E27" s="66"/>
      <c r="F27" s="74"/>
      <c r="G27" s="67"/>
      <c r="H27" s="67"/>
      <c r="I27" s="68"/>
      <c r="J27" s="68"/>
      <c r="K27" s="68"/>
      <c r="L27" s="70"/>
      <c r="M27" s="71"/>
      <c r="N27" s="72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7"/>
      <c r="BS27" s="86"/>
      <c r="BT27" s="86"/>
      <c r="BU27" s="86"/>
      <c r="BV27" s="86"/>
      <c r="BW27" s="86"/>
      <c r="BX27" s="86"/>
      <c r="BY27" s="87"/>
      <c r="BZ27" s="86"/>
      <c r="CA27" s="86"/>
      <c r="CB27" s="86"/>
      <c r="CC27" s="86"/>
      <c r="CD27" s="86"/>
      <c r="CE27" s="86"/>
      <c r="CF27" s="87"/>
    </row>
    <row r="28" spans="1:84" s="80" customFormat="1" ht="13.5" thickBot="1">
      <c r="A28" s="101" t="str">
        <f t="shared" si="48"/>
        <v>4.1</v>
      </c>
      <c r="B28" s="102" t="s">
        <v>80</v>
      </c>
      <c r="C28" s="103" t="s">
        <v>81</v>
      </c>
      <c r="D28" s="103">
        <v>1</v>
      </c>
      <c r="E28" s="103" t="s">
        <v>116</v>
      </c>
      <c r="F28" s="104" t="s">
        <v>82</v>
      </c>
      <c r="G28" s="89" t="s">
        <v>49</v>
      </c>
      <c r="H28" s="105"/>
      <c r="I28" s="106"/>
      <c r="J28" s="107"/>
      <c r="K28" s="93"/>
      <c r="L28" s="108"/>
      <c r="M28" s="109"/>
      <c r="N28" s="110"/>
      <c r="O28" s="99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3"/>
      <c r="BS28" s="81"/>
      <c r="BT28" s="81"/>
      <c r="BU28" s="81"/>
      <c r="BV28" s="81"/>
      <c r="BW28" s="81"/>
      <c r="BX28" s="81"/>
      <c r="BY28" s="83"/>
      <c r="BZ28" s="81"/>
      <c r="CA28" s="81"/>
      <c r="CB28" s="81"/>
      <c r="CC28" s="81"/>
      <c r="CD28" s="81"/>
      <c r="CE28" s="81"/>
      <c r="CF28" s="83"/>
    </row>
    <row r="29" spans="1:84" s="80" customFormat="1" ht="13.5" thickBot="1">
      <c r="A29" s="101" t="str">
        <f t="shared" si="48"/>
        <v>4.2</v>
      </c>
      <c r="B29" s="102" t="s">
        <v>83</v>
      </c>
      <c r="C29" s="103" t="s">
        <v>81</v>
      </c>
      <c r="D29" s="103">
        <v>1</v>
      </c>
      <c r="E29" s="103" t="s">
        <v>116</v>
      </c>
      <c r="F29" s="104" t="s">
        <v>84</v>
      </c>
      <c r="G29" s="103" t="s">
        <v>53</v>
      </c>
      <c r="H29" s="105"/>
      <c r="I29" s="106"/>
      <c r="J29" s="107"/>
      <c r="K29" s="93"/>
      <c r="L29" s="108"/>
      <c r="M29" s="109"/>
      <c r="N29" s="110"/>
      <c r="O29" s="99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3"/>
      <c r="BS29" s="81"/>
      <c r="BT29" s="81"/>
      <c r="BU29" s="81"/>
      <c r="BV29" s="81"/>
      <c r="BW29" s="81"/>
      <c r="BX29" s="81"/>
      <c r="BY29" s="83"/>
      <c r="BZ29" s="81"/>
      <c r="CA29" s="81"/>
      <c r="CB29" s="81"/>
      <c r="CC29" s="81"/>
      <c r="CD29" s="81"/>
      <c r="CE29" s="81"/>
      <c r="CF29" s="83"/>
    </row>
    <row r="30" spans="1:84" s="80" customFormat="1" ht="13.5" thickBot="1">
      <c r="A30" s="101" t="str">
        <f t="shared" si="48"/>
        <v>4.3</v>
      </c>
      <c r="B30" s="102" t="s">
        <v>85</v>
      </c>
      <c r="C30" s="103" t="s">
        <v>86</v>
      </c>
      <c r="D30" s="103">
        <v>2</v>
      </c>
      <c r="E30" s="103" t="s">
        <v>114</v>
      </c>
      <c r="F30" s="104" t="s">
        <v>87</v>
      </c>
      <c r="G30" s="103" t="s">
        <v>49</v>
      </c>
      <c r="H30" s="105"/>
      <c r="I30" s="106"/>
      <c r="J30" s="107"/>
      <c r="K30" s="93"/>
      <c r="L30" s="108"/>
      <c r="M30" s="109"/>
      <c r="N30" s="110"/>
      <c r="O30" s="99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3"/>
      <c r="BS30" s="81"/>
      <c r="BT30" s="81"/>
      <c r="BU30" s="81"/>
      <c r="BV30" s="81"/>
      <c r="BW30" s="81"/>
      <c r="BX30" s="81"/>
      <c r="BY30" s="83"/>
      <c r="BZ30" s="81"/>
      <c r="CA30" s="81"/>
      <c r="CB30" s="81"/>
      <c r="CC30" s="81"/>
      <c r="CD30" s="81"/>
      <c r="CE30" s="81"/>
      <c r="CF30" s="83"/>
    </row>
    <row r="31" spans="1:84" s="80" customFormat="1" ht="13.5" thickBot="1">
      <c r="A31" s="101" t="str">
        <f t="shared" si="48"/>
        <v>4.4</v>
      </c>
      <c r="B31" s="102" t="s">
        <v>88</v>
      </c>
      <c r="C31" s="103" t="s">
        <v>86</v>
      </c>
      <c r="D31" s="103">
        <v>2</v>
      </c>
      <c r="E31" s="103" t="s">
        <v>117</v>
      </c>
      <c r="F31" s="104" t="s">
        <v>89</v>
      </c>
      <c r="G31" s="103" t="s">
        <v>49</v>
      </c>
      <c r="H31" s="105"/>
      <c r="I31" s="106"/>
      <c r="J31" s="107"/>
      <c r="K31" s="93"/>
      <c r="L31" s="108"/>
      <c r="M31" s="109"/>
      <c r="N31" s="110"/>
      <c r="O31" s="99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3"/>
      <c r="BS31" s="81"/>
      <c r="BT31" s="81"/>
      <c r="BU31" s="81"/>
      <c r="BV31" s="81"/>
      <c r="BW31" s="81"/>
      <c r="BX31" s="81"/>
      <c r="BY31" s="83"/>
      <c r="BZ31" s="81"/>
      <c r="CA31" s="81"/>
      <c r="CB31" s="81"/>
      <c r="CC31" s="81"/>
      <c r="CD31" s="81"/>
      <c r="CE31" s="81"/>
      <c r="CF31" s="83"/>
    </row>
    <row r="32" spans="1:84" s="80" customFormat="1" ht="12.75">
      <c r="A32" s="101" t="str">
        <f t="shared" si="48"/>
        <v>4.5</v>
      </c>
      <c r="B32" s="102" t="s">
        <v>90</v>
      </c>
      <c r="C32" s="103" t="s">
        <v>77</v>
      </c>
      <c r="D32" s="103">
        <v>2</v>
      </c>
      <c r="E32" s="103" t="s">
        <v>114</v>
      </c>
      <c r="F32" s="104" t="s">
        <v>91</v>
      </c>
      <c r="G32" s="103" t="s">
        <v>53</v>
      </c>
      <c r="H32" s="105"/>
      <c r="I32" s="106"/>
      <c r="J32" s="107"/>
      <c r="K32" s="93"/>
      <c r="L32" s="108"/>
      <c r="M32" s="109"/>
      <c r="N32" s="110"/>
      <c r="O32" s="99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3"/>
      <c r="BS32" s="81"/>
      <c r="BT32" s="81"/>
      <c r="BU32" s="81"/>
      <c r="BV32" s="81"/>
      <c r="BW32" s="81"/>
      <c r="BX32" s="81"/>
      <c r="BY32" s="83"/>
      <c r="BZ32" s="81"/>
      <c r="CA32" s="81"/>
      <c r="CB32" s="81"/>
      <c r="CC32" s="81"/>
      <c r="CD32" s="81"/>
      <c r="CE32" s="81"/>
      <c r="CF32" s="83"/>
    </row>
    <row r="34" spans="1:70" ht="17.25" thickBot="1"/>
    <row r="35" spans="1:70" ht="17.25" thickBot="1">
      <c r="A35" s="56" t="str">
        <f>IF(ISERROR(VALUE(SUBSTITUTE(prevWBS,".",""))),"1",IF(ISERROR(FIND("`",SUBSTITUTE(prevWBS,".","`",1))),TEXT(VALUE(prevWBS)+1,"#"),TEXT(VALUE(LEFT(prevWBS,FIND("`",SUBSTITUTE(prevWBS,".","`",1))-1))+1,"#")))</f>
        <v>1</v>
      </c>
      <c r="B35" s="164" t="s">
        <v>92</v>
      </c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5"/>
      <c r="BD35" s="165"/>
      <c r="BE35" s="165"/>
      <c r="BF35" s="165"/>
      <c r="BG35" s="165"/>
      <c r="BH35" s="165"/>
      <c r="BI35" s="165"/>
      <c r="BJ35" s="165"/>
      <c r="BK35" s="165"/>
      <c r="BL35" s="165"/>
      <c r="BM35" s="165"/>
      <c r="BN35" s="165"/>
      <c r="BO35" s="165"/>
      <c r="BP35" s="165"/>
      <c r="BQ35" s="165"/>
      <c r="BR35" s="166"/>
    </row>
    <row r="36" spans="1:70" s="55" customFormat="1">
      <c r="A36" s="5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36" s="172" t="s">
        <v>93</v>
      </c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3"/>
      <c r="BK36" s="173"/>
      <c r="BL36" s="173"/>
      <c r="BM36" s="173"/>
      <c r="BN36" s="173"/>
      <c r="BO36" s="173"/>
      <c r="BP36" s="173"/>
      <c r="BQ36" s="173"/>
      <c r="BR36" s="174"/>
    </row>
    <row r="37" spans="1:70" s="55" customFormat="1">
      <c r="A37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37" s="177" t="s">
        <v>94</v>
      </c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78"/>
      <c r="BC37" s="178"/>
      <c r="BD37" s="178"/>
      <c r="BE37" s="178"/>
      <c r="BF37" s="178"/>
      <c r="BG37" s="178"/>
      <c r="BH37" s="178"/>
      <c r="BI37" s="178"/>
      <c r="BJ37" s="178"/>
      <c r="BK37" s="178"/>
      <c r="BL37" s="178"/>
      <c r="BM37" s="178"/>
      <c r="BN37" s="178"/>
      <c r="BO37" s="178"/>
      <c r="BP37" s="178"/>
      <c r="BQ37" s="178"/>
      <c r="BR37" s="179"/>
    </row>
    <row r="38" spans="1:70" s="55" customFormat="1" ht="17.25" thickBot="1">
      <c r="A38" s="5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38" s="189" t="s">
        <v>95</v>
      </c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  <c r="BL38" s="190"/>
      <c r="BM38" s="190"/>
      <c r="BN38" s="190"/>
      <c r="BO38" s="190"/>
      <c r="BP38" s="190"/>
      <c r="BQ38" s="190"/>
      <c r="BR38" s="191"/>
    </row>
    <row r="39" spans="1:70" s="55" customFormat="1" ht="17.25" thickBot="1">
      <c r="A39" s="112">
        <v>1.4</v>
      </c>
      <c r="B39" s="182" t="s">
        <v>96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L39" s="183"/>
      <c r="BM39" s="183"/>
      <c r="BN39" s="183"/>
      <c r="BO39" s="183"/>
      <c r="BP39" s="183"/>
      <c r="BQ39" s="183"/>
      <c r="BR39" s="184"/>
    </row>
    <row r="40" spans="1:70" ht="17.25" thickBot="1">
      <c r="A40" s="56" t="str">
        <f>IF(ISERROR(VALUE(SUBSTITUTE(prevWBS,".",""))),"1",IF(ISERROR(FIND("`",SUBSTITUTE(prevWBS,".","`",1))),TEXT(VALUE(prevWBS)+1,"#"),TEXT(VALUE(LEFT(prevWBS,FIND("`",SUBSTITUTE(prevWBS,".","`",1))-1))+1,"#")))</f>
        <v>2</v>
      </c>
      <c r="B40" s="164" t="s">
        <v>97</v>
      </c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5"/>
      <c r="BR40" s="166"/>
    </row>
    <row r="41" spans="1:70" s="55" customFormat="1">
      <c r="A41" s="5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41" s="192" t="s">
        <v>98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  <c r="BJ41" s="192"/>
      <c r="BK41" s="192"/>
      <c r="BL41" s="192"/>
      <c r="BM41" s="192"/>
      <c r="BN41" s="192"/>
      <c r="BO41" s="192"/>
      <c r="BP41" s="192"/>
      <c r="BQ41" s="192"/>
      <c r="BR41" s="193"/>
    </row>
    <row r="42" spans="1:70" s="55" customFormat="1">
      <c r="A42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2" s="185" t="s">
        <v>99</v>
      </c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  <c r="BM42" s="185"/>
      <c r="BN42" s="185"/>
      <c r="BO42" s="185"/>
      <c r="BP42" s="185"/>
      <c r="BQ42" s="185"/>
      <c r="BR42" s="186"/>
    </row>
    <row r="43" spans="1:70" s="55" customFormat="1">
      <c r="A43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3" s="175" t="s">
        <v>100</v>
      </c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6"/>
    </row>
    <row r="44" spans="1:70" s="55" customFormat="1" ht="17.25" thickBot="1">
      <c r="A44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4" s="175" t="s">
        <v>101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6"/>
    </row>
    <row r="45" spans="1:70" ht="17.25" thickBot="1">
      <c r="A45" s="56" t="str">
        <f>IF(ISERROR(VALUE(SUBSTITUTE(prevWBS,".",""))),"1",IF(ISERROR(FIND("`",SUBSTITUTE(prevWBS,".","`",1))),TEXT(VALUE(prevWBS)+1,"#"),TEXT(VALUE(LEFT(prevWBS,FIND("`",SUBSTITUTE(prevWBS,".","`",1))-1))+1,"#")))</f>
        <v>3</v>
      </c>
      <c r="B45" s="167" t="s">
        <v>102</v>
      </c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8"/>
    </row>
    <row r="46" spans="1:70" s="55" customFormat="1">
      <c r="A46" s="57" t="str">
        <f t="shared" ref="A46:A49" si="49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6" s="187" t="s">
        <v>103</v>
      </c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8"/>
    </row>
    <row r="47" spans="1:70" s="55" customFormat="1">
      <c r="A47" s="58" t="str">
        <f t="shared" si="49"/>
        <v>3.2</v>
      </c>
      <c r="B47" s="175" t="s">
        <v>104</v>
      </c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6"/>
    </row>
    <row r="48" spans="1:70" s="55" customFormat="1">
      <c r="A48" s="58" t="str">
        <f t="shared" si="49"/>
        <v>3.3</v>
      </c>
      <c r="B48" s="170" t="s">
        <v>105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1"/>
    </row>
    <row r="49" spans="1:70" s="55" customFormat="1">
      <c r="A49" s="58" t="str">
        <f t="shared" si="49"/>
        <v>3.4</v>
      </c>
      <c r="B49" s="194" t="s">
        <v>106</v>
      </c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5"/>
    </row>
  </sheetData>
  <sheetProtection formatCells="0" formatColumns="0" formatRows="0" insertRows="0" deleteRows="0"/>
  <autoFilter ref="A11:M32" xr:uid="{00000000-0001-0000-0100-000000000000}"/>
  <mergeCells count="41">
    <mergeCell ref="B49:BR49"/>
    <mergeCell ref="B46:BR46"/>
    <mergeCell ref="B43:BR43"/>
    <mergeCell ref="B35:BR35"/>
    <mergeCell ref="B36:BR36"/>
    <mergeCell ref="B37:BR37"/>
    <mergeCell ref="B38:BR38"/>
    <mergeCell ref="B40:BR40"/>
    <mergeCell ref="B39:BR39"/>
    <mergeCell ref="B42:BR42"/>
    <mergeCell ref="B41:BR41"/>
    <mergeCell ref="B44:BR44"/>
    <mergeCell ref="B45:BR45"/>
    <mergeCell ref="B48:BR48"/>
    <mergeCell ref="B47:BR47"/>
    <mergeCell ref="A1:BR1"/>
    <mergeCell ref="A2:BR2"/>
    <mergeCell ref="A3:BR3"/>
    <mergeCell ref="A4:BR4"/>
    <mergeCell ref="AX9:BD9"/>
    <mergeCell ref="BE9:BK9"/>
    <mergeCell ref="BL9:BR9"/>
    <mergeCell ref="AQ8:AW8"/>
    <mergeCell ref="AX8:BD8"/>
    <mergeCell ref="BE8:BK8"/>
    <mergeCell ref="BL8:BR8"/>
    <mergeCell ref="O9:U9"/>
    <mergeCell ref="V9:AB9"/>
    <mergeCell ref="AC9:AI9"/>
    <mergeCell ref="AJ9:AP9"/>
    <mergeCell ref="AQ9:AW9"/>
    <mergeCell ref="BS8:BY8"/>
    <mergeCell ref="BS9:BY9"/>
    <mergeCell ref="BZ8:CF8"/>
    <mergeCell ref="BZ9:CF9"/>
    <mergeCell ref="D9:F9"/>
    <mergeCell ref="O8:U8"/>
    <mergeCell ref="V8:AB8"/>
    <mergeCell ref="AC8:AI8"/>
    <mergeCell ref="AJ8:AP8"/>
    <mergeCell ref="D8:F8"/>
  </mergeCells>
  <conditionalFormatting sqref="L12:L13 L19 L15:L16 L21:L22 L31:L32 L26:L28">
    <cfRule type="dataBar" priority="19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{F264AE96-8454-41AF-9A05-81A0D8ED84A6}</x14:id>
        </ext>
      </extLst>
    </cfRule>
  </conditionalFormatting>
  <conditionalFormatting sqref="O10:BR11">
    <cfRule type="expression" dxfId="24" priority="194">
      <formula>O$10=TODAY()</formula>
    </cfRule>
  </conditionalFormatting>
  <conditionalFormatting sqref="O12:BR32">
    <cfRule type="expression" dxfId="23" priority="195">
      <formula>AND($I12&lt;=O$10,ROUNDDOWN(($J12-$I12+1)*$L12,0)+$I12-1&gt;=O$10)</formula>
    </cfRule>
    <cfRule type="expression" dxfId="22" priority="196">
      <formula>AND(NOT(ISBLANK($I12)),$I12&lt;=O$10,$J12&gt;=O$10)</formula>
    </cfRule>
  </conditionalFormatting>
  <conditionalFormatting sqref="O19:CF19 O21:CF22 O31:CF32 O26:CF28 O10:CF16">
    <cfRule type="expression" dxfId="21" priority="193">
      <formula>O$10=TODAY()</formula>
    </cfRule>
  </conditionalFormatting>
  <conditionalFormatting sqref="L20">
    <cfRule type="dataBar" priority="18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{374BAD8A-2849-44EC-9AD3-AB0F844297D1}</x14:id>
        </ext>
      </extLst>
    </cfRule>
  </conditionalFormatting>
  <conditionalFormatting sqref="O20:CF20">
    <cfRule type="expression" dxfId="20" priority="187">
      <formula>O$10=TODAY()</formula>
    </cfRule>
  </conditionalFormatting>
  <conditionalFormatting sqref="L17">
    <cfRule type="dataBar" priority="11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{6CE2495A-B533-43CD-8AFD-E3326C2AEFCD}</x14:id>
        </ext>
      </extLst>
    </cfRule>
  </conditionalFormatting>
  <conditionalFormatting sqref="O17:CF17">
    <cfRule type="expression" dxfId="19" priority="118">
      <formula>O$10=TODAY()</formula>
    </cfRule>
  </conditionalFormatting>
  <conditionalFormatting sqref="L18">
    <cfRule type="dataBar" priority="11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{B7B4BADA-A2C0-4C45-8D5B-90ABA84ADE11}</x14:id>
        </ext>
      </extLst>
    </cfRule>
  </conditionalFormatting>
  <conditionalFormatting sqref="O18:CF18">
    <cfRule type="expression" dxfId="18" priority="116">
      <formula>O$10=TODAY()</formula>
    </cfRule>
  </conditionalFormatting>
  <conditionalFormatting sqref="L23">
    <cfRule type="dataBar" priority="8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{02FF5495-A313-41E1-92BD-22851699605C}</x14:id>
        </ext>
      </extLst>
    </cfRule>
  </conditionalFormatting>
  <conditionalFormatting sqref="O23:CF23">
    <cfRule type="expression" dxfId="17" priority="88">
      <formula>O$10=TODAY()</formula>
    </cfRule>
  </conditionalFormatting>
  <conditionalFormatting sqref="O14:CF14">
    <cfRule type="expression" dxfId="16" priority="85">
      <formula>AND($I14&lt;=O$10,ROUNDDOWN(($J14-$I14+1)*$L14,0)+$I14-1&gt;=O$10)</formula>
    </cfRule>
    <cfRule type="expression" dxfId="15" priority="86">
      <formula>AND(NOT(ISBLANK($I14)),$I14&lt;=O$10,$J14&gt;=O$10)</formula>
    </cfRule>
  </conditionalFormatting>
  <conditionalFormatting sqref="L14">
    <cfRule type="dataBar" priority="8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{8397C49B-3E12-4EAE-AB95-CE990F73FAFA}</x14:id>
        </ext>
      </extLst>
    </cfRule>
  </conditionalFormatting>
  <conditionalFormatting sqref="O14:CF14">
    <cfRule type="expression" dxfId="14" priority="84">
      <formula>O$10=TODAY()</formula>
    </cfRule>
  </conditionalFormatting>
  <conditionalFormatting sqref="L24">
    <cfRule type="dataBar" priority="7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{F21F4415-DB51-4AFF-91B9-818E82FEFA59}</x14:id>
        </ext>
      </extLst>
    </cfRule>
  </conditionalFormatting>
  <conditionalFormatting sqref="O24:CF24">
    <cfRule type="expression" dxfId="13" priority="80">
      <formula>O$10=TODAY()</formula>
    </cfRule>
  </conditionalFormatting>
  <conditionalFormatting sqref="L25:L26">
    <cfRule type="dataBar" priority="6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{D80DA042-A2C6-4754-B483-7CC2E4CB3814}</x14:id>
        </ext>
      </extLst>
    </cfRule>
  </conditionalFormatting>
  <conditionalFormatting sqref="O25:BR26">
    <cfRule type="expression" dxfId="12" priority="64">
      <formula>O$10=TODAY()</formula>
    </cfRule>
  </conditionalFormatting>
  <conditionalFormatting sqref="L30">
    <cfRule type="dataBar" priority="5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{20FD71FF-2E15-4349-A324-552F6751690D}</x14:id>
        </ext>
      </extLst>
    </cfRule>
  </conditionalFormatting>
  <conditionalFormatting sqref="O30:CF30">
    <cfRule type="expression" dxfId="11" priority="52">
      <formula>O$10=TODAY()</formula>
    </cfRule>
  </conditionalFormatting>
  <conditionalFormatting sqref="L29">
    <cfRule type="dataBar" priority="4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{1B172A2D-059F-4D82-99CA-6420E69CAF13}</x14:id>
        </ext>
      </extLst>
    </cfRule>
  </conditionalFormatting>
  <conditionalFormatting sqref="O29:CF29">
    <cfRule type="expression" dxfId="10" priority="48">
      <formula>O$10=TODAY()</formula>
    </cfRule>
  </conditionalFormatting>
  <conditionalFormatting sqref="BS10:BY11 BZ10:CD10">
    <cfRule type="expression" dxfId="9" priority="8">
      <formula>BS$10=TODAY()</formula>
    </cfRule>
  </conditionalFormatting>
  <conditionalFormatting sqref="BS12:BY32">
    <cfRule type="expression" dxfId="8" priority="9">
      <formula>AND($I12&lt;=BS$10,ROUNDDOWN(($J12-$I12+1)*$L12,0)+$I12-1&gt;=BS$10)</formula>
    </cfRule>
    <cfRule type="expression" dxfId="7" priority="10">
      <formula>AND(NOT(ISBLANK($I12)),$I12&lt;=BS$10,$J12&gt;=BS$10)</formula>
    </cfRule>
  </conditionalFormatting>
  <conditionalFormatting sqref="BS25:BY26">
    <cfRule type="expression" dxfId="6" priority="7">
      <formula>BS$10=TODAY()</formula>
    </cfRule>
  </conditionalFormatting>
  <conditionalFormatting sqref="BZ10:CF11">
    <cfRule type="expression" dxfId="5" priority="4">
      <formula>BZ$10=TODAY()</formula>
    </cfRule>
  </conditionalFormatting>
  <conditionalFormatting sqref="BZ12:CF32">
    <cfRule type="expression" dxfId="4" priority="5">
      <formula>AND($I12&lt;=BZ$10,ROUNDDOWN(($J12-$I12+1)*$L12,0)+$I12-1&gt;=BZ$10)</formula>
    </cfRule>
    <cfRule type="expression" dxfId="3" priority="6">
      <formula>AND(NOT(ISBLANK($I12)),$I12&lt;=BZ$10,$J12&gt;=BZ$10)</formula>
    </cfRule>
  </conditionalFormatting>
  <conditionalFormatting sqref="BZ25:CF26">
    <cfRule type="expression" dxfId="2" priority="3">
      <formula>BZ$10=TODAY()</formula>
    </cfRule>
  </conditionalFormatting>
  <conditionalFormatting sqref="BS18:BY18">
    <cfRule type="expression" dxfId="1" priority="1">
      <formula>AND($I18&lt;=BS$10,ROUNDDOWN(($J18-$I18+1)*$L18,0)+$I18-1&gt;=BS$10)</formula>
    </cfRule>
    <cfRule type="expression" dxfId="0" priority="2">
      <formula>AND(NOT(ISBLANK($I18)),$I18&lt;=BS$10,$J18&gt;=BS$10)</formula>
    </cfRule>
  </conditionalFormatting>
  <dataValidations xWindow="1128" yWindow="374" count="1">
    <dataValidation allowBlank="1" showInputMessage="1" promptTitle="Display Week" prompt="Enter the week number to display first in the Gantt Chart. The weeks are numbered starting from the week containing the Project Start Date." sqref="L8" xr:uid="{00000000-0002-0000-0100-000000000000}"/>
  </dataValidations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ignoredErrors>
    <ignoredError sqref="A16 A22 A27 A40 A4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print="0" autoPict="0">
                <anchor moveWithCells="1">
                  <from>
                    <xdr:col>13</xdr:col>
                    <xdr:colOff>95250</xdr:colOff>
                    <xdr:row>5</xdr:row>
                    <xdr:rowOff>66675</xdr:rowOff>
                  </from>
                  <to>
                    <xdr:col>31</xdr:col>
                    <xdr:colOff>133350</xdr:colOff>
                    <xdr:row>6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64AE96-8454-41AF-9A05-81A0D8ED84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L12:L13 L19 L15:L16 L21:L22 L31:L32 L26:L28</xm:sqref>
        </x14:conditionalFormatting>
        <x14:conditionalFormatting xmlns:xm="http://schemas.microsoft.com/office/excel/2006/main">
          <x14:cfRule type="dataBar" id="{374BAD8A-2849-44EC-9AD3-AB0F844297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6CE2495A-B533-43CD-8AFD-E3326C2AEF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B7B4BADA-A2C0-4C45-8D5B-90ABA84ADE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02FF5495-A313-41E1-92BD-2285169960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8397C49B-3E12-4EAE-AB95-CE990F73FA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F21F4415-DB51-4AFF-91B9-818E82FEFA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D80DA042-A2C6-4754-B483-7CC2E4CB38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L25:L26</xm:sqref>
        </x14:conditionalFormatting>
        <x14:conditionalFormatting xmlns:xm="http://schemas.microsoft.com/office/excel/2006/main">
          <x14:cfRule type="dataBar" id="{20FD71FF-2E15-4349-A324-552F675169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1B172A2D-059F-4D82-99CA-6420E69CAF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6" s="65" customFormat="1" ht="20.25">
      <c r="A2" s="162" t="s">
        <v>28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16" s="65" customFormat="1" ht="20.25">
      <c r="A3" s="162" t="s">
        <v>107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</row>
    <row r="4" spans="1:16" ht="5.0999999999999996" customHeight="1" thickBo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6" s="65" customFormat="1" ht="20.25">
      <c r="A2" s="162" t="s">
        <v>28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16" s="65" customFormat="1" ht="20.25">
      <c r="A3" s="162" t="s">
        <v>108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</row>
    <row r="4" spans="1:16" ht="5.0999999999999996" customHeight="1" thickBo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6" s="65" customFormat="1" ht="20.25">
      <c r="A2" s="162" t="s">
        <v>28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16" s="65" customFormat="1" ht="20.25">
      <c r="A3" s="162" t="s">
        <v>109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</row>
    <row r="4" spans="1:16" ht="5.0999999999999996" customHeight="1" thickBo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6" s="65" customFormat="1" ht="20.25">
      <c r="A2" s="162" t="s">
        <v>28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16" s="65" customFormat="1" ht="20.25">
      <c r="A3" s="162" t="s">
        <v>110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</row>
    <row r="4" spans="1:16" ht="5.0999999999999996" customHeight="1" thickBo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Hoja de Control</vt:lpstr>
      <vt:lpstr>Cronograma de Actividades</vt:lpstr>
      <vt:lpstr>Inventario</vt:lpstr>
      <vt:lpstr>Recursos</vt:lpstr>
      <vt:lpstr>Presupuesto</vt:lpstr>
      <vt:lpstr>Costos</vt:lpstr>
      <vt:lpstr>'Cronograma de Actividades'!Área_de_impresión</vt:lpstr>
      <vt:lpstr>'Hoja de Control'!Área_de_impresión</vt:lpstr>
      <vt:lpstr>'Cronograma de Actividades'!prevWBS</vt:lpstr>
      <vt:lpstr>'Cronograma de Actividades'!Títulos_a_imprimir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2023-02-26T19:33:33Z</dcterms:modified>
  <cp:category/>
  <cp:contentStatus/>
</cp:coreProperties>
</file>