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A9630D84-B61F-46D2-A4A7-A07252E09512}" xr6:coauthVersionLast="47" xr6:coauthVersionMax="47" xr10:uidLastSave="{00000000-0000-0000-0000-000000000000}"/>
  <bookViews>
    <workbookView xWindow="-108" yWindow="-108" windowWidth="23256" windowHeight="12456" xr2:uid="{E3BF9EF6-E6E2-48AC-B1B5-F21F414D2F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0" i="1"/>
  <c r="D40" i="1"/>
  <c r="C40" i="1"/>
  <c r="B40" i="1"/>
  <c r="E39" i="1"/>
  <c r="D39" i="1"/>
  <c r="C39" i="1"/>
  <c r="B39" i="1"/>
  <c r="E38" i="1"/>
  <c r="D38" i="1"/>
  <c r="C38" i="1"/>
  <c r="D21" i="1"/>
  <c r="C36" i="1"/>
  <c r="E36" i="1" s="1"/>
  <c r="B37" i="1" s="1"/>
  <c r="C37" i="1" s="1"/>
  <c r="D37" i="1" s="1"/>
  <c r="B36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E28" i="1"/>
  <c r="D29" i="1"/>
  <c r="C29" i="1"/>
  <c r="D28" i="1"/>
  <c r="C28" i="1"/>
  <c r="B28" i="1"/>
  <c r="B21" i="1"/>
  <c r="B29" i="1" s="1"/>
  <c r="D24" i="1"/>
  <c r="E24" i="1"/>
  <c r="B24" i="1"/>
  <c r="E21" i="1"/>
  <c r="E16" i="1"/>
  <c r="E17" i="1"/>
  <c r="E18" i="1"/>
  <c r="E19" i="1"/>
  <c r="E15" i="1"/>
  <c r="D16" i="1"/>
  <c r="D17" i="1"/>
  <c r="D18" i="1"/>
  <c r="D19" i="1"/>
  <c r="D15" i="1"/>
  <c r="B16" i="1"/>
  <c r="B17" i="1"/>
  <c r="B18" i="1"/>
  <c r="B19" i="1"/>
  <c r="B15" i="1"/>
  <c r="E13" i="1"/>
  <c r="D13" i="1"/>
  <c r="B13" i="1"/>
  <c r="D36" i="1" l="1"/>
  <c r="E37" i="1"/>
  <c r="B38" i="1" s="1"/>
</calcChain>
</file>

<file path=xl/sharedStrings.xml><?xml version="1.0" encoding="utf-8"?>
<sst xmlns="http://schemas.openxmlformats.org/spreadsheetml/2006/main" count="43" uniqueCount="26">
  <si>
    <t>A</t>
  </si>
  <si>
    <t>B</t>
  </si>
  <si>
    <t>C</t>
  </si>
  <si>
    <t>Asset Cost</t>
  </si>
  <si>
    <t>Residual Value</t>
  </si>
  <si>
    <t>Useful life of the Asset (years)</t>
  </si>
  <si>
    <t>Life-Time Production (Units)</t>
  </si>
  <si>
    <t>Units Produced in Year 1</t>
  </si>
  <si>
    <t>Units Produced in Year 2</t>
  </si>
  <si>
    <t>Units Produced in Year 3</t>
  </si>
  <si>
    <t>Units Produced in Year 4</t>
  </si>
  <si>
    <t>Units Produced in Year 5</t>
  </si>
  <si>
    <t>Deprication(straight Line)</t>
  </si>
  <si>
    <t>Unit of Production (method)</t>
  </si>
  <si>
    <t>Year 1</t>
  </si>
  <si>
    <t>Year 2</t>
  </si>
  <si>
    <t>Year 3</t>
  </si>
  <si>
    <t>Year 4</t>
  </si>
  <si>
    <t>Year 5</t>
  </si>
  <si>
    <t>Double - Decline Method</t>
  </si>
  <si>
    <t>SYD(Sum of Year)</t>
  </si>
  <si>
    <t>Year</t>
  </si>
  <si>
    <t>Accumulated Depreciation</t>
  </si>
  <si>
    <t>Book Value</t>
  </si>
  <si>
    <t>Annual Depreciation</t>
  </si>
  <si>
    <t>M23D14/016 Ocen Deo Lino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</si>
</sst>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[$UGX]\ #,##0.00"/>
    <numFmt numFmtId="165" formatCode="[$UGX]\ #,##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Liberation Serif"/>
    </font>
    <font>
      <b/>
      <sz val="12"/>
      <color rgb="FF000000"/>
      <name val="Liberation Serif"/>
    </font>
    <font>
      <sz val="8"/>
      <name val="Calibri"/>
      <family val="2"/>
      <scheme val="minor"/>
    </font>
    <font>
      <sz val="12"/>
      <color theme="1"/>
      <name val="Liberation Serif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2" fillId="0" borderId="0" xfId="0" applyFont="1" applyAlignment="1">
      <alignment vertical="center" wrapText="1"/>
    </xf>
    <xf numFmtId="3" fontId="2" fillId="0" borderId="2" xfId="0" applyNumberFormat="1" applyFont="1" applyBorder="1" applyAlignment="1">
      <alignment vertical="center" wrapText="1"/>
    </xf>
    <xf numFmtId="165" fontId="2" fillId="0" borderId="2" xfId="0" applyNumberFormat="1" applyFont="1" applyBorder="1" applyAlignment="1">
      <alignment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5" fillId="0" borderId="2" xfId="0" applyFont="1" applyBorder="1"/>
    <xf numFmtId="165" fontId="0" fillId="0" borderId="2" xfId="0" applyNumberFormat="1" applyBorder="1"/>
    <xf numFmtId="8" fontId="0" fillId="0" borderId="2" xfId="0" applyNumberFormat="1" applyBorder="1"/>
    <xf numFmtId="164" fontId="0" fillId="0" borderId="2" xfId="0" applyNumberFormat="1" applyBorder="1"/>
    <xf numFmtId="0" fontId="0" fillId="0" borderId="3" xfId="0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 applyAlignment="1">
      <alignment vertical="center" wrapText="1"/>
    </xf>
    <xf numFmtId="0" fontId="0" fillId="0" borderId="7" xfId="0" applyBorder="1"/>
    <xf numFmtId="0" fontId="1" fillId="2" borderId="6" xfId="1" applyBorder="1"/>
    <xf numFmtId="0" fontId="0" fillId="0" borderId="6" xfId="0" applyBorder="1"/>
    <xf numFmtId="164" fontId="0" fillId="0" borderId="7" xfId="0" applyNumberFormat="1" applyBorder="1"/>
    <xf numFmtId="8" fontId="0" fillId="0" borderId="7" xfId="0" applyNumberFormat="1" applyBorder="1"/>
    <xf numFmtId="0" fontId="1" fillId="2" borderId="8" xfId="1" applyBorder="1"/>
    <xf numFmtId="8" fontId="0" fillId="0" borderId="9" xfId="0" applyNumberFormat="1" applyBorder="1"/>
    <xf numFmtId="8" fontId="0" fillId="0" borderId="10" xfId="0" applyNumberFormat="1" applyBorder="1"/>
    <xf numFmtId="0" fontId="5" fillId="0" borderId="7" xfId="0" applyFont="1" applyBorder="1"/>
    <xf numFmtId="0" fontId="0" fillId="0" borderId="8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A9F0-3EC0-4926-9EFA-DD8FDC52F088}">
  <dimension ref="A1:E50"/>
  <sheetViews>
    <sheetView tabSelected="1" topLeftCell="A24" workbookViewId="0">
      <selection activeCell="A50" sqref="A50"/>
    </sheetView>
  </sheetViews>
  <sheetFormatPr defaultRowHeight="14.4"/>
  <cols>
    <col min="1" max="1" width="24.44140625" customWidth="1"/>
    <col min="2" max="3" width="35.33203125" customWidth="1"/>
    <col min="4" max="4" width="32.21875" customWidth="1"/>
    <col min="5" max="5" width="34.33203125" customWidth="1"/>
  </cols>
  <sheetData>
    <row r="1" spans="1:5" ht="15.6">
      <c r="A1" s="3"/>
      <c r="B1" s="4" t="s">
        <v>0</v>
      </c>
      <c r="C1" s="4"/>
      <c r="D1" s="4" t="s">
        <v>1</v>
      </c>
      <c r="E1" s="4" t="s">
        <v>2</v>
      </c>
    </row>
    <row r="2" spans="1:5" ht="15">
      <c r="A2" s="3" t="s">
        <v>3</v>
      </c>
      <c r="B2" s="3">
        <v>13000000000</v>
      </c>
      <c r="C2" s="3"/>
      <c r="D2" s="3">
        <v>750000000</v>
      </c>
      <c r="E2" s="3">
        <v>2500000000</v>
      </c>
    </row>
    <row r="3" spans="1:5" ht="15">
      <c r="A3" s="3" t="s">
        <v>4</v>
      </c>
      <c r="B3" s="3">
        <v>840000000</v>
      </c>
      <c r="C3" s="3"/>
      <c r="D3" s="3">
        <v>350000000</v>
      </c>
      <c r="E3" s="3">
        <v>1250000000</v>
      </c>
    </row>
    <row r="4" spans="1:5" ht="30">
      <c r="A4" s="2" t="s">
        <v>5</v>
      </c>
      <c r="B4" s="5">
        <v>12</v>
      </c>
      <c r="C4" s="5"/>
      <c r="D4" s="5">
        <v>7</v>
      </c>
      <c r="E4" s="2">
        <v>9</v>
      </c>
    </row>
    <row r="5" spans="1:5" ht="30">
      <c r="A5" s="3" t="s">
        <v>6</v>
      </c>
      <c r="B5" s="3">
        <v>840000000</v>
      </c>
      <c r="C5" s="3"/>
      <c r="D5" s="3">
        <v>420000000</v>
      </c>
      <c r="E5" s="3">
        <v>620000000</v>
      </c>
    </row>
    <row r="6" spans="1:5" ht="30">
      <c r="A6" s="3" t="s">
        <v>7</v>
      </c>
      <c r="B6" s="3">
        <v>69000000</v>
      </c>
      <c r="C6" s="3"/>
      <c r="D6" s="3">
        <v>35000000</v>
      </c>
      <c r="E6" s="3">
        <v>52000000</v>
      </c>
    </row>
    <row r="7" spans="1:5" ht="30">
      <c r="A7" s="3" t="s">
        <v>8</v>
      </c>
      <c r="B7" s="3">
        <v>74000000</v>
      </c>
      <c r="C7" s="3"/>
      <c r="D7" s="3">
        <v>39000000</v>
      </c>
      <c r="E7" s="3">
        <v>56000000</v>
      </c>
    </row>
    <row r="8" spans="1:5" ht="30">
      <c r="A8" s="3" t="s">
        <v>9</v>
      </c>
      <c r="B8" s="3">
        <v>78000000</v>
      </c>
      <c r="C8" s="3"/>
      <c r="D8" s="3">
        <v>43000000</v>
      </c>
      <c r="E8" s="3">
        <v>60000000</v>
      </c>
    </row>
    <row r="9" spans="1:5" ht="30">
      <c r="A9" s="3" t="s">
        <v>10</v>
      </c>
      <c r="B9" s="3">
        <v>82000000</v>
      </c>
      <c r="C9" s="3"/>
      <c r="D9" s="3">
        <v>47000000</v>
      </c>
      <c r="E9" s="3">
        <v>64000000</v>
      </c>
    </row>
    <row r="10" spans="1:5" ht="30">
      <c r="A10" s="3" t="s">
        <v>11</v>
      </c>
      <c r="B10" s="3">
        <v>86000000</v>
      </c>
      <c r="C10" s="3"/>
      <c r="D10" s="3">
        <v>51000000</v>
      </c>
      <c r="E10" s="3">
        <v>68000000</v>
      </c>
    </row>
    <row r="11" spans="1:5" ht="15.6" thickBot="1">
      <c r="A11" s="1"/>
      <c r="B11" s="1"/>
      <c r="C11" s="1"/>
      <c r="D11" s="1"/>
      <c r="E11" s="1"/>
    </row>
    <row r="12" spans="1:5" ht="15">
      <c r="A12" s="11"/>
      <c r="B12" s="12" t="s">
        <v>0</v>
      </c>
      <c r="C12" s="12"/>
      <c r="D12" s="13" t="s">
        <v>1</v>
      </c>
      <c r="E12" s="14" t="s">
        <v>2</v>
      </c>
    </row>
    <row r="13" spans="1:5">
      <c r="A13" s="15" t="s">
        <v>12</v>
      </c>
      <c r="B13" s="6">
        <f>(B2-B3)/B4</f>
        <v>1013333333.3333334</v>
      </c>
      <c r="C13" s="6"/>
      <c r="D13" s="6">
        <f>(D2-D3)/D4</f>
        <v>57142857.142857142</v>
      </c>
      <c r="E13" s="16">
        <f>(E2-E3)/E4</f>
        <v>138888888.8888889</v>
      </c>
    </row>
    <row r="14" spans="1:5">
      <c r="A14" s="17" t="s">
        <v>13</v>
      </c>
      <c r="B14" s="6"/>
      <c r="C14" s="6"/>
      <c r="D14" s="6"/>
      <c r="E14" s="16"/>
    </row>
    <row r="15" spans="1:5">
      <c r="A15" s="18" t="s">
        <v>14</v>
      </c>
      <c r="B15" s="10">
        <f>($B$2-$B$3)/$B$5 *B6</f>
        <v>998857142.85714281</v>
      </c>
      <c r="C15" s="10"/>
      <c r="D15" s="10">
        <f>($D$2-$D$3)/$D$5*D6</f>
        <v>33333333.333333332</v>
      </c>
      <c r="E15" s="19">
        <f>($E$2-$E$3)/$E$5*E6</f>
        <v>104838709.67741935</v>
      </c>
    </row>
    <row r="16" spans="1:5">
      <c r="A16" s="18" t="s">
        <v>15</v>
      </c>
      <c r="B16" s="10">
        <f t="shared" ref="B16:B19" si="0">($B$2-$B$3)/$B$5 *B7</f>
        <v>1071238095.2380953</v>
      </c>
      <c r="C16" s="10"/>
      <c r="D16" s="10">
        <f t="shared" ref="D16:D19" si="1">($D$2-$D$3)/$D$5*D7</f>
        <v>37142857.142857142</v>
      </c>
      <c r="E16" s="19">
        <f t="shared" ref="E16:E19" si="2">($E$2-$E$3)/$E$5*E7</f>
        <v>112903225.80645162</v>
      </c>
    </row>
    <row r="17" spans="1:5">
      <c r="A17" s="18" t="s">
        <v>16</v>
      </c>
      <c r="B17" s="10">
        <f t="shared" si="0"/>
        <v>1129142857.1428571</v>
      </c>
      <c r="C17" s="10"/>
      <c r="D17" s="10">
        <f t="shared" si="1"/>
        <v>40952380.952380948</v>
      </c>
      <c r="E17" s="19">
        <f t="shared" si="2"/>
        <v>120967741.93548387</v>
      </c>
    </row>
    <row r="18" spans="1:5">
      <c r="A18" s="18" t="s">
        <v>17</v>
      </c>
      <c r="B18" s="10">
        <f t="shared" si="0"/>
        <v>1187047619.0476191</v>
      </c>
      <c r="C18" s="10"/>
      <c r="D18" s="10">
        <f t="shared" si="1"/>
        <v>44761904.761904761</v>
      </c>
      <c r="E18" s="19">
        <f t="shared" si="2"/>
        <v>129032258.06451613</v>
      </c>
    </row>
    <row r="19" spans="1:5">
      <c r="A19" s="18" t="s">
        <v>18</v>
      </c>
      <c r="B19" s="10">
        <f t="shared" si="0"/>
        <v>1244952380.9523809</v>
      </c>
      <c r="C19" s="10"/>
      <c r="D19" s="10">
        <f t="shared" si="1"/>
        <v>48571428.571428567</v>
      </c>
      <c r="E19" s="19">
        <f t="shared" si="2"/>
        <v>137096774.19354838</v>
      </c>
    </row>
    <row r="20" spans="1:5">
      <c r="A20" s="18"/>
      <c r="B20" s="6"/>
      <c r="C20" s="6"/>
      <c r="D20" s="6"/>
      <c r="E20" s="16"/>
    </row>
    <row r="21" spans="1:5">
      <c r="A21" s="17" t="s">
        <v>19</v>
      </c>
      <c r="B21" s="9">
        <f>DDB(B2,B3,B4,1,2)</f>
        <v>2166666666.6666665</v>
      </c>
      <c r="C21" s="9"/>
      <c r="D21" s="9">
        <f>DDB(D2,D3,D4,1,2)</f>
        <v>214285714.28571427</v>
      </c>
      <c r="E21" s="20">
        <f t="shared" ref="E21" si="3">DDB(E2,E3,E4,1,2)</f>
        <v>555555555.55555558</v>
      </c>
    </row>
    <row r="22" spans="1:5">
      <c r="A22" s="18"/>
      <c r="B22" s="6"/>
      <c r="C22" s="6"/>
      <c r="D22" s="6"/>
      <c r="E22" s="16"/>
    </row>
    <row r="23" spans="1:5">
      <c r="A23" s="18"/>
      <c r="B23" s="6"/>
      <c r="C23" s="6"/>
      <c r="D23" s="6"/>
      <c r="E23" s="16"/>
    </row>
    <row r="24" spans="1:5" ht="15" thickBot="1">
      <c r="A24" s="21" t="s">
        <v>20</v>
      </c>
      <c r="B24" s="22">
        <f>SYD(B2,B3,B4,1)</f>
        <v>1870769230.7692308</v>
      </c>
      <c r="C24" s="22"/>
      <c r="D24" s="22">
        <f t="shared" ref="D24:E24" si="4">SYD(D2,D3,D4,1)</f>
        <v>100000000</v>
      </c>
      <c r="E24" s="23">
        <f t="shared" si="4"/>
        <v>250000000</v>
      </c>
    </row>
    <row r="25" spans="1:5" ht="15" thickBot="1"/>
    <row r="26" spans="1:5">
      <c r="A26" s="28" t="s">
        <v>0</v>
      </c>
      <c r="B26" s="29"/>
      <c r="C26" s="29"/>
      <c r="D26" s="29"/>
      <c r="E26" s="30"/>
    </row>
    <row r="27" spans="1:5" ht="15.6">
      <c r="A27" s="18" t="s">
        <v>21</v>
      </c>
      <c r="B27" s="6" t="s">
        <v>3</v>
      </c>
      <c r="C27" s="6" t="s">
        <v>24</v>
      </c>
      <c r="D27" s="7" t="s">
        <v>22</v>
      </c>
      <c r="E27" s="24" t="s">
        <v>23</v>
      </c>
    </row>
    <row r="28" spans="1:5">
      <c r="A28" s="18">
        <v>1</v>
      </c>
      <c r="B28" s="8">
        <f>B2</f>
        <v>13000000000</v>
      </c>
      <c r="C28" s="9">
        <f>B21</f>
        <v>2166666666.6666665</v>
      </c>
      <c r="D28" s="9">
        <f>B21</f>
        <v>2166666666.6666665</v>
      </c>
      <c r="E28" s="19">
        <f>B28-C28</f>
        <v>10833333333.333334</v>
      </c>
    </row>
    <row r="29" spans="1:5">
      <c r="A29" s="18">
        <v>2</v>
      </c>
      <c r="B29" s="10">
        <f>E28</f>
        <v>10833333333.333334</v>
      </c>
      <c r="C29" s="10">
        <f>DDB(B29,B3,B4,1,2)</f>
        <v>1805555555.5555556</v>
      </c>
      <c r="D29" s="9">
        <f>D28+C29</f>
        <v>3972222222.2222223</v>
      </c>
      <c r="E29" s="19">
        <f>B29-C29</f>
        <v>9027777777.7777786</v>
      </c>
    </row>
    <row r="30" spans="1:5">
      <c r="A30" s="18">
        <v>3</v>
      </c>
      <c r="B30" s="10">
        <f>E29</f>
        <v>9027777777.7777786</v>
      </c>
      <c r="C30" s="9">
        <f>DDB(B30,B3,B4,1,2)</f>
        <v>1504629629.6296296</v>
      </c>
      <c r="D30" s="9">
        <f>B30+C30</f>
        <v>10532407407.407408</v>
      </c>
      <c r="E30" s="20">
        <f>B30-C30</f>
        <v>7523148148.1481495</v>
      </c>
    </row>
    <row r="31" spans="1:5">
      <c r="A31" s="18">
        <v>4</v>
      </c>
      <c r="B31" s="9">
        <f>E30</f>
        <v>7523148148.1481495</v>
      </c>
      <c r="C31" s="9">
        <f>DDB(B31,B3,B4,1,2)</f>
        <v>1253858024.6913581</v>
      </c>
      <c r="D31" s="9">
        <f>C31+B31</f>
        <v>8777006172.8395081</v>
      </c>
      <c r="E31" s="20">
        <f>B31-C31</f>
        <v>6269290123.4567909</v>
      </c>
    </row>
    <row r="32" spans="1:5" ht="15" thickBot="1">
      <c r="A32" s="25">
        <v>5</v>
      </c>
      <c r="B32" s="22">
        <f>E31</f>
        <v>6269290123.4567909</v>
      </c>
      <c r="C32" s="22">
        <f>DDB(B32,B3,B4,1,2)</f>
        <v>1044881687.2427984</v>
      </c>
      <c r="D32" s="22">
        <f>C32+B32</f>
        <v>7314171810.6995897</v>
      </c>
      <c r="E32" s="23">
        <f>B32-C32</f>
        <v>5224408436.2139921</v>
      </c>
    </row>
    <row r="33" spans="1:5" ht="15" thickBot="1"/>
    <row r="34" spans="1:5">
      <c r="A34" s="28" t="s">
        <v>1</v>
      </c>
      <c r="B34" s="29"/>
      <c r="C34" s="29"/>
      <c r="D34" s="29"/>
      <c r="E34" s="30"/>
    </row>
    <row r="35" spans="1:5">
      <c r="A35" s="18" t="s">
        <v>21</v>
      </c>
      <c r="B35" s="6" t="s">
        <v>3</v>
      </c>
      <c r="C35" s="6" t="s">
        <v>24</v>
      </c>
      <c r="D35" s="6" t="s">
        <v>22</v>
      </c>
      <c r="E35" s="16" t="s">
        <v>23</v>
      </c>
    </row>
    <row r="36" spans="1:5">
      <c r="A36" s="18">
        <v>1</v>
      </c>
      <c r="B36" s="8">
        <f>D2</f>
        <v>750000000</v>
      </c>
      <c r="C36" s="9">
        <f>D21</f>
        <v>214285714.28571427</v>
      </c>
      <c r="D36" s="9">
        <f>C36</f>
        <v>214285714.28571427</v>
      </c>
      <c r="E36" s="19">
        <f>B36-C36</f>
        <v>535714285.71428573</v>
      </c>
    </row>
    <row r="37" spans="1:5">
      <c r="A37" s="18">
        <v>2</v>
      </c>
      <c r="B37" s="10">
        <f>E36</f>
        <v>535714285.71428573</v>
      </c>
      <c r="C37" s="9">
        <f>DDB(B37,D3,D4,1,2)</f>
        <v>153061224.48979592</v>
      </c>
      <c r="D37" s="9">
        <f>C37+B37</f>
        <v>688775510.20408165</v>
      </c>
      <c r="E37" s="19">
        <f>B37-C37</f>
        <v>382653061.22448981</v>
      </c>
    </row>
    <row r="38" spans="1:5">
      <c r="A38" s="18">
        <v>3</v>
      </c>
      <c r="B38" s="10">
        <f>E37</f>
        <v>382653061.22448981</v>
      </c>
      <c r="C38" s="9">
        <f>DDB(B38,D3,D4,1,2)</f>
        <v>32653061.224489808</v>
      </c>
      <c r="D38" s="9">
        <f>C38+B38</f>
        <v>415306122.44897962</v>
      </c>
      <c r="E38" s="19">
        <f>B38-C38</f>
        <v>350000000</v>
      </c>
    </row>
    <row r="39" spans="1:5">
      <c r="A39" s="18">
        <v>4</v>
      </c>
      <c r="B39" s="10">
        <f>E38</f>
        <v>350000000</v>
      </c>
      <c r="C39" s="9">
        <f>DDB(B39,D3,D4,1,2)</f>
        <v>0</v>
      </c>
      <c r="D39" s="9">
        <f>C39+B39</f>
        <v>350000000</v>
      </c>
      <c r="E39" s="19">
        <f>B39-C39</f>
        <v>350000000</v>
      </c>
    </row>
    <row r="40" spans="1:5" ht="15" thickBot="1">
      <c r="A40" s="25">
        <v>5</v>
      </c>
      <c r="B40" s="26">
        <f>E39</f>
        <v>350000000</v>
      </c>
      <c r="C40" s="22">
        <f>DDB(B40,D3,D4,1,2)</f>
        <v>0</v>
      </c>
      <c r="D40" s="22">
        <f>C40+B40</f>
        <v>350000000</v>
      </c>
      <c r="E40" s="27">
        <f>B40-C40</f>
        <v>350000000</v>
      </c>
    </row>
    <row r="41" spans="1:5" ht="15" thickBot="1"/>
    <row r="42" spans="1:5">
      <c r="A42" s="28" t="s">
        <v>2</v>
      </c>
      <c r="B42" s="29"/>
      <c r="C42" s="29"/>
      <c r="D42" s="29"/>
      <c r="E42" s="30"/>
    </row>
    <row r="43" spans="1:5">
      <c r="A43" s="18" t="s">
        <v>21</v>
      </c>
      <c r="B43" s="6" t="s">
        <v>3</v>
      </c>
      <c r="C43" s="6" t="s">
        <v>24</v>
      </c>
      <c r="D43" s="6" t="s">
        <v>22</v>
      </c>
      <c r="E43" s="16" t="s">
        <v>23</v>
      </c>
    </row>
    <row r="44" spans="1:5">
      <c r="A44" s="18">
        <v>1</v>
      </c>
      <c r="B44" s="8">
        <f>E2</f>
        <v>2500000000</v>
      </c>
      <c r="C44" s="9">
        <f>E21</f>
        <v>555555555.55555558</v>
      </c>
      <c r="D44" s="9">
        <f>C44</f>
        <v>555555555.55555558</v>
      </c>
      <c r="E44" s="19">
        <f>B44-D44</f>
        <v>1944444444.4444444</v>
      </c>
    </row>
    <row r="45" spans="1:5">
      <c r="A45" s="18">
        <v>2</v>
      </c>
      <c r="B45" s="10">
        <f>E44</f>
        <v>1944444444.4444444</v>
      </c>
      <c r="C45" s="9">
        <f>DDB(B45,E3,E4,1,2)</f>
        <v>432098765.43209875</v>
      </c>
      <c r="D45" s="9">
        <f>C45+B45</f>
        <v>2376543209.876543</v>
      </c>
      <c r="E45" s="19">
        <f>B45-C45</f>
        <v>1512345679.0123458</v>
      </c>
    </row>
    <row r="46" spans="1:5">
      <c r="A46" s="18">
        <v>3</v>
      </c>
      <c r="B46" s="10">
        <f>E45</f>
        <v>1512345679.0123458</v>
      </c>
      <c r="C46" s="9">
        <f>DDB(B46,E3,E4,1,2)</f>
        <v>262345679.01234579</v>
      </c>
      <c r="D46" s="10">
        <f>B46-C46</f>
        <v>1250000000</v>
      </c>
      <c r="E46" s="19">
        <f>B46-C46</f>
        <v>1250000000</v>
      </c>
    </row>
    <row r="47" spans="1:5">
      <c r="A47" s="18">
        <v>4</v>
      </c>
      <c r="B47" s="10">
        <f>E46</f>
        <v>1250000000</v>
      </c>
      <c r="C47" s="9">
        <f>DDB(B47,D3,D4,1,2)</f>
        <v>357142857.14285713</v>
      </c>
      <c r="D47" s="10">
        <f>B47-C47</f>
        <v>892857142.85714293</v>
      </c>
      <c r="E47" s="19">
        <f>B47-C47</f>
        <v>892857142.85714293</v>
      </c>
    </row>
    <row r="48" spans="1:5" ht="15" thickBot="1">
      <c r="A48" s="25">
        <v>5</v>
      </c>
      <c r="B48" s="26">
        <f>E47</f>
        <v>892857142.85714293</v>
      </c>
      <c r="C48" s="22">
        <f>DDB(B48,D3,D4,1,2)</f>
        <v>255102040.81632653</v>
      </c>
      <c r="D48" s="26">
        <f>B48-C48</f>
        <v>637755102.04081643</v>
      </c>
      <c r="E48" s="27">
        <f>B48-C48</f>
        <v>637755102.04081643</v>
      </c>
    </row>
    <row r="50" spans="1:1">
      <c r="A50" t="s">
        <v>25</v>
      </c>
    </row>
  </sheetData>
  <mergeCells count="3">
    <mergeCell ref="A26:E26"/>
    <mergeCell ref="A34:E34"/>
    <mergeCell ref="A42:E4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 ocen</dc:creator>
  <cp:lastModifiedBy>deo ocen</cp:lastModifiedBy>
  <dcterms:created xsi:type="dcterms:W3CDTF">2024-11-12T08:11:52Z</dcterms:created>
  <dcterms:modified xsi:type="dcterms:W3CDTF">2024-11-12T12:39:32Z</dcterms:modified>
</cp:coreProperties>
</file>