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.julia\dev\ScientificWorks\fluorescence_refolding\03_Exchange_CIG_FMU\"/>
    </mc:Choice>
  </mc:AlternateContent>
  <xr:revisionPtr revIDLastSave="0" documentId="13_ncr:1_{F1EC6E85-7E49-4EA1-9C6C-052BD12B2E75}" xr6:coauthVersionLast="47" xr6:coauthVersionMax="47" xr10:uidLastSave="{00000000-0000-0000-0000-000000000000}"/>
  <bookViews>
    <workbookView xWindow="4880" yWindow="1200" windowWidth="31910" windowHeight="19760" firstSheet="34" activeTab="38" xr2:uid="{54C2E47F-7F81-437F-BF0E-235AC2655F18}"/>
  </bookViews>
  <sheets>
    <sheet name="run_1" sheetId="2" r:id="rId1"/>
    <sheet name="run_2" sheetId="4" r:id="rId2"/>
    <sheet name="run_3" sheetId="5" r:id="rId3"/>
    <sheet name="run_4" sheetId="6" r:id="rId4"/>
    <sheet name="run_5" sheetId="7" r:id="rId5"/>
    <sheet name="run_6" sheetId="8" r:id="rId6"/>
    <sheet name="run_7" sheetId="9" r:id="rId7"/>
    <sheet name="run_8" sheetId="10" r:id="rId8"/>
    <sheet name="run_9" sheetId="11" r:id="rId9"/>
    <sheet name="run_10" sheetId="12" r:id="rId10"/>
    <sheet name="run_11" sheetId="13" r:id="rId11"/>
    <sheet name="run_12" sheetId="14" r:id="rId12"/>
    <sheet name="run_13" sheetId="15" r:id="rId13"/>
    <sheet name="run_14" sheetId="16" r:id="rId14"/>
    <sheet name="run_15" sheetId="17" r:id="rId15"/>
    <sheet name="run_16" sheetId="18" r:id="rId16"/>
    <sheet name="run_17" sheetId="19" r:id="rId17"/>
    <sheet name="run_18" sheetId="20" r:id="rId18"/>
    <sheet name="run_19" sheetId="21" r:id="rId19"/>
    <sheet name="run_20" sheetId="23" r:id="rId20"/>
    <sheet name="run_21" sheetId="24" r:id="rId21"/>
    <sheet name="run_22" sheetId="25" r:id="rId22"/>
    <sheet name="run_23" sheetId="26" r:id="rId23"/>
    <sheet name="run_24" sheetId="27" r:id="rId24"/>
    <sheet name="run_25" sheetId="28" r:id="rId25"/>
    <sheet name="run_26" sheetId="29" r:id="rId26"/>
    <sheet name="run_27" sheetId="30" r:id="rId27"/>
    <sheet name="run_28" sheetId="31" r:id="rId28"/>
    <sheet name="run_29" sheetId="32" r:id="rId29"/>
    <sheet name="run_30" sheetId="33" r:id="rId30"/>
    <sheet name="run_31" sheetId="34" r:id="rId31"/>
    <sheet name="run_32" sheetId="35" r:id="rId32"/>
    <sheet name="run_33" sheetId="36" r:id="rId33"/>
    <sheet name="run_34" sheetId="37" r:id="rId34"/>
    <sheet name="run_35" sheetId="38" r:id="rId35"/>
    <sheet name="run_36" sheetId="39" r:id="rId36"/>
    <sheet name="run_37" sheetId="40" r:id="rId37"/>
    <sheet name="run_38" sheetId="41" r:id="rId38"/>
    <sheet name="run_39" sheetId="43" r:id="rId39"/>
    <sheet name="run_40" sheetId="44" r:id="rId40"/>
    <sheet name="run_41" sheetId="45" r:id="rId41"/>
    <sheet name="run_42" sheetId="46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6" l="1"/>
  <c r="G2" i="46"/>
  <c r="B3" i="46"/>
  <c r="F3" i="46" s="1"/>
  <c r="G3" i="46"/>
  <c r="K3" i="46"/>
  <c r="B4" i="46"/>
  <c r="F4" i="46"/>
  <c r="G4" i="46"/>
  <c r="K4" i="46"/>
  <c r="K5" i="46" s="1"/>
  <c r="K6" i="46" s="1"/>
  <c r="K7" i="46" s="1"/>
  <c r="B5" i="46"/>
  <c r="F5" i="46"/>
  <c r="G5" i="46"/>
  <c r="B6" i="46"/>
  <c r="F6" i="46" s="1"/>
  <c r="G6" i="46"/>
  <c r="B7" i="46"/>
  <c r="F7" i="46"/>
  <c r="G7" i="46"/>
  <c r="F2" i="45"/>
  <c r="E3" i="45"/>
  <c r="F3" i="45"/>
  <c r="J3" i="45"/>
  <c r="E4" i="45"/>
  <c r="F4" i="45"/>
  <c r="J4" i="45"/>
  <c r="J5" i="45" s="1"/>
  <c r="J6" i="45" s="1"/>
  <c r="J7" i="45" s="1"/>
  <c r="E5" i="45"/>
  <c r="F5" i="45"/>
  <c r="E6" i="45"/>
  <c r="F6" i="45"/>
  <c r="E7" i="45"/>
  <c r="F7" i="45"/>
  <c r="G2" i="44"/>
  <c r="B3" i="44"/>
  <c r="F3" i="44" s="1"/>
  <c r="G3" i="44"/>
  <c r="K3" i="44"/>
  <c r="B4" i="44"/>
  <c r="F4" i="44"/>
  <c r="G4" i="44"/>
  <c r="K4" i="44"/>
  <c r="B5" i="44"/>
  <c r="F5" i="44"/>
  <c r="G5" i="44"/>
  <c r="K5" i="44"/>
  <c r="B6" i="44"/>
  <c r="F6" i="44"/>
  <c r="G6" i="44"/>
  <c r="K6" i="44"/>
  <c r="K7" i="44" s="1"/>
  <c r="B7" i="44"/>
  <c r="F7" i="44"/>
  <c r="G7" i="44"/>
  <c r="F2" i="43"/>
  <c r="E3" i="43"/>
  <c r="F3" i="43"/>
  <c r="J3" i="43"/>
  <c r="E4" i="43"/>
  <c r="F4" i="43"/>
  <c r="J4" i="43"/>
  <c r="E5" i="43"/>
  <c r="F5" i="43"/>
  <c r="J5" i="43"/>
  <c r="E6" i="43"/>
  <c r="F6" i="43"/>
  <c r="J6" i="43"/>
  <c r="E7" i="43"/>
  <c r="F7" i="43"/>
  <c r="J7" i="43"/>
  <c r="M7" i="2"/>
  <c r="M3" i="41"/>
  <c r="L2" i="41"/>
  <c r="M3" i="40"/>
  <c r="L2" i="40"/>
  <c r="M3" i="39"/>
  <c r="L2" i="39"/>
  <c r="M3" i="38"/>
  <c r="L2" i="38"/>
  <c r="L2" i="27"/>
  <c r="L2" i="28"/>
  <c r="L2" i="29"/>
  <c r="L2" i="30"/>
  <c r="L2" i="31"/>
  <c r="L2" i="32"/>
  <c r="L2" i="34"/>
  <c r="L2" i="35"/>
  <c r="L2" i="36"/>
  <c r="L2" i="37"/>
  <c r="M3" i="37"/>
  <c r="M3" i="36"/>
  <c r="M3" i="35"/>
  <c r="M3" i="34"/>
  <c r="M3" i="32"/>
  <c r="M3" i="31"/>
  <c r="M3" i="30"/>
  <c r="M3" i="29"/>
  <c r="M3" i="27"/>
  <c r="M3" i="23"/>
  <c r="M3" i="18"/>
</calcChain>
</file>

<file path=xl/sharedStrings.xml><?xml version="1.0" encoding="utf-8"?>
<sst xmlns="http://schemas.openxmlformats.org/spreadsheetml/2006/main" count="784" uniqueCount="57">
  <si>
    <t>time</t>
  </si>
  <si>
    <t>c_p</t>
  </si>
  <si>
    <t>c_GuHCl</t>
  </si>
  <si>
    <t>k</t>
  </si>
  <si>
    <t>delta_aew</t>
  </si>
  <si>
    <t>delta_I</t>
  </si>
  <si>
    <t>SNR_k</t>
  </si>
  <si>
    <t>Exp</t>
  </si>
  <si>
    <t>run1</t>
  </si>
  <si>
    <t>run2</t>
  </si>
  <si>
    <t>run3</t>
  </si>
  <si>
    <t>run4</t>
  </si>
  <si>
    <t>run5</t>
  </si>
  <si>
    <t>run6</t>
  </si>
  <si>
    <t>run7</t>
  </si>
  <si>
    <t>run8</t>
  </si>
  <si>
    <t>I0</t>
  </si>
  <si>
    <t>aew0</t>
  </si>
  <si>
    <t>V</t>
  </si>
  <si>
    <t>run_13</t>
  </si>
  <si>
    <t>c_sol</t>
  </si>
  <si>
    <t>c_A</t>
  </si>
  <si>
    <t>vAc</t>
  </si>
  <si>
    <t>vAc_err</t>
  </si>
  <si>
    <t>sAc</t>
  </si>
  <si>
    <t xml:space="preserve">c_N </t>
  </si>
  <si>
    <t>run_14</t>
  </si>
  <si>
    <t>run_15</t>
  </si>
  <si>
    <t>run_16</t>
  </si>
  <si>
    <t>exp_17</t>
  </si>
  <si>
    <t>exp_18</t>
  </si>
  <si>
    <t>exp_19</t>
  </si>
  <si>
    <t>exp_20</t>
  </si>
  <si>
    <t>exp_21</t>
  </si>
  <si>
    <t>exp_22</t>
  </si>
  <si>
    <t>exp_23</t>
  </si>
  <si>
    <t>exp_24</t>
  </si>
  <si>
    <t>exp_25</t>
  </si>
  <si>
    <t>exp_26</t>
  </si>
  <si>
    <t>exp_27</t>
  </si>
  <si>
    <t>exp_30</t>
  </si>
  <si>
    <t>exp_29</t>
  </si>
  <si>
    <t>exp_28</t>
  </si>
  <si>
    <t>exp_31</t>
  </si>
  <si>
    <t>exp_32</t>
  </si>
  <si>
    <t>exp_33</t>
  </si>
  <si>
    <t>exp_35</t>
  </si>
  <si>
    <t>exp_34</t>
  </si>
  <si>
    <t>exp_36</t>
  </si>
  <si>
    <t>cuvette1</t>
  </si>
  <si>
    <t>c_P</t>
  </si>
  <si>
    <t>A</t>
  </si>
  <si>
    <t>N</t>
  </si>
  <si>
    <t>c_P_sol</t>
  </si>
  <si>
    <t>cuvette2</t>
  </si>
  <si>
    <t>cuvette3</t>
  </si>
  <si>
    <t>cuvette4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</si>
</sst>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CCF5-A395-4E29-AB24-7BCB0FDE287C}">
  <dimension ref="A1:S7"/>
  <sheetViews>
    <sheetView zoomScale="115" zoomScaleNormal="115" workbookViewId="0">
      <selection activeCell="A7" sqref="A7"/>
    </sheetView>
  </sheetViews>
  <sheetFormatPr baseColWidth="10" defaultRowHeight="14.5" x14ac:dyDescent="0.35"/>
  <cols>
    <col min="1" max="1" width="26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  <c r="S1" s="3"/>
    </row>
    <row r="2" spans="1:19" x14ac:dyDescent="0.35">
      <c r="A2">
        <v>0</v>
      </c>
      <c r="B2">
        <v>5.2911228414689496E-2</v>
      </c>
      <c r="C2">
        <v>2.7397260273972601E-2</v>
      </c>
      <c r="D2">
        <v>7.7399999999999997E-2</v>
      </c>
      <c r="E2">
        <v>0.63</v>
      </c>
      <c r="F2">
        <v>14700</v>
      </c>
      <c r="G2">
        <v>33</v>
      </c>
      <c r="H2" t="s">
        <v>8</v>
      </c>
      <c r="I2">
        <v>113421.62699999999</v>
      </c>
      <c r="J2">
        <v>326</v>
      </c>
      <c r="K2">
        <v>1460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</row>
    <row r="3" spans="1:19" x14ac:dyDescent="0.35">
      <c r="A3">
        <v>28.382999999999999</v>
      </c>
      <c r="B3">
        <v>0.10510257617067574</v>
      </c>
      <c r="C3">
        <v>5.4421768707482991E-2</v>
      </c>
      <c r="D3">
        <v>6.5799999999999997E-2</v>
      </c>
      <c r="E3">
        <v>0.38</v>
      </c>
      <c r="F3">
        <v>13124</v>
      </c>
      <c r="G3">
        <v>17</v>
      </c>
      <c r="H3" t="s">
        <v>8</v>
      </c>
      <c r="I3">
        <v>192320.06349999999</v>
      </c>
      <c r="J3">
        <v>324.5</v>
      </c>
      <c r="K3">
        <v>1470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9" x14ac:dyDescent="0.35">
      <c r="A4">
        <v>55.25</v>
      </c>
      <c r="B4">
        <v>0.15658863544347296</v>
      </c>
      <c r="C4">
        <v>8.1081081081081072E-2</v>
      </c>
      <c r="D4">
        <v>6.59E-2</v>
      </c>
      <c r="E4">
        <v>0.3</v>
      </c>
      <c r="F4">
        <v>16947</v>
      </c>
      <c r="G4">
        <v>14</v>
      </c>
      <c r="H4" t="s">
        <v>8</v>
      </c>
      <c r="I4">
        <v>256839.375</v>
      </c>
      <c r="J4">
        <v>325</v>
      </c>
      <c r="K4">
        <v>1480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9" x14ac:dyDescent="0.35">
      <c r="A5">
        <v>82.15</v>
      </c>
      <c r="B5">
        <v>0.20738360667234004</v>
      </c>
      <c r="C5">
        <v>0.10738255033557045</v>
      </c>
      <c r="D5">
        <v>9.0499999999999997E-2</v>
      </c>
      <c r="E5">
        <v>0.27</v>
      </c>
      <c r="F5">
        <v>25577</v>
      </c>
      <c r="G5">
        <v>7</v>
      </c>
      <c r="H5" t="s">
        <v>8</v>
      </c>
      <c r="I5">
        <v>323680.94500000001</v>
      </c>
      <c r="J5">
        <v>326</v>
      </c>
      <c r="K5">
        <v>1490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9" x14ac:dyDescent="0.35">
      <c r="A6">
        <v>109.02</v>
      </c>
      <c r="B6">
        <v>0.25750131161815554</v>
      </c>
      <c r="C6">
        <v>0.13333333333333333</v>
      </c>
      <c r="D6">
        <v>9.0999999999999998E-2</v>
      </c>
      <c r="E6">
        <v>0.23</v>
      </c>
      <c r="F6">
        <v>26792</v>
      </c>
      <c r="G6">
        <v>5</v>
      </c>
      <c r="H6" t="s">
        <v>8</v>
      </c>
      <c r="I6">
        <v>367913.35499999998</v>
      </c>
      <c r="J6">
        <v>323.5</v>
      </c>
      <c r="K6">
        <v>1500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9" x14ac:dyDescent="0.35">
      <c r="A7">
        <v>150</v>
      </c>
      <c r="B7">
        <v>0.25750131161815554</v>
      </c>
      <c r="C7">
        <v>0.13333333333333333</v>
      </c>
      <c r="D7">
        <v>9.0999999999999998E-2</v>
      </c>
      <c r="E7">
        <v>0.23</v>
      </c>
      <c r="F7">
        <v>26792</v>
      </c>
      <c r="G7">
        <v>5</v>
      </c>
      <c r="H7" t="s">
        <v>8</v>
      </c>
      <c r="I7">
        <v>367913.35499999998</v>
      </c>
      <c r="J7">
        <v>323.5</v>
      </c>
      <c r="K7">
        <v>1500</v>
      </c>
      <c r="L7">
        <v>0.21441100564322257</v>
      </c>
      <c r="M7">
        <f>B7-L7</f>
        <v>4.3090305974932963E-2</v>
      </c>
      <c r="N7">
        <v>2.9744300267063704</v>
      </c>
      <c r="P7">
        <v>13.872562267889307</v>
      </c>
      <c r="Q7">
        <v>0.12</v>
      </c>
    </row>
  </sheetData>
  <phoneticPr fontId="4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C6B4-1612-43D1-A63D-C4F7CA933E49}">
  <dimension ref="A1:K6"/>
  <sheetViews>
    <sheetView zoomScale="115" zoomScaleNormal="115" workbookViewId="0">
      <selection activeCell="C8" sqref="C8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18</v>
      </c>
    </row>
    <row r="2" spans="1:11" x14ac:dyDescent="0.35">
      <c r="A2">
        <v>0</v>
      </c>
      <c r="B2">
        <v>0.30508474576271188</v>
      </c>
      <c r="C2">
        <v>0.13559322033898305</v>
      </c>
      <c r="D2" s="7">
        <v>4.9299999999999997E-2</v>
      </c>
      <c r="E2" s="7">
        <v>0.86</v>
      </c>
      <c r="F2">
        <v>439962.52</v>
      </c>
      <c r="G2" s="8">
        <v>328.5</v>
      </c>
      <c r="H2" s="8">
        <v>80878</v>
      </c>
      <c r="I2" s="8">
        <v>28</v>
      </c>
      <c r="J2" t="s">
        <v>9</v>
      </c>
      <c r="K2" s="8">
        <v>1425</v>
      </c>
    </row>
    <row r="3" spans="1:11" x14ac:dyDescent="0.35">
      <c r="A3">
        <v>59.183332999999998</v>
      </c>
      <c r="B3">
        <v>0.45</v>
      </c>
      <c r="C3">
        <v>0.19999999999999998</v>
      </c>
      <c r="D3">
        <v>4.48E-2</v>
      </c>
      <c r="E3">
        <v>0.32</v>
      </c>
      <c r="F3">
        <v>471303.09499999997</v>
      </c>
      <c r="G3">
        <v>325</v>
      </c>
      <c r="H3">
        <v>30393</v>
      </c>
      <c r="I3">
        <v>12</v>
      </c>
      <c r="J3" t="s">
        <v>9</v>
      </c>
      <c r="K3">
        <v>1425</v>
      </c>
    </row>
    <row r="4" spans="1:11" x14ac:dyDescent="0.35">
      <c r="A4">
        <v>88</v>
      </c>
      <c r="B4">
        <v>0.45</v>
      </c>
      <c r="C4">
        <v>0.2</v>
      </c>
      <c r="D4">
        <v>1.4200000000000001E-2</v>
      </c>
      <c r="E4">
        <v>0.27</v>
      </c>
      <c r="F4">
        <v>444213.77</v>
      </c>
      <c r="G4">
        <v>324</v>
      </c>
      <c r="H4">
        <v>13430</v>
      </c>
      <c r="I4">
        <v>1</v>
      </c>
      <c r="J4" t="s">
        <v>9</v>
      </c>
      <c r="K4">
        <v>1475</v>
      </c>
    </row>
    <row r="5" spans="1:11" x14ac:dyDescent="0.35">
      <c r="A5">
        <v>114</v>
      </c>
      <c r="B5">
        <v>0.45</v>
      </c>
      <c r="C5">
        <v>0.2</v>
      </c>
      <c r="D5">
        <v>6.8599999999999994E-2</v>
      </c>
      <c r="E5">
        <v>0.05</v>
      </c>
      <c r="F5">
        <v>433221.88500000001</v>
      </c>
      <c r="G5">
        <v>324</v>
      </c>
      <c r="H5">
        <v>2766</v>
      </c>
      <c r="I5">
        <v>2</v>
      </c>
      <c r="J5" t="s">
        <v>9</v>
      </c>
      <c r="K5">
        <v>1500</v>
      </c>
    </row>
    <row r="6" spans="1:11" x14ac:dyDescent="0.35">
      <c r="A6">
        <v>150</v>
      </c>
      <c r="B6">
        <v>0.45</v>
      </c>
      <c r="C6">
        <v>0.2</v>
      </c>
      <c r="D6">
        <v>6.8599999999999994E-2</v>
      </c>
      <c r="E6">
        <v>0.05</v>
      </c>
      <c r="F6">
        <v>433221.88500000001</v>
      </c>
      <c r="G6">
        <v>324</v>
      </c>
      <c r="H6">
        <v>2766</v>
      </c>
      <c r="I6">
        <v>0</v>
      </c>
      <c r="J6" t="s">
        <v>9</v>
      </c>
      <c r="K6">
        <v>1500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1E2-C40E-4AD9-9C71-24CB99248F84}">
  <dimension ref="A1:K6"/>
  <sheetViews>
    <sheetView zoomScale="145" zoomScaleNormal="145" workbookViewId="0">
      <selection activeCell="B8" sqref="B8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18</v>
      </c>
    </row>
    <row r="2" spans="1:11" x14ac:dyDescent="0.35">
      <c r="A2">
        <v>0</v>
      </c>
      <c r="B2">
        <v>0.15517241379310345</v>
      </c>
      <c r="C2">
        <v>6.8965517241379309E-2</v>
      </c>
      <c r="D2" s="7">
        <v>5.6099999999999997E-2</v>
      </c>
      <c r="E2" s="7">
        <v>0.67</v>
      </c>
      <c r="F2">
        <v>239992.495</v>
      </c>
      <c r="G2">
        <v>327</v>
      </c>
      <c r="H2" s="8">
        <v>24258</v>
      </c>
      <c r="I2" s="8">
        <v>40</v>
      </c>
      <c r="J2" t="s">
        <v>10</v>
      </c>
      <c r="K2">
        <v>1425</v>
      </c>
    </row>
    <row r="3" spans="1:11" x14ac:dyDescent="0.35">
      <c r="A3">
        <v>59.966633000000002</v>
      </c>
      <c r="B3">
        <v>0.45</v>
      </c>
      <c r="C3">
        <v>0.19999999999999998</v>
      </c>
      <c r="D3">
        <v>6.0400000000000002E-2</v>
      </c>
      <c r="E3">
        <v>0.52</v>
      </c>
      <c r="F3">
        <v>481225.685</v>
      </c>
      <c r="G3">
        <v>326</v>
      </c>
      <c r="H3">
        <v>54647</v>
      </c>
      <c r="I3">
        <v>19</v>
      </c>
      <c r="J3" t="s">
        <v>10</v>
      </c>
      <c r="K3">
        <v>1425</v>
      </c>
    </row>
    <row r="4" spans="1:11" x14ac:dyDescent="0.35">
      <c r="A4">
        <v>88</v>
      </c>
      <c r="B4">
        <v>0.45</v>
      </c>
      <c r="C4">
        <v>0.2</v>
      </c>
      <c r="D4">
        <v>3.9300000000000002E-2</v>
      </c>
      <c r="E4">
        <v>0.17</v>
      </c>
      <c r="F4">
        <v>440488.65500000003</v>
      </c>
      <c r="G4">
        <v>324.5</v>
      </c>
      <c r="H4">
        <v>16816</v>
      </c>
      <c r="I4">
        <v>3</v>
      </c>
      <c r="J4" t="s">
        <v>10</v>
      </c>
      <c r="K4">
        <v>1450</v>
      </c>
    </row>
    <row r="5" spans="1:11" x14ac:dyDescent="0.35">
      <c r="A5">
        <v>114</v>
      </c>
      <c r="B5">
        <v>0.45</v>
      </c>
      <c r="C5">
        <v>0.2</v>
      </c>
      <c r="D5">
        <v>1.61E-2</v>
      </c>
      <c r="E5">
        <v>0.13</v>
      </c>
      <c r="F5">
        <v>429634.03499999997</v>
      </c>
      <c r="G5">
        <v>322.5</v>
      </c>
      <c r="H5">
        <v>4699</v>
      </c>
      <c r="I5">
        <v>1</v>
      </c>
      <c r="J5" t="s">
        <v>10</v>
      </c>
      <c r="K5">
        <v>1500</v>
      </c>
    </row>
    <row r="6" spans="1:11" x14ac:dyDescent="0.35">
      <c r="A6">
        <v>150</v>
      </c>
      <c r="B6">
        <v>0.45</v>
      </c>
      <c r="C6">
        <v>0.2</v>
      </c>
      <c r="D6">
        <v>1.61E-2</v>
      </c>
      <c r="E6">
        <v>0.13</v>
      </c>
      <c r="F6">
        <v>429634.03499999997</v>
      </c>
      <c r="G6">
        <v>322.5</v>
      </c>
      <c r="H6">
        <v>4699</v>
      </c>
      <c r="I6">
        <v>0</v>
      </c>
      <c r="J6" t="s">
        <v>10</v>
      </c>
      <c r="K6">
        <v>1500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887A-E47F-41DA-9A14-E6CBA2F7ED1C}">
  <dimension ref="A1:M87"/>
  <sheetViews>
    <sheetView zoomScale="130" zoomScaleNormal="130" workbookViewId="0">
      <selection activeCell="F11" sqref="F11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s="7"/>
      <c r="M1" s="7"/>
    </row>
    <row r="2" spans="1:13" x14ac:dyDescent="0.35">
      <c r="A2">
        <v>0</v>
      </c>
      <c r="B2">
        <v>0.30508474576271188</v>
      </c>
      <c r="C2" s="7">
        <v>0.14035087719298245</v>
      </c>
      <c r="D2" s="7">
        <v>4.53E-2</v>
      </c>
      <c r="E2" s="7">
        <v>0.82</v>
      </c>
      <c r="F2">
        <v>418447.96</v>
      </c>
      <c r="G2">
        <v>327</v>
      </c>
      <c r="H2" s="7">
        <v>81630</v>
      </c>
      <c r="I2" s="5">
        <v>30</v>
      </c>
      <c r="J2" t="s">
        <v>11</v>
      </c>
      <c r="K2">
        <v>1425</v>
      </c>
    </row>
    <row r="3" spans="1:13" x14ac:dyDescent="0.35">
      <c r="A3">
        <v>60.73</v>
      </c>
      <c r="B3">
        <v>0.3</v>
      </c>
      <c r="C3">
        <v>0.19999999999999998</v>
      </c>
      <c r="D3">
        <v>4.4000000000000003E-3</v>
      </c>
      <c r="E3">
        <v>0.55000000000000004</v>
      </c>
      <c r="F3">
        <v>324609.37</v>
      </c>
      <c r="G3">
        <v>323</v>
      </c>
      <c r="H3">
        <v>8103</v>
      </c>
      <c r="I3">
        <v>0</v>
      </c>
      <c r="J3" t="s">
        <v>11</v>
      </c>
      <c r="K3">
        <v>1425</v>
      </c>
    </row>
    <row r="4" spans="1:13" x14ac:dyDescent="0.35">
      <c r="A4">
        <v>90.316670000000002</v>
      </c>
      <c r="B4">
        <v>0.44262295081967218</v>
      </c>
      <c r="C4">
        <v>0.26229508196721313</v>
      </c>
      <c r="D4">
        <v>5.8200000000000002E-2</v>
      </c>
      <c r="E4">
        <v>0.27</v>
      </c>
      <c r="F4">
        <v>414559.74</v>
      </c>
      <c r="G4">
        <v>325</v>
      </c>
      <c r="H4">
        <v>21963</v>
      </c>
      <c r="I4">
        <v>9</v>
      </c>
      <c r="J4" t="s">
        <v>11</v>
      </c>
      <c r="K4">
        <v>1450</v>
      </c>
    </row>
    <row r="5" spans="1:13" x14ac:dyDescent="0.35">
      <c r="A5">
        <v>118.29997</v>
      </c>
      <c r="B5">
        <v>0.43548387096774194</v>
      </c>
      <c r="C5">
        <v>0.32258064516129031</v>
      </c>
      <c r="D5">
        <v>0</v>
      </c>
      <c r="E5">
        <v>0</v>
      </c>
      <c r="F5">
        <v>436295.73</v>
      </c>
      <c r="G5">
        <v>325</v>
      </c>
      <c r="H5">
        <v>0</v>
      </c>
      <c r="I5">
        <v>0</v>
      </c>
      <c r="J5" t="s">
        <v>11</v>
      </c>
      <c r="K5">
        <v>1475</v>
      </c>
    </row>
    <row r="6" spans="1:13" x14ac:dyDescent="0.35">
      <c r="A6">
        <v>150</v>
      </c>
      <c r="B6">
        <v>0.43548387096774194</v>
      </c>
      <c r="C6">
        <v>0.32258064516129031</v>
      </c>
      <c r="D6">
        <v>0</v>
      </c>
      <c r="E6">
        <v>0</v>
      </c>
      <c r="F6">
        <v>436295.73</v>
      </c>
      <c r="G6">
        <v>325</v>
      </c>
      <c r="H6">
        <v>0</v>
      </c>
      <c r="I6">
        <v>0</v>
      </c>
      <c r="J6" t="s">
        <v>11</v>
      </c>
      <c r="K6">
        <v>1500</v>
      </c>
    </row>
    <row r="21" spans="1:9" x14ac:dyDescent="0.35">
      <c r="I21" s="5"/>
    </row>
    <row r="22" spans="1:9" x14ac:dyDescent="0.35">
      <c r="I22" s="5"/>
    </row>
    <row r="23" spans="1:9" x14ac:dyDescent="0.35">
      <c r="A23" s="2"/>
    </row>
    <row r="24" spans="1:9" x14ac:dyDescent="0.35">
      <c r="A24" s="7"/>
      <c r="B24" s="7"/>
      <c r="C24" s="7"/>
      <c r="D24" s="7"/>
    </row>
    <row r="39" spans="1:9" x14ac:dyDescent="0.35">
      <c r="I39" s="5"/>
    </row>
    <row r="40" spans="1:9" x14ac:dyDescent="0.35">
      <c r="I40" s="5"/>
    </row>
    <row r="44" spans="1:9" x14ac:dyDescent="0.35">
      <c r="A44" s="2"/>
    </row>
    <row r="45" spans="1:9" x14ac:dyDescent="0.35">
      <c r="A45" s="7"/>
      <c r="B45" s="7"/>
      <c r="C45" s="7"/>
      <c r="D45" s="7"/>
    </row>
    <row r="57" spans="9:9" x14ac:dyDescent="0.35">
      <c r="I57" s="5"/>
    </row>
    <row r="58" spans="9:9" x14ac:dyDescent="0.35">
      <c r="I58" s="5"/>
    </row>
    <row r="65" spans="1:9" x14ac:dyDescent="0.35">
      <c r="A65" s="2"/>
    </row>
    <row r="66" spans="1:9" x14ac:dyDescent="0.35">
      <c r="A66" s="7"/>
      <c r="B66" s="7"/>
      <c r="C66" s="7"/>
      <c r="D66" s="7"/>
    </row>
    <row r="75" spans="1:9" x14ac:dyDescent="0.35">
      <c r="I75" s="5"/>
    </row>
    <row r="76" spans="1:9" x14ac:dyDescent="0.35">
      <c r="I76" s="5"/>
    </row>
    <row r="86" spans="1:4" x14ac:dyDescent="0.35">
      <c r="A86" s="2"/>
    </row>
    <row r="87" spans="1:4" x14ac:dyDescent="0.35">
      <c r="A87" s="7"/>
      <c r="B87" s="7"/>
      <c r="C87" s="7"/>
      <c r="D87" s="7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DB48-7749-45FF-AD01-F92556654433}">
  <dimension ref="A1:Q3"/>
  <sheetViews>
    <sheetView workbookViewId="0">
      <selection activeCell="M26" sqref="M26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0.56919511183139515</v>
      </c>
      <c r="C2">
        <v>0.1</v>
      </c>
      <c r="D2">
        <v>2.1399999999999999E-2</v>
      </c>
      <c r="E2">
        <v>0.97</v>
      </c>
      <c r="F2">
        <v>532223.59000000008</v>
      </c>
      <c r="G2">
        <v>336.63910638359698</v>
      </c>
      <c r="H2">
        <v>149868.12000000011</v>
      </c>
      <c r="J2" t="s">
        <v>19</v>
      </c>
      <c r="K2">
        <v>1500</v>
      </c>
      <c r="L2" s="9">
        <v>0.56919511183139515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150</v>
      </c>
      <c r="B3" s="9">
        <v>0.56919511183139515</v>
      </c>
      <c r="C3">
        <v>0.1</v>
      </c>
      <c r="D3">
        <v>2.1399999999999999E-2</v>
      </c>
      <c r="E3">
        <v>0.97</v>
      </c>
      <c r="F3">
        <v>532223.59000000008</v>
      </c>
      <c r="G3">
        <v>336.63910638359698</v>
      </c>
      <c r="H3">
        <v>149868.12000000011</v>
      </c>
      <c r="J3" t="s">
        <v>19</v>
      </c>
      <c r="K3">
        <v>1500</v>
      </c>
      <c r="L3" s="9">
        <v>0.48391597583834794</v>
      </c>
      <c r="M3" s="9">
        <v>8.5279135993047206E-2</v>
      </c>
      <c r="N3">
        <v>6.6411916427958717</v>
      </c>
      <c r="O3">
        <v>3.5560445297952596E-2</v>
      </c>
      <c r="P3">
        <v>13.723852847161137</v>
      </c>
      <c r="Q3">
        <v>0.18103808098396193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B360-7578-41EE-B06C-154FA5829441}">
  <dimension ref="A1:Q3"/>
  <sheetViews>
    <sheetView workbookViewId="0">
      <selection activeCell="Q1" sqref="L1:Q1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0.56919511183139515</v>
      </c>
      <c r="C2">
        <v>0.1</v>
      </c>
      <c r="D2">
        <v>1.8800000000000001E-2</v>
      </c>
      <c r="E2">
        <v>0.67</v>
      </c>
      <c r="F2">
        <v>565166.38500000001</v>
      </c>
      <c r="G2">
        <v>336.35521613475998</v>
      </c>
      <c r="H2">
        <v>167384.58000000002</v>
      </c>
      <c r="J2" t="s">
        <v>26</v>
      </c>
      <c r="K2">
        <v>1500</v>
      </c>
      <c r="L2" s="9">
        <v>0.56919511183139515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150</v>
      </c>
      <c r="B3" s="9">
        <v>0.56919511183139515</v>
      </c>
      <c r="C3">
        <v>0.1</v>
      </c>
      <c r="D3">
        <v>1.8800000000000001E-2</v>
      </c>
      <c r="E3">
        <v>0.67</v>
      </c>
      <c r="F3">
        <v>565166.38500000001</v>
      </c>
      <c r="G3">
        <v>336.35521613475998</v>
      </c>
      <c r="H3">
        <v>167384.58000000002</v>
      </c>
      <c r="J3" t="s">
        <v>26</v>
      </c>
      <c r="K3">
        <v>1500</v>
      </c>
      <c r="L3" s="9">
        <v>0.26931326005058476</v>
      </c>
      <c r="M3" s="9">
        <v>8.5279135993047206E-2</v>
      </c>
      <c r="N3">
        <v>4.4424278718243535</v>
      </c>
      <c r="O3">
        <v>7.6320447837969235E-2</v>
      </c>
      <c r="P3">
        <v>16.495392284026188</v>
      </c>
      <c r="Q3">
        <v>0.11815343713417652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1403-F3F3-4B91-A6F3-ABD329E979FA}">
  <dimension ref="A1:Q3"/>
  <sheetViews>
    <sheetView workbookViewId="0">
      <selection sqref="A1:XFD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0.56919511183139515</v>
      </c>
      <c r="C2">
        <v>0.1</v>
      </c>
      <c r="D2">
        <v>2.3699999999999999E-2</v>
      </c>
      <c r="E2">
        <v>0.56999999999999995</v>
      </c>
      <c r="F2">
        <v>512068.41</v>
      </c>
      <c r="G2">
        <v>336.2281156593275</v>
      </c>
      <c r="H2">
        <v>79109.625</v>
      </c>
      <c r="J2" t="s">
        <v>27</v>
      </c>
      <c r="K2">
        <v>1500</v>
      </c>
      <c r="L2" s="9">
        <v>0.56919511183139515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150</v>
      </c>
      <c r="B3" s="9">
        <v>0.56919511183139515</v>
      </c>
      <c r="C3">
        <v>0.1</v>
      </c>
      <c r="D3">
        <v>2.3699999999999999E-2</v>
      </c>
      <c r="E3">
        <v>0.56999999999999995</v>
      </c>
      <c r="F3">
        <v>512068.41</v>
      </c>
      <c r="G3">
        <v>336.2281156593275</v>
      </c>
      <c r="H3">
        <v>79109.625</v>
      </c>
      <c r="J3" t="s">
        <v>27</v>
      </c>
      <c r="K3">
        <v>1500</v>
      </c>
      <c r="L3" s="9">
        <v>0.11625084588619465</v>
      </c>
      <c r="M3" s="9">
        <v>0.45294426594520049</v>
      </c>
      <c r="N3">
        <v>2.2193803666054652</v>
      </c>
      <c r="O3">
        <v>5.861252533239239E-2</v>
      </c>
      <c r="P3">
        <v>19.091305097067057</v>
      </c>
      <c r="Q3">
        <v>5.4574278484916312E-2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CC30-77BB-4963-BAAF-3C4E4A1B06A4}">
  <dimension ref="A1:Q3"/>
  <sheetViews>
    <sheetView workbookViewId="0">
      <selection sqref="A1:XFD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0.2</v>
      </c>
      <c r="C2" s="9">
        <v>0.1</v>
      </c>
      <c r="D2">
        <v>3.6499999999999998E-2</v>
      </c>
      <c r="E2">
        <v>0.83</v>
      </c>
      <c r="F2">
        <v>278226.11</v>
      </c>
      <c r="G2">
        <v>336.68348399531021</v>
      </c>
      <c r="H2">
        <v>47143.369999999995</v>
      </c>
      <c r="J2" t="s">
        <v>28</v>
      </c>
      <c r="K2">
        <v>1500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>
        <v>150</v>
      </c>
      <c r="B3" s="9">
        <v>0.2</v>
      </c>
      <c r="C3">
        <v>0.1</v>
      </c>
      <c r="D3">
        <v>3.6499999999999998E-2</v>
      </c>
      <c r="E3">
        <v>0.83</v>
      </c>
      <c r="F3">
        <v>278226.11</v>
      </c>
      <c r="G3">
        <v>336.68348399531021</v>
      </c>
      <c r="H3">
        <v>47143.369999999995</v>
      </c>
      <c r="J3" t="s">
        <v>28</v>
      </c>
      <c r="K3">
        <v>1500</v>
      </c>
      <c r="L3" s="9">
        <v>0.13464105071138202</v>
      </c>
      <c r="M3" s="9">
        <f>B3-L3</f>
        <v>6.535894928861799E-2</v>
      </c>
      <c r="N3">
        <v>3.011103809653596</v>
      </c>
      <c r="O3">
        <v>0.26568033077125858</v>
      </c>
      <c r="P3">
        <v>22.363935766575604</v>
      </c>
      <c r="Q3">
        <v>7.7217568956092844E-2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9F3C-E73A-40F1-831D-CF94699C3B86}">
  <dimension ref="A1:Q3"/>
  <sheetViews>
    <sheetView workbookViewId="0">
      <selection activeCell="A3" sqref="A1:XFD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0.13333333333333333</v>
      </c>
      <c r="C2" s="9">
        <v>6.6666666666666666E-2</v>
      </c>
      <c r="D2">
        <v>2.93E-2</v>
      </c>
      <c r="E2">
        <v>0.89</v>
      </c>
      <c r="F2">
        <v>186523.97899999999</v>
      </c>
      <c r="G2">
        <v>336.60611876473149</v>
      </c>
      <c r="H2">
        <v>44189.87049999999</v>
      </c>
      <c r="J2" t="s">
        <v>29</v>
      </c>
      <c r="K2">
        <v>1500</v>
      </c>
      <c r="L2">
        <v>0.11259442402376303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0.13333333333333333</v>
      </c>
      <c r="C3">
        <v>6.6666666666666666E-2</v>
      </c>
      <c r="D3">
        <v>2.93E-2</v>
      </c>
      <c r="E3">
        <v>0.89</v>
      </c>
      <c r="F3">
        <v>186523.97899999999</v>
      </c>
      <c r="G3">
        <v>336.60611876473149</v>
      </c>
      <c r="H3">
        <v>44189.87049999999</v>
      </c>
      <c r="J3" t="s">
        <v>29</v>
      </c>
      <c r="K3">
        <v>1500</v>
      </c>
      <c r="L3" s="9">
        <v>0.10605036002003138</v>
      </c>
      <c r="M3" s="9">
        <v>2.07389093095703E-2</v>
      </c>
      <c r="N3">
        <v>3.0069553982557964</v>
      </c>
      <c r="O3">
        <v>0.28334566217329704</v>
      </c>
      <c r="P3">
        <v>26.706077359756097</v>
      </c>
      <c r="Q3">
        <v>7.7098924390115772E-2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24F6-872D-44B2-B7A9-68CCD7C04706}">
  <dimension ref="A1:Q3"/>
  <sheetViews>
    <sheetView workbookViewId="0">
      <selection activeCell="G11" sqref="G11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0.10666666666666667</v>
      </c>
      <c r="C2" s="9">
        <v>5.3333333333333337E-2</v>
      </c>
      <c r="D2">
        <v>2.7199999999999998E-2</v>
      </c>
      <c r="E2">
        <v>0.93</v>
      </c>
      <c r="F2">
        <v>165271.40700000001</v>
      </c>
      <c r="G2">
        <v>336.60606448076902</v>
      </c>
      <c r="H2">
        <v>41653.782000000007</v>
      </c>
      <c r="J2" t="s">
        <v>30</v>
      </c>
      <c r="K2">
        <v>1500</v>
      </c>
      <c r="L2">
        <v>0.10666666666666667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0.10666666666666667</v>
      </c>
      <c r="C3">
        <v>5.3333333333333337E-2</v>
      </c>
      <c r="D3">
        <v>2.7199999999999998E-2</v>
      </c>
      <c r="E3">
        <v>0.93</v>
      </c>
      <c r="F3">
        <v>165271.40700000001</v>
      </c>
      <c r="G3">
        <v>336.60606448076902</v>
      </c>
      <c r="H3">
        <v>41653.782000000007</v>
      </c>
      <c r="J3" t="s">
        <v>30</v>
      </c>
      <c r="K3">
        <v>1500</v>
      </c>
      <c r="L3" s="9">
        <v>0.10605036002003138</v>
      </c>
      <c r="M3" s="9">
        <v>0</v>
      </c>
      <c r="N3">
        <v>2.0577269061574914</v>
      </c>
      <c r="O3">
        <v>0.18714510359894995</v>
      </c>
      <c r="P3">
        <v>19.403299581150097</v>
      </c>
      <c r="Q3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C949-1D37-41E5-8C5D-4E3D82F7AAC9}">
  <dimension ref="A1:Q3"/>
  <sheetViews>
    <sheetView workbookViewId="0">
      <selection activeCell="L3" sqref="L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0.08</v>
      </c>
      <c r="C2" s="9">
        <v>0.04</v>
      </c>
      <c r="D2">
        <v>4.8399999999999999E-2</v>
      </c>
      <c r="E2">
        <v>0.72</v>
      </c>
      <c r="F2">
        <v>153673.14300000001</v>
      </c>
      <c r="G2">
        <v>336.4399734481878</v>
      </c>
      <c r="H2">
        <v>12790.602500000008</v>
      </c>
      <c r="J2" t="s">
        <v>31</v>
      </c>
      <c r="K2">
        <v>1500</v>
      </c>
      <c r="L2">
        <v>0.08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0.08</v>
      </c>
      <c r="C3">
        <v>0.04</v>
      </c>
      <c r="D3">
        <v>4.8399999999999999E-2</v>
      </c>
      <c r="E3">
        <v>0.72</v>
      </c>
      <c r="F3">
        <v>153673.14300000001</v>
      </c>
      <c r="G3">
        <v>336.4399734481878</v>
      </c>
      <c r="H3">
        <v>12790.602500000008</v>
      </c>
      <c r="J3" t="s">
        <v>31</v>
      </c>
      <c r="K3">
        <v>1500</v>
      </c>
      <c r="L3" s="9">
        <v>0.06</v>
      </c>
      <c r="M3" s="9">
        <v>0.02</v>
      </c>
      <c r="N3">
        <v>0.71676538436570636</v>
      </c>
      <c r="O3">
        <v>4.2464091014594786E-2</v>
      </c>
      <c r="P3">
        <v>12.653193279330049</v>
      </c>
      <c r="Q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88AB-33EF-4A93-869B-18DE6028EF5F}">
  <dimension ref="A1:Q3"/>
  <sheetViews>
    <sheetView zoomScale="115" zoomScaleNormal="115" workbookViewId="0">
      <selection activeCell="L1" sqref="L1:Q1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 s="7">
        <v>0</v>
      </c>
      <c r="B2">
        <v>0.15450078697089334</v>
      </c>
      <c r="C2">
        <v>7.9999999999999988E-2</v>
      </c>
      <c r="D2" s="7">
        <v>4.5100000000000001E-2</v>
      </c>
      <c r="E2" s="7">
        <v>0.76</v>
      </c>
      <c r="F2" s="7">
        <v>21288</v>
      </c>
      <c r="G2" s="8">
        <v>90</v>
      </c>
      <c r="H2" s="8" t="s">
        <v>9</v>
      </c>
      <c r="I2">
        <v>179953.99549999999</v>
      </c>
      <c r="J2">
        <v>328</v>
      </c>
      <c r="K2">
        <v>1500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</row>
    <row r="3" spans="1:17" x14ac:dyDescent="0.35">
      <c r="A3">
        <v>150</v>
      </c>
      <c r="B3">
        <v>0.15450078697089334</v>
      </c>
      <c r="C3">
        <v>7.9999999999999988E-2</v>
      </c>
      <c r="D3">
        <v>4.5100000000000001E-2</v>
      </c>
      <c r="E3">
        <v>0.76</v>
      </c>
      <c r="F3">
        <v>21288</v>
      </c>
      <c r="G3">
        <v>90</v>
      </c>
      <c r="H3" t="s">
        <v>9</v>
      </c>
      <c r="I3">
        <v>179953.99549999999</v>
      </c>
      <c r="J3">
        <v>328</v>
      </c>
      <c r="K3">
        <v>1500</v>
      </c>
      <c r="L3">
        <v>8.367309000017184E-2</v>
      </c>
      <c r="M3">
        <v>0</v>
      </c>
      <c r="N3">
        <v>1.5404944550981281</v>
      </c>
      <c r="O3">
        <v>0</v>
      </c>
      <c r="P3">
        <v>18.410870867742116</v>
      </c>
      <c r="Q3">
        <v>5.5389904755754726E-2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7D48-8E30-4486-B1B5-509BD5737E1E}">
  <dimension ref="A1:Q3"/>
  <sheetViews>
    <sheetView workbookViewId="0">
      <selection activeCell="M3" sqref="M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5.3333333333333337E-2</v>
      </c>
      <c r="C2" s="9">
        <v>0.03</v>
      </c>
      <c r="D2">
        <v>4.6199999999999998E-2</v>
      </c>
      <c r="E2">
        <v>0.8</v>
      </c>
      <c r="F2">
        <v>80183.33</v>
      </c>
      <c r="G2">
        <v>336.59443960242493</v>
      </c>
      <c r="H2">
        <v>8146.4325000000099</v>
      </c>
      <c r="J2" t="s">
        <v>32</v>
      </c>
      <c r="K2">
        <v>1500</v>
      </c>
      <c r="L2">
        <v>5.3333333333333337E-2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5.3333333333333337E-2</v>
      </c>
      <c r="C3">
        <v>0.03</v>
      </c>
      <c r="D3">
        <v>4.6199999999999998E-2</v>
      </c>
      <c r="E3">
        <v>0.8</v>
      </c>
      <c r="F3">
        <v>80183.33</v>
      </c>
      <c r="G3">
        <v>336.59443960242493</v>
      </c>
      <c r="H3">
        <v>8146.4325000000099</v>
      </c>
      <c r="J3" t="s">
        <v>32</v>
      </c>
      <c r="K3">
        <v>1500</v>
      </c>
      <c r="L3" s="9">
        <v>0.05</v>
      </c>
      <c r="M3" s="9">
        <f>L2-L3</f>
        <v>3.333333333333334E-3</v>
      </c>
      <c r="N3">
        <v>0.67671477286205783</v>
      </c>
      <c r="O3">
        <v>1.5015524122852812E-3</v>
      </c>
      <c r="P3">
        <v>13.368210975664811</v>
      </c>
      <c r="Q3"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C2FA-C953-40DD-B622-D0649EF3BFA9}">
  <dimension ref="A1:Q3"/>
  <sheetViews>
    <sheetView workbookViewId="0">
      <selection sqref="A1:XFD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0.04</v>
      </c>
      <c r="C2" s="9">
        <v>0.02</v>
      </c>
      <c r="D2">
        <v>5.2900000000000003E-2</v>
      </c>
      <c r="E2">
        <v>0.66</v>
      </c>
      <c r="F2">
        <v>66002.340499999991</v>
      </c>
      <c r="G2">
        <v>336.46008089953801</v>
      </c>
      <c r="H2">
        <v>1423.74549999999</v>
      </c>
      <c r="J2" t="s">
        <v>33</v>
      </c>
      <c r="K2">
        <v>1500</v>
      </c>
      <c r="L2">
        <v>3.8141814010219981E-2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0.04</v>
      </c>
      <c r="C3">
        <v>0.02</v>
      </c>
      <c r="D3">
        <v>5.2900000000000003E-2</v>
      </c>
      <c r="E3">
        <v>0.66</v>
      </c>
      <c r="F3">
        <v>66002.340499999991</v>
      </c>
      <c r="G3">
        <v>336.46008089953801</v>
      </c>
      <c r="H3">
        <v>1423.74549999999</v>
      </c>
      <c r="J3" t="s">
        <v>33</v>
      </c>
      <c r="K3">
        <v>1500</v>
      </c>
      <c r="L3" s="9">
        <v>3.8141814010219981E-2</v>
      </c>
      <c r="M3" s="9">
        <v>0</v>
      </c>
      <c r="N3">
        <v>0.22265193866892116</v>
      </c>
      <c r="O3">
        <v>1.6882379530116023E-3</v>
      </c>
      <c r="P3">
        <v>5.8374763877056886</v>
      </c>
      <c r="Q3"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336B-036D-4FC5-900C-E35E0454BDB2}">
  <dimension ref="A1:Q3"/>
  <sheetViews>
    <sheetView workbookViewId="0">
      <selection activeCell="I17" sqref="I17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2.6666666666666668E-2</v>
      </c>
      <c r="C2" s="9">
        <v>1.3333333333333299E-2</v>
      </c>
      <c r="D2">
        <v>5.1799999999999999E-2</v>
      </c>
      <c r="E2">
        <v>0.7</v>
      </c>
      <c r="F2">
        <v>50466.315000000002</v>
      </c>
      <c r="G2">
        <v>336.36286418780838</v>
      </c>
      <c r="H2">
        <v>3449.3830000000016</v>
      </c>
      <c r="J2" t="s">
        <v>34</v>
      </c>
      <c r="K2">
        <v>1500</v>
      </c>
      <c r="L2">
        <v>2.6666666666666668E-2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2.6666666666666668E-2</v>
      </c>
      <c r="C3" s="9">
        <v>1.3333333333333299E-2</v>
      </c>
      <c r="D3">
        <v>5.1799999999999999E-2</v>
      </c>
      <c r="E3">
        <v>0.7</v>
      </c>
      <c r="F3">
        <v>50466.315000000002</v>
      </c>
      <c r="G3">
        <v>336.36286418780838</v>
      </c>
      <c r="H3">
        <v>3449.3830000000016</v>
      </c>
      <c r="J3" t="s">
        <v>34</v>
      </c>
      <c r="K3">
        <v>1500</v>
      </c>
      <c r="L3" s="9">
        <v>3.6002962167391274E-2</v>
      </c>
      <c r="M3" s="9">
        <v>0</v>
      </c>
      <c r="N3">
        <v>5.537985360747591E-2</v>
      </c>
      <c r="O3">
        <v>7.0060159660041601E-4</v>
      </c>
      <c r="P3">
        <v>1.5382026998221481</v>
      </c>
      <c r="Q3">
        <v>0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89DA-595B-4202-B87C-AA9613128DB8}">
  <dimension ref="A1:Q3"/>
  <sheetViews>
    <sheetView workbookViewId="0">
      <selection sqref="A1:XFD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1.0666666666666666E-2</v>
      </c>
      <c r="C2" s="9">
        <v>5.3333333333333332E-3</v>
      </c>
      <c r="D2">
        <v>3.78E-2</v>
      </c>
      <c r="E2">
        <v>0.83</v>
      </c>
      <c r="F2">
        <v>33932.137499999997</v>
      </c>
      <c r="G2">
        <v>336.28433481849771</v>
      </c>
      <c r="H2">
        <v>5708.3979999999974</v>
      </c>
      <c r="J2" t="s">
        <v>35</v>
      </c>
      <c r="K2">
        <v>1500</v>
      </c>
      <c r="L2" s="9">
        <v>1.0666666666666666E-2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1.0666666666666666E-2</v>
      </c>
      <c r="C3" s="9">
        <v>5.3333333333333332E-3</v>
      </c>
      <c r="D3">
        <v>3.78E-2</v>
      </c>
      <c r="E3">
        <v>0.83</v>
      </c>
      <c r="F3">
        <v>33932.137499999997</v>
      </c>
      <c r="G3">
        <v>336.28433481849771</v>
      </c>
      <c r="H3">
        <v>5708.3979999999974</v>
      </c>
      <c r="J3" t="s">
        <v>35</v>
      </c>
      <c r="K3">
        <v>1500</v>
      </c>
      <c r="L3" s="9">
        <v>1.0666666666666666E-2</v>
      </c>
      <c r="M3" s="9">
        <v>0</v>
      </c>
      <c r="N3">
        <v>0</v>
      </c>
      <c r="O3">
        <v>0</v>
      </c>
      <c r="P3">
        <v>0</v>
      </c>
      <c r="Q3">
        <v>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DD12-7624-41D5-8F97-9FD71D2A865B}">
  <dimension ref="A1:Q3"/>
  <sheetViews>
    <sheetView workbookViewId="0">
      <selection activeCell="L3" sqref="L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0.19681107964015557</v>
      </c>
      <c r="C2" s="9">
        <v>0.1</v>
      </c>
      <c r="D2">
        <v>3.5799999999999998E-2</v>
      </c>
      <c r="E2">
        <v>1.01</v>
      </c>
      <c r="F2">
        <v>241541.245</v>
      </c>
      <c r="G2">
        <v>336.80613350931287</v>
      </c>
      <c r="H2">
        <v>85391.53</v>
      </c>
      <c r="J2" t="s">
        <v>36</v>
      </c>
      <c r="K2">
        <v>1500</v>
      </c>
      <c r="L2" s="9">
        <f>B2</f>
        <v>0.19681107964015557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0.19681107964015557</v>
      </c>
      <c r="C3" s="9">
        <v>0.1</v>
      </c>
      <c r="D3">
        <v>3.5799999999999998E-2</v>
      </c>
      <c r="E3">
        <v>1.01</v>
      </c>
      <c r="F3">
        <v>241541.245</v>
      </c>
      <c r="G3">
        <v>336.80613350931287</v>
      </c>
      <c r="H3">
        <v>85391.53</v>
      </c>
      <c r="J3" t="s">
        <v>36</v>
      </c>
      <c r="K3">
        <v>1500</v>
      </c>
      <c r="L3" s="9">
        <v>0.17952083798499521</v>
      </c>
      <c r="M3" s="9">
        <f>B3-L3</f>
        <v>1.7290241655160354E-2</v>
      </c>
      <c r="N3">
        <v>4.2566422360315377</v>
      </c>
      <c r="O3">
        <v>5.7579234280944275E-2</v>
      </c>
      <c r="P3">
        <v>23.675462883085881</v>
      </c>
      <c r="Q3">
        <v>0.11283996795050197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E974-7BE3-422D-9C7D-CB219DE21700}">
  <dimension ref="A1:Q3"/>
  <sheetViews>
    <sheetView workbookViewId="0">
      <selection activeCell="L3" sqref="L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0.19681107964015557</v>
      </c>
      <c r="C2" s="9">
        <v>0.1</v>
      </c>
      <c r="D2">
        <v>3.1600000000000003E-2</v>
      </c>
      <c r="E2">
        <v>0.95</v>
      </c>
      <c r="F2">
        <v>279478.42499999999</v>
      </c>
      <c r="G2">
        <v>336.67100063318219</v>
      </c>
      <c r="H2">
        <v>67975.424499999994</v>
      </c>
      <c r="J2" t="s">
        <v>37</v>
      </c>
      <c r="K2">
        <v>1500</v>
      </c>
      <c r="L2" s="9">
        <f>B2</f>
        <v>0.19681107964015557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0.19681107964015557</v>
      </c>
      <c r="C3" s="9">
        <v>0.1</v>
      </c>
      <c r="D3">
        <v>3.1600000000000003E-2</v>
      </c>
      <c r="E3">
        <v>0.95</v>
      </c>
      <c r="F3">
        <v>279478.42499999999</v>
      </c>
      <c r="G3">
        <v>336.67100063318219</v>
      </c>
      <c r="H3">
        <v>67975.424499999994</v>
      </c>
      <c r="J3" t="s">
        <v>37</v>
      </c>
      <c r="K3">
        <v>1500</v>
      </c>
      <c r="L3" s="9">
        <v>0.20382007302773505</v>
      </c>
      <c r="M3" s="9">
        <v>0</v>
      </c>
      <c r="N3">
        <v>4.5685170034085552</v>
      </c>
      <c r="O3">
        <v>8.75931420780207E-2</v>
      </c>
      <c r="P3">
        <v>22.383044201983239</v>
      </c>
      <c r="Q3">
        <v>0.12175958629748466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2BFF-1D11-40F3-AD84-5697753C335F}">
  <dimension ref="A1:Q3"/>
  <sheetViews>
    <sheetView workbookViewId="0">
      <selection activeCell="L3" sqref="L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0.19681107964015557</v>
      </c>
      <c r="C2" s="9">
        <v>0.1</v>
      </c>
      <c r="D2">
        <v>3.2899999999999999E-2</v>
      </c>
      <c r="E2">
        <v>0.85</v>
      </c>
      <c r="F2">
        <v>292026.56499999989</v>
      </c>
      <c r="G2">
        <v>336.68565453819878</v>
      </c>
      <c r="H2">
        <v>67844.103499999881</v>
      </c>
      <c r="J2" t="s">
        <v>38</v>
      </c>
      <c r="K2">
        <v>1500</v>
      </c>
      <c r="L2" s="9">
        <f>B2</f>
        <v>0.19681107964015557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0.19681107964015557</v>
      </c>
      <c r="C3" s="9">
        <v>0.1</v>
      </c>
      <c r="D3">
        <v>3.2899999999999999E-2</v>
      </c>
      <c r="E3">
        <v>0.85</v>
      </c>
      <c r="F3">
        <v>292026.56499999989</v>
      </c>
      <c r="G3">
        <v>336.68565453819878</v>
      </c>
      <c r="H3">
        <v>67844.103499999881</v>
      </c>
      <c r="J3" t="s">
        <v>38</v>
      </c>
      <c r="K3">
        <v>1500</v>
      </c>
      <c r="L3" s="9">
        <v>0.19018744083502298</v>
      </c>
      <c r="M3" s="9">
        <f>B3-L3</f>
        <v>6.6236388051325867E-3</v>
      </c>
      <c r="N3">
        <v>4.5473567368626009</v>
      </c>
      <c r="O3">
        <v>5.6386836262255907E-2</v>
      </c>
      <c r="P3">
        <v>23.876200328203144</v>
      </c>
      <c r="Q3">
        <v>0.12115440267427037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F9AA-A2E0-4EB1-B615-783DEE239125}">
  <dimension ref="A1:Q3"/>
  <sheetViews>
    <sheetView workbookViewId="0">
      <selection activeCell="L3" sqref="L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0.19681107964015557</v>
      </c>
      <c r="C2" s="9">
        <v>0.1</v>
      </c>
      <c r="D2">
        <v>3.5999999999999997E-2</v>
      </c>
      <c r="E2">
        <v>0.81</v>
      </c>
      <c r="F2">
        <v>277689.71500000003</v>
      </c>
      <c r="G2">
        <v>336.6086219625343</v>
      </c>
      <c r="H2">
        <v>60169.632000000012</v>
      </c>
      <c r="J2" t="s">
        <v>39</v>
      </c>
      <c r="K2">
        <v>1500</v>
      </c>
      <c r="L2" s="9">
        <f>B2</f>
        <v>0.19681107964015557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0.19681107964015557</v>
      </c>
      <c r="C3" s="9">
        <v>0.1</v>
      </c>
      <c r="D3">
        <v>3.5999999999999997E-2</v>
      </c>
      <c r="E3">
        <v>0.81</v>
      </c>
      <c r="F3">
        <v>277689.71500000003</v>
      </c>
      <c r="G3">
        <v>336.6086219625343</v>
      </c>
      <c r="H3">
        <v>60169.632000000012</v>
      </c>
      <c r="J3" t="s">
        <v>39</v>
      </c>
      <c r="K3">
        <v>1500</v>
      </c>
      <c r="L3" s="9">
        <v>0.16637990049615056</v>
      </c>
      <c r="M3" s="9">
        <f>B3-L3</f>
        <v>3.0431179144005005E-2</v>
      </c>
      <c r="N3">
        <v>3.8137246626735695</v>
      </c>
      <c r="O3">
        <v>6.0385659516570843E-2</v>
      </c>
      <c r="P3">
        <v>22.883301118360436</v>
      </c>
      <c r="Q3">
        <v>0.1112352464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AAAB-B89E-4910-93A9-F4FF2D8D7DC8}">
  <dimension ref="A1:Q3"/>
  <sheetViews>
    <sheetView workbookViewId="0">
      <selection activeCell="L3" sqref="L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0.77593307708686732</v>
      </c>
      <c r="C2" s="9">
        <v>0.1</v>
      </c>
      <c r="D2">
        <v>3.4200000000000001E-2</v>
      </c>
      <c r="E2">
        <v>0.45</v>
      </c>
      <c r="F2">
        <v>554990.31499999994</v>
      </c>
      <c r="G2">
        <v>337.50390819158298</v>
      </c>
      <c r="H2">
        <v>-14185.094999999972</v>
      </c>
      <c r="J2" t="s">
        <v>42</v>
      </c>
      <c r="K2">
        <v>1500</v>
      </c>
      <c r="L2" s="9">
        <f>B2</f>
        <v>0.77593307708686732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0.77593307708686732</v>
      </c>
      <c r="C3" s="9">
        <v>0.1</v>
      </c>
      <c r="D3">
        <v>3.4200000000000001E-2</v>
      </c>
      <c r="E3">
        <v>0.45</v>
      </c>
      <c r="F3">
        <v>554990.31499999994</v>
      </c>
      <c r="G3">
        <v>337.50390819158298</v>
      </c>
      <c r="H3">
        <v>-14185.094999999972</v>
      </c>
      <c r="J3" t="s">
        <v>42</v>
      </c>
      <c r="K3">
        <v>1500</v>
      </c>
      <c r="L3" s="9">
        <v>0.74896084551452335</v>
      </c>
      <c r="M3" s="9">
        <f>B3-L3</f>
        <v>2.6972231572343963E-2</v>
      </c>
      <c r="N3">
        <v>0</v>
      </c>
      <c r="O3">
        <v>0</v>
      </c>
      <c r="P3">
        <v>0</v>
      </c>
      <c r="Q3">
        <v>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8623-DBFC-4F67-AA99-D145054A1231}">
  <dimension ref="A1:Q3"/>
  <sheetViews>
    <sheetView workbookViewId="0">
      <selection activeCell="L3" sqref="L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7" x14ac:dyDescent="0.35">
      <c r="A2">
        <v>0</v>
      </c>
      <c r="B2" s="9">
        <v>0.15922028669386279</v>
      </c>
      <c r="C2" s="9">
        <v>0.15999999999999998</v>
      </c>
      <c r="D2">
        <v>3.5099999999999999E-2</v>
      </c>
      <c r="E2">
        <v>0.9</v>
      </c>
      <c r="F2">
        <v>171999.421</v>
      </c>
      <c r="G2">
        <v>336.55896003799887</v>
      </c>
      <c r="H2">
        <v>37234.820500000002</v>
      </c>
      <c r="J2" t="s">
        <v>41</v>
      </c>
      <c r="K2">
        <v>1500</v>
      </c>
      <c r="L2" s="9">
        <f>B2</f>
        <v>0.15922028669386279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7" ht="13.75" customHeight="1" x14ac:dyDescent="0.35">
      <c r="A3">
        <v>150</v>
      </c>
      <c r="B3" s="9">
        <v>0.15922028669386279</v>
      </c>
      <c r="C3" s="9">
        <v>0.15999999999999998</v>
      </c>
      <c r="D3">
        <v>3.5099999999999999E-2</v>
      </c>
      <c r="E3">
        <v>0.9</v>
      </c>
      <c r="F3">
        <v>171999.421</v>
      </c>
      <c r="G3">
        <v>336.55896003799887</v>
      </c>
      <c r="H3">
        <v>37234.820500000002</v>
      </c>
      <c r="J3" t="s">
        <v>41</v>
      </c>
      <c r="K3">
        <v>1500</v>
      </c>
      <c r="L3" s="9">
        <v>0.14979216910290466</v>
      </c>
      <c r="M3" s="9">
        <f>B3-L3</f>
        <v>9.4281175909581294E-3</v>
      </c>
      <c r="N3">
        <v>0</v>
      </c>
      <c r="O3">
        <v>0</v>
      </c>
      <c r="P3">
        <v>0</v>
      </c>
      <c r="Q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DDC-30CF-4EFD-A77F-0AC64965ACFE}">
  <dimension ref="A1:O78"/>
  <sheetViews>
    <sheetView zoomScale="145" zoomScaleNormal="145" workbookViewId="0">
      <selection activeCell="B7" sqref="B7"/>
    </sheetView>
  </sheetViews>
  <sheetFormatPr baseColWidth="10" defaultRowHeight="14.5" x14ac:dyDescent="0.35"/>
  <cols>
    <col min="7" max="7" width="10.9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18</v>
      </c>
      <c r="O1" s="10"/>
    </row>
    <row r="2" spans="1:15" x14ac:dyDescent="0.35">
      <c r="A2">
        <v>0</v>
      </c>
      <c r="B2">
        <v>5.2196211814490988E-2</v>
      </c>
      <c r="C2">
        <v>2.7027027027027025E-2</v>
      </c>
      <c r="D2">
        <v>4.8599999999999997E-2</v>
      </c>
      <c r="E2">
        <v>0.73</v>
      </c>
      <c r="F2">
        <v>12641</v>
      </c>
      <c r="G2">
        <v>44</v>
      </c>
      <c r="H2" t="s">
        <v>10</v>
      </c>
      <c r="I2">
        <v>85181.323499999999</v>
      </c>
      <c r="J2">
        <v>326</v>
      </c>
      <c r="K2">
        <v>1480</v>
      </c>
    </row>
    <row r="3" spans="1:15" x14ac:dyDescent="0.35">
      <c r="A3">
        <v>57.582999999999998</v>
      </c>
      <c r="B3">
        <v>0.10369180333617002</v>
      </c>
      <c r="C3">
        <v>5.3691275167785227E-2</v>
      </c>
      <c r="D3">
        <v>4.2299999999999997E-2</v>
      </c>
      <c r="E3">
        <v>0.53</v>
      </c>
      <c r="F3">
        <v>23322</v>
      </c>
      <c r="G3">
        <v>24</v>
      </c>
      <c r="H3" t="s">
        <v>10</v>
      </c>
      <c r="I3">
        <v>148140.91250000001</v>
      </c>
      <c r="J3">
        <v>324.5</v>
      </c>
      <c r="K3">
        <v>1490</v>
      </c>
    </row>
    <row r="4" spans="1:15" x14ac:dyDescent="0.35">
      <c r="A4">
        <v>112.883</v>
      </c>
      <c r="B4">
        <v>0.15450078697089334</v>
      </c>
      <c r="C4">
        <v>7.9999999999999988E-2</v>
      </c>
      <c r="D4">
        <v>5.5100000000000003E-2</v>
      </c>
      <c r="E4">
        <v>0.33</v>
      </c>
      <c r="F4">
        <v>15311</v>
      </c>
      <c r="G4">
        <v>9</v>
      </c>
      <c r="H4" t="s">
        <v>10</v>
      </c>
      <c r="I4">
        <v>200370.30900000001</v>
      </c>
      <c r="J4">
        <v>324</v>
      </c>
      <c r="K4">
        <v>1500</v>
      </c>
    </row>
    <row r="5" spans="1:15" x14ac:dyDescent="0.35">
      <c r="A5">
        <v>150</v>
      </c>
      <c r="B5">
        <v>0.15450078697089334</v>
      </c>
      <c r="C5">
        <v>7.9999999999999988E-2</v>
      </c>
      <c r="D5">
        <v>5.5100000000000003E-2</v>
      </c>
      <c r="E5">
        <v>0.33</v>
      </c>
      <c r="F5">
        <v>15311</v>
      </c>
      <c r="G5">
        <v>9</v>
      </c>
      <c r="H5" t="s">
        <v>10</v>
      </c>
      <c r="I5">
        <v>200370.30900000001</v>
      </c>
      <c r="J5">
        <v>324</v>
      </c>
      <c r="K5">
        <v>1500</v>
      </c>
    </row>
    <row r="36" spans="1:8" x14ac:dyDescent="0.35">
      <c r="H36" s="5"/>
    </row>
    <row r="37" spans="1:8" x14ac:dyDescent="0.35">
      <c r="H37" s="5"/>
    </row>
    <row r="38" spans="1:8" x14ac:dyDescent="0.35">
      <c r="A38" s="2"/>
    </row>
    <row r="39" spans="1:8" x14ac:dyDescent="0.35">
      <c r="A39" s="4"/>
      <c r="B39" s="4"/>
      <c r="C39" s="4"/>
      <c r="D39" s="4"/>
    </row>
    <row r="71" spans="1:8" x14ac:dyDescent="0.35">
      <c r="H71" s="5"/>
    </row>
    <row r="72" spans="1:8" x14ac:dyDescent="0.35">
      <c r="H72" s="5"/>
    </row>
    <row r="77" spans="1:8" x14ac:dyDescent="0.35">
      <c r="A77" s="2"/>
    </row>
    <row r="78" spans="1:8" x14ac:dyDescent="0.35">
      <c r="A78" s="4"/>
      <c r="B78" s="4"/>
      <c r="C78" s="4"/>
      <c r="D78" s="4"/>
    </row>
  </sheetData>
  <phoneticPr fontId="4" type="noConversion"/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C320-C866-4420-B0C2-23BA065D75D5}">
  <dimension ref="A1:R3"/>
  <sheetViews>
    <sheetView workbookViewId="0">
      <selection activeCell="K12" sqref="K12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0.14979216910290466</v>
      </c>
      <c r="C2" s="9">
        <v>0.67999999999999994</v>
      </c>
      <c r="D2">
        <v>2.93E-2</v>
      </c>
      <c r="E2">
        <v>0.47</v>
      </c>
      <c r="F2">
        <v>237639.755</v>
      </c>
      <c r="G2">
        <v>337.57288036601727</v>
      </c>
      <c r="H2">
        <v>-1120.859999999986</v>
      </c>
      <c r="J2" t="s">
        <v>40</v>
      </c>
      <c r="K2">
        <v>1500</v>
      </c>
      <c r="L2" s="9">
        <v>0.14608162289853358</v>
      </c>
      <c r="M2" s="9">
        <v>0</v>
      </c>
      <c r="N2">
        <v>0</v>
      </c>
      <c r="O2">
        <v>0</v>
      </c>
      <c r="P2">
        <v>0</v>
      </c>
      <c r="Q2">
        <v>0</v>
      </c>
    </row>
    <row r="3" spans="1:18" ht="13.75" customHeight="1" x14ac:dyDescent="0.35">
      <c r="A3">
        <v>150</v>
      </c>
      <c r="B3" s="9">
        <v>0.14979216910290466</v>
      </c>
      <c r="C3" s="9">
        <v>0.67999999999999994</v>
      </c>
      <c r="D3">
        <v>2.93E-2</v>
      </c>
      <c r="E3">
        <v>0.47</v>
      </c>
      <c r="F3">
        <v>237639.755</v>
      </c>
      <c r="G3">
        <v>337.57288036601727</v>
      </c>
      <c r="H3">
        <v>-1120.859999999986</v>
      </c>
      <c r="J3" t="s">
        <v>40</v>
      </c>
      <c r="K3">
        <v>1500</v>
      </c>
      <c r="L3" s="9">
        <v>0.14608162289853358</v>
      </c>
      <c r="M3" s="9">
        <v>0</v>
      </c>
      <c r="N3">
        <v>0</v>
      </c>
      <c r="O3">
        <v>0</v>
      </c>
      <c r="P3">
        <v>0</v>
      </c>
      <c r="Q3">
        <v>0</v>
      </c>
      <c r="R3" s="10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99F6-EC9A-40BF-88AC-0755CEF84313}">
  <dimension ref="A1:R3"/>
  <sheetViews>
    <sheetView workbookViewId="0">
      <selection activeCell="L3" sqref="L3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0.85439637286458592</v>
      </c>
      <c r="C2" s="9">
        <v>0.8</v>
      </c>
      <c r="D2">
        <v>3.2899999999999999E-2</v>
      </c>
      <c r="E2">
        <v>0.47</v>
      </c>
      <c r="F2">
        <v>641488.13000000012</v>
      </c>
      <c r="G2">
        <v>337.10182996826097</v>
      </c>
      <c r="H2">
        <v>25953.325000000186</v>
      </c>
      <c r="J2" t="s">
        <v>43</v>
      </c>
      <c r="K2">
        <v>1500</v>
      </c>
      <c r="L2" s="9">
        <f>B2</f>
        <v>0.85439637286458592</v>
      </c>
      <c r="M2" s="9">
        <v>0</v>
      </c>
      <c r="N2" s="2">
        <v>0</v>
      </c>
      <c r="O2" s="2">
        <v>0</v>
      </c>
      <c r="P2" s="2">
        <v>0</v>
      </c>
      <c r="Q2">
        <v>0</v>
      </c>
      <c r="R2" s="10"/>
    </row>
    <row r="3" spans="1:18" ht="13.75" customHeight="1" x14ac:dyDescent="0.35">
      <c r="A3">
        <v>150</v>
      </c>
      <c r="B3" s="9">
        <v>0.85439637286458592</v>
      </c>
      <c r="C3" s="9">
        <v>0.8</v>
      </c>
      <c r="D3">
        <v>3.2899999999999999E-2</v>
      </c>
      <c r="E3">
        <v>0.47</v>
      </c>
      <c r="F3">
        <v>641488.13000000012</v>
      </c>
      <c r="G3">
        <v>337.10182996826097</v>
      </c>
      <c r="H3">
        <v>25953.325000000186</v>
      </c>
      <c r="J3" t="s">
        <v>43</v>
      </c>
      <c r="K3">
        <v>1500</v>
      </c>
      <c r="L3" s="9">
        <v>0.82849109910895469</v>
      </c>
      <c r="M3" s="9">
        <f>B3-L3</f>
        <v>2.5905273755631231E-2</v>
      </c>
      <c r="N3" s="2">
        <v>0</v>
      </c>
      <c r="O3" s="2">
        <v>0</v>
      </c>
      <c r="P3" s="2">
        <v>0</v>
      </c>
      <c r="Q3">
        <v>0</v>
      </c>
      <c r="R3" s="10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47FF-B3F6-4065-BDD3-4E0D90E45965}">
  <dimension ref="A1:R3"/>
  <sheetViews>
    <sheetView workbookViewId="0">
      <selection activeCell="L3" sqref="L3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0.16569821982179092</v>
      </c>
      <c r="C2" s="9">
        <v>0.16</v>
      </c>
      <c r="D2">
        <v>3.5000000000000003E-2</v>
      </c>
      <c r="E2">
        <v>0.82</v>
      </c>
      <c r="F2">
        <v>275646.79499999998</v>
      </c>
      <c r="G2">
        <v>336.70302512410808</v>
      </c>
      <c r="H2">
        <v>43774.371999999974</v>
      </c>
      <c r="J2" t="s">
        <v>44</v>
      </c>
      <c r="K2">
        <v>1500</v>
      </c>
      <c r="L2" s="9">
        <f>B2</f>
        <v>0.16569821982179092</v>
      </c>
      <c r="M2" s="9">
        <v>0</v>
      </c>
      <c r="N2" s="2">
        <v>0</v>
      </c>
      <c r="O2" s="2">
        <v>0</v>
      </c>
      <c r="P2" s="2">
        <v>0</v>
      </c>
      <c r="Q2">
        <v>0</v>
      </c>
      <c r="R2" s="10"/>
    </row>
    <row r="3" spans="1:18" ht="13.75" customHeight="1" x14ac:dyDescent="0.35">
      <c r="A3">
        <v>150</v>
      </c>
      <c r="B3" s="9">
        <v>0.16569821982179092</v>
      </c>
      <c r="C3" s="9">
        <v>0.16</v>
      </c>
      <c r="D3">
        <v>3.5000000000000003E-2</v>
      </c>
      <c r="E3">
        <v>0.82</v>
      </c>
      <c r="F3">
        <v>275646.79499999998</v>
      </c>
      <c r="G3">
        <v>336.70302512410808</v>
      </c>
      <c r="H3">
        <v>43774.371999999974</v>
      </c>
      <c r="J3" t="s">
        <v>44</v>
      </c>
      <c r="K3">
        <v>1500</v>
      </c>
      <c r="L3" s="9">
        <v>0.13346247259511149</v>
      </c>
      <c r="M3" s="9">
        <f>B3-L3</f>
        <v>3.2235747226679434E-2</v>
      </c>
      <c r="N3">
        <v>1.5714574073054723</v>
      </c>
      <c r="O3">
        <v>4.9268870254864289E-2</v>
      </c>
      <c r="P3">
        <v>11.774526402435555</v>
      </c>
      <c r="Q3" s="10">
        <v>3.6043681848936512E-2</v>
      </c>
      <c r="R3" s="10"/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5965-53F5-4254-9315-29306F109211}">
  <dimension ref="A1:R3"/>
  <sheetViews>
    <sheetView workbookViewId="0">
      <selection activeCell="L3" sqref="L3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0.27616369970298488</v>
      </c>
      <c r="C2" s="9">
        <v>0.13333333333333333</v>
      </c>
      <c r="D2">
        <v>3.7199999999999997E-2</v>
      </c>
      <c r="E2">
        <v>0.79</v>
      </c>
      <c r="F2">
        <v>258138.57</v>
      </c>
      <c r="G2">
        <v>336.99882471357841</v>
      </c>
      <c r="H2">
        <v>27974.751000000018</v>
      </c>
      <c r="J2" t="s">
        <v>45</v>
      </c>
      <c r="K2">
        <v>1500</v>
      </c>
      <c r="L2" s="9">
        <f>B2</f>
        <v>0.27616369970298488</v>
      </c>
      <c r="M2" s="9">
        <v>0</v>
      </c>
      <c r="N2" s="2">
        <v>0</v>
      </c>
      <c r="O2" s="2">
        <v>0</v>
      </c>
      <c r="P2" s="2">
        <v>0</v>
      </c>
      <c r="Q2">
        <v>0</v>
      </c>
      <c r="R2" s="10"/>
    </row>
    <row r="3" spans="1:18" ht="13.75" customHeight="1" x14ac:dyDescent="0.35">
      <c r="A3">
        <v>150</v>
      </c>
      <c r="B3" s="9">
        <v>0.27616369970298488</v>
      </c>
      <c r="C3" s="9">
        <v>0.13333333333333333</v>
      </c>
      <c r="D3">
        <v>3.7199999999999997E-2</v>
      </c>
      <c r="E3">
        <v>0.79</v>
      </c>
      <c r="F3">
        <v>258138.57</v>
      </c>
      <c r="G3">
        <v>336.99882471357841</v>
      </c>
      <c r="H3">
        <v>27974.751000000018</v>
      </c>
      <c r="J3" t="s">
        <v>45</v>
      </c>
      <c r="K3">
        <v>1500</v>
      </c>
      <c r="L3" s="9">
        <v>0.26445528580453864</v>
      </c>
      <c r="M3" s="9">
        <f>B3-L3</f>
        <v>1.1708413898446235E-2</v>
      </c>
      <c r="N3">
        <v>3.5565038096535959</v>
      </c>
      <c r="O3">
        <v>4.5626887024429998E-2</v>
      </c>
      <c r="P3">
        <v>12.0145264024356</v>
      </c>
      <c r="Q3" s="10">
        <v>0.12</v>
      </c>
      <c r="R3" s="10"/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E51A-18B8-47DC-ACB9-A97CEB2262AA}">
  <dimension ref="A1:R3"/>
  <sheetViews>
    <sheetView workbookViewId="0">
      <selection activeCell="L19" sqref="L19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0.27616369970298488</v>
      </c>
      <c r="C2" s="9">
        <v>0.13333333333333333</v>
      </c>
      <c r="D2">
        <v>3.4200000000000001E-2</v>
      </c>
      <c r="E2">
        <v>0.79</v>
      </c>
      <c r="F2">
        <v>258138.57</v>
      </c>
      <c r="G2">
        <v>336.99882471357841</v>
      </c>
      <c r="H2">
        <v>27974.751000000018</v>
      </c>
      <c r="J2" t="s">
        <v>47</v>
      </c>
      <c r="K2">
        <v>1500</v>
      </c>
      <c r="L2" s="9">
        <f>B2</f>
        <v>0.27616369970298488</v>
      </c>
      <c r="M2" s="9">
        <v>0</v>
      </c>
      <c r="N2" s="2">
        <v>0</v>
      </c>
      <c r="O2" s="2">
        <v>0</v>
      </c>
      <c r="P2" s="2">
        <v>0</v>
      </c>
      <c r="Q2">
        <v>0</v>
      </c>
      <c r="R2" s="10"/>
    </row>
    <row r="3" spans="1:18" ht="13.75" customHeight="1" x14ac:dyDescent="0.35">
      <c r="A3">
        <v>150</v>
      </c>
      <c r="B3" s="9">
        <v>0.27616369970298488</v>
      </c>
      <c r="C3" s="9">
        <v>0.13333333333333333</v>
      </c>
      <c r="D3">
        <v>3.4200000000000001E-2</v>
      </c>
      <c r="E3">
        <v>0.79</v>
      </c>
      <c r="F3">
        <v>258138.57</v>
      </c>
      <c r="G3">
        <v>336.99882471357841</v>
      </c>
      <c r="H3">
        <v>27974.751000000018</v>
      </c>
      <c r="J3" t="s">
        <v>47</v>
      </c>
      <c r="K3">
        <v>1500</v>
      </c>
      <c r="L3" s="9">
        <v>0.249493500443387</v>
      </c>
      <c r="M3" s="9">
        <f>B3-L3</f>
        <v>2.6670199259597877E-2</v>
      </c>
      <c r="N3">
        <v>3.5565038096535959</v>
      </c>
      <c r="O3">
        <v>4.5626887024429998E-2</v>
      </c>
      <c r="P3">
        <v>12.0145264024356</v>
      </c>
      <c r="Q3" s="10">
        <v>0.12</v>
      </c>
      <c r="R3" s="10"/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3D1D-23F3-4DA3-81FF-01073345ED8E}">
  <dimension ref="A1:R3"/>
  <sheetViews>
    <sheetView workbookViewId="0">
      <selection sqref="A1:XFD3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0.53333333333333333</v>
      </c>
      <c r="C2" s="9">
        <v>0.13333333333333333</v>
      </c>
      <c r="D2">
        <v>2.1999999999999999E-2</v>
      </c>
      <c r="E2">
        <v>0.84</v>
      </c>
      <c r="F2">
        <v>852656.97499999998</v>
      </c>
      <c r="G2">
        <v>336.73860810740018</v>
      </c>
      <c r="H2">
        <v>192320.26500000001</v>
      </c>
      <c r="J2" t="s">
        <v>46</v>
      </c>
      <c r="K2">
        <v>1500</v>
      </c>
      <c r="L2" s="9">
        <f>B2</f>
        <v>0.53333333333333333</v>
      </c>
      <c r="M2" s="9">
        <v>0</v>
      </c>
      <c r="N2" s="2">
        <v>0</v>
      </c>
      <c r="O2" s="2">
        <v>0</v>
      </c>
      <c r="P2" s="2">
        <v>0</v>
      </c>
      <c r="Q2">
        <v>0</v>
      </c>
      <c r="R2" s="10"/>
    </row>
    <row r="3" spans="1:18" ht="13.75" customHeight="1" x14ac:dyDescent="0.35">
      <c r="A3">
        <v>150</v>
      </c>
      <c r="B3" s="9">
        <v>0.53333333333333333</v>
      </c>
      <c r="C3" s="9">
        <v>0.13333333333333333</v>
      </c>
      <c r="D3">
        <v>2.1999999999999999E-2</v>
      </c>
      <c r="E3">
        <v>0.84</v>
      </c>
      <c r="F3">
        <v>852656.97499999998</v>
      </c>
      <c r="G3">
        <v>336.73860810740018</v>
      </c>
      <c r="H3">
        <v>192320.26500000001</v>
      </c>
      <c r="J3" t="s">
        <v>46</v>
      </c>
      <c r="K3">
        <v>1500</v>
      </c>
      <c r="L3" s="9">
        <v>0.39381982409999999</v>
      </c>
      <c r="M3" s="9">
        <f>B3-L3</f>
        <v>0.13951350923333333</v>
      </c>
      <c r="N3">
        <v>7.546231504564</v>
      </c>
      <c r="O3">
        <v>5.6500000000000002E-2</v>
      </c>
      <c r="P3">
        <v>15.730561370200816</v>
      </c>
      <c r="Q3" s="10">
        <v>0.20599999999999999</v>
      </c>
      <c r="R3" s="10"/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1929-2FC4-49D4-8CF9-28A710EF4F8B}">
  <dimension ref="A1:R3"/>
  <sheetViews>
    <sheetView workbookViewId="0">
      <selection sqref="A1:XFD3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0.4</v>
      </c>
      <c r="C2" s="9">
        <v>0.1</v>
      </c>
      <c r="D2">
        <v>2.46E-2</v>
      </c>
      <c r="E2">
        <v>0.9</v>
      </c>
      <c r="F2">
        <v>568686.52499999991</v>
      </c>
      <c r="G2">
        <v>336.63244249207349</v>
      </c>
      <c r="H2">
        <v>149288.99999999988</v>
      </c>
      <c r="J2" t="s">
        <v>46</v>
      </c>
      <c r="K2">
        <v>1500</v>
      </c>
      <c r="L2" s="9">
        <f>B2</f>
        <v>0.4</v>
      </c>
      <c r="M2" s="9">
        <v>0</v>
      </c>
      <c r="N2" s="2">
        <v>0</v>
      </c>
      <c r="O2" s="2">
        <v>0</v>
      </c>
      <c r="P2" s="2">
        <v>0</v>
      </c>
      <c r="Q2">
        <v>0</v>
      </c>
      <c r="R2" s="10"/>
    </row>
    <row r="3" spans="1:18" ht="13.75" customHeight="1" x14ac:dyDescent="0.35">
      <c r="A3">
        <v>150</v>
      </c>
      <c r="B3" s="9">
        <v>0.4</v>
      </c>
      <c r="C3" s="9">
        <v>0.1</v>
      </c>
      <c r="D3">
        <v>2.46E-2</v>
      </c>
      <c r="E3">
        <v>0.9</v>
      </c>
      <c r="F3">
        <v>568686.52499999991</v>
      </c>
      <c r="G3">
        <v>336.63244249207349</v>
      </c>
      <c r="H3">
        <v>149288.99999999988</v>
      </c>
      <c r="J3" t="s">
        <v>46</v>
      </c>
      <c r="K3">
        <v>1500</v>
      </c>
      <c r="L3" s="9">
        <v>0.2689898</v>
      </c>
      <c r="M3" s="9">
        <f>B3-L3</f>
        <v>0.13101020000000002</v>
      </c>
      <c r="N3">
        <v>7.8410336535841019</v>
      </c>
      <c r="O3">
        <v>0.26</v>
      </c>
      <c r="P3">
        <v>25.271209569920231</v>
      </c>
      <c r="Q3" s="10">
        <v>0.21540000000000001</v>
      </c>
      <c r="R3" s="10"/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CCD8-46EA-433D-AE77-2690096026C7}">
  <dimension ref="A1:R3"/>
  <sheetViews>
    <sheetView workbookViewId="0">
      <selection sqref="A1:XFD3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0.4</v>
      </c>
      <c r="C2" s="9">
        <v>0.1</v>
      </c>
      <c r="D2">
        <v>2.4E-2</v>
      </c>
      <c r="E2">
        <v>1.03</v>
      </c>
      <c r="F2">
        <v>741082.37</v>
      </c>
      <c r="G2">
        <v>336.77580825052843</v>
      </c>
      <c r="H2">
        <v>234995.255</v>
      </c>
      <c r="J2" t="s">
        <v>48</v>
      </c>
      <c r="K2">
        <v>1500</v>
      </c>
      <c r="L2" s="9">
        <f>B2</f>
        <v>0.4</v>
      </c>
      <c r="M2" s="9">
        <v>0</v>
      </c>
      <c r="N2" s="2">
        <v>0</v>
      </c>
      <c r="O2" s="2">
        <v>0</v>
      </c>
      <c r="P2" s="2">
        <v>0</v>
      </c>
      <c r="Q2">
        <v>0</v>
      </c>
      <c r="R2" s="10"/>
    </row>
    <row r="3" spans="1:18" ht="13.75" customHeight="1" x14ac:dyDescent="0.35">
      <c r="A3">
        <v>150</v>
      </c>
      <c r="B3" s="9">
        <v>0.4</v>
      </c>
      <c r="C3" s="9">
        <v>0.1</v>
      </c>
      <c r="D3">
        <v>2.4E-2</v>
      </c>
      <c r="E3">
        <v>1.03</v>
      </c>
      <c r="F3">
        <v>741082.37</v>
      </c>
      <c r="G3">
        <v>336.77580825052843</v>
      </c>
      <c r="H3">
        <v>234995.255</v>
      </c>
      <c r="J3" t="s">
        <v>48</v>
      </c>
      <c r="K3">
        <v>1500</v>
      </c>
      <c r="L3" s="9">
        <v>0.28000000000000003</v>
      </c>
      <c r="M3" s="9">
        <f>B3-L3</f>
        <v>0.12</v>
      </c>
      <c r="N3">
        <v>7.8840907251077601</v>
      </c>
      <c r="O3">
        <v>0.11949</v>
      </c>
      <c r="P3">
        <v>22.593195681359699</v>
      </c>
      <c r="Q3" s="10">
        <v>0.21659999999999999</v>
      </c>
      <c r="R3" s="10"/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8DCD-104C-4838-8E48-A37D431BE6BC}">
  <dimension ref="A1:R3"/>
  <sheetViews>
    <sheetView topLeftCell="B1" workbookViewId="0">
      <selection activeCell="D13" sqref="D13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s="5" t="s">
        <v>6</v>
      </c>
      <c r="J1" t="s">
        <v>7</v>
      </c>
      <c r="K1" s="7" t="s">
        <v>18</v>
      </c>
      <c r="L1" t="s">
        <v>20</v>
      </c>
      <c r="M1" t="s">
        <v>21</v>
      </c>
      <c r="N1" t="s">
        <v>22</v>
      </c>
      <c r="O1" s="10" t="s">
        <v>23</v>
      </c>
      <c r="P1" t="s">
        <v>24</v>
      </c>
      <c r="Q1" t="s">
        <v>25</v>
      </c>
    </row>
    <row r="2" spans="1:18" x14ac:dyDescent="0.35">
      <c r="A2">
        <v>0</v>
      </c>
      <c r="B2" s="9">
        <v>0.4</v>
      </c>
      <c r="C2" s="9">
        <v>0.1</v>
      </c>
      <c r="D2">
        <v>0.12670000000000001</v>
      </c>
      <c r="E2">
        <v>0.16</v>
      </c>
      <c r="F2">
        <v>249211.655</v>
      </c>
      <c r="G2">
        <v>337.86902875150412</v>
      </c>
      <c r="H2">
        <v>61760.955500000011</v>
      </c>
      <c r="J2" t="s">
        <v>48</v>
      </c>
      <c r="K2">
        <v>1500</v>
      </c>
      <c r="L2" s="9">
        <f>B2</f>
        <v>0.4</v>
      </c>
      <c r="M2" s="9">
        <v>0</v>
      </c>
      <c r="N2" s="2">
        <v>0</v>
      </c>
      <c r="O2" s="2">
        <v>0</v>
      </c>
      <c r="P2" s="2">
        <v>0</v>
      </c>
      <c r="Q2">
        <v>0</v>
      </c>
      <c r="R2" s="10"/>
    </row>
    <row r="3" spans="1:18" ht="13.75" customHeight="1" x14ac:dyDescent="0.35">
      <c r="A3">
        <v>150</v>
      </c>
      <c r="B3" s="9">
        <v>0.4</v>
      </c>
      <c r="C3" s="9">
        <v>0.1</v>
      </c>
      <c r="D3">
        <v>0.12670000000000001</v>
      </c>
      <c r="E3">
        <v>0.16</v>
      </c>
      <c r="F3">
        <v>249211.655</v>
      </c>
      <c r="G3">
        <v>337.86902875150412</v>
      </c>
      <c r="H3">
        <v>61760.955500000011</v>
      </c>
      <c r="J3" t="s">
        <v>48</v>
      </c>
      <c r="K3">
        <v>1500</v>
      </c>
      <c r="L3" s="9">
        <v>0.37</v>
      </c>
      <c r="M3" s="9">
        <f>B3-L3</f>
        <v>3.0000000000000027E-2</v>
      </c>
      <c r="N3">
        <v>1.2758296589723311E-2</v>
      </c>
      <c r="O3">
        <v>8.3999999999999995E-3</v>
      </c>
      <c r="P3">
        <v>0.25468045936331246</v>
      </c>
      <c r="Q3">
        <v>0</v>
      </c>
      <c r="R3" s="10"/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65D5-3D09-49F9-A545-6C8D383BB35C}">
  <dimension ref="A1:P7"/>
  <sheetViews>
    <sheetView tabSelected="1" workbookViewId="0">
      <selection activeCell="I18" sqref="I18"/>
    </sheetView>
  </sheetViews>
  <sheetFormatPr baseColWidth="10" defaultColWidth="8.81640625" defaultRowHeight="14.5" x14ac:dyDescent="0.35"/>
  <cols>
    <col min="8" max="9" width="10.54296875" customWidth="1"/>
  </cols>
  <sheetData>
    <row r="1" spans="1:16" x14ac:dyDescent="0.35">
      <c r="A1" t="s">
        <v>0</v>
      </c>
      <c r="B1" t="s">
        <v>22</v>
      </c>
      <c r="C1" t="s">
        <v>23</v>
      </c>
      <c r="D1" t="s">
        <v>53</v>
      </c>
      <c r="E1" t="s">
        <v>52</v>
      </c>
      <c r="F1" t="s">
        <v>51</v>
      </c>
      <c r="G1" t="s">
        <v>3</v>
      </c>
      <c r="H1" t="s">
        <v>4</v>
      </c>
      <c r="I1" t="s">
        <v>5</v>
      </c>
      <c r="J1" t="s">
        <v>18</v>
      </c>
      <c r="K1" t="s">
        <v>6</v>
      </c>
      <c r="L1" t="s">
        <v>7</v>
      </c>
      <c r="M1" t="s">
        <v>17</v>
      </c>
      <c r="N1" t="s">
        <v>16</v>
      </c>
      <c r="O1" t="s">
        <v>50</v>
      </c>
      <c r="P1" t="s">
        <v>2</v>
      </c>
    </row>
    <row r="2" spans="1:16" x14ac:dyDescent="0.35">
      <c r="A2">
        <v>0</v>
      </c>
      <c r="B2">
        <v>0</v>
      </c>
      <c r="C2">
        <v>0</v>
      </c>
      <c r="D2">
        <v>0.21437564804140566</v>
      </c>
      <c r="E2">
        <v>0</v>
      </c>
      <c r="F2">
        <f t="shared" ref="F2:F7" si="0">0.25-D2</f>
        <v>3.5624351958594341E-2</v>
      </c>
      <c r="G2">
        <v>6.6199999999999995E-2</v>
      </c>
      <c r="H2">
        <v>0.79</v>
      </c>
      <c r="I2">
        <v>50616</v>
      </c>
      <c r="J2">
        <v>3000</v>
      </c>
      <c r="K2">
        <v>13</v>
      </c>
      <c r="L2" t="s">
        <v>49</v>
      </c>
      <c r="M2">
        <v>336.80613350931287</v>
      </c>
      <c r="N2">
        <v>241541.245</v>
      </c>
      <c r="O2">
        <v>0.25</v>
      </c>
      <c r="P2">
        <v>0.1</v>
      </c>
    </row>
    <row r="3" spans="1:16" x14ac:dyDescent="0.35">
      <c r="A3">
        <v>30</v>
      </c>
      <c r="B3">
        <v>2.8353913003114495</v>
      </c>
      <c r="C3">
        <v>0.24947313674166324</v>
      </c>
      <c r="D3">
        <v>0.20053682129545883</v>
      </c>
      <c r="E3">
        <f>0.0286*B3-0.0089</f>
        <v>7.2192191188907448E-2</v>
      </c>
      <c r="F3">
        <f t="shared" si="0"/>
        <v>4.9463178704541172E-2</v>
      </c>
      <c r="G3">
        <v>6.1600000000000002E-2</v>
      </c>
      <c r="H3">
        <v>0.18</v>
      </c>
      <c r="I3">
        <v>20542</v>
      </c>
      <c r="J3">
        <f>J2-300</f>
        <v>2700</v>
      </c>
      <c r="K3">
        <v>4</v>
      </c>
      <c r="L3" t="s">
        <v>49</v>
      </c>
      <c r="M3">
        <v>336.08324619109521</v>
      </c>
      <c r="N3">
        <v>200188.274</v>
      </c>
      <c r="O3">
        <v>0.25</v>
      </c>
      <c r="P3">
        <v>0.1</v>
      </c>
    </row>
    <row r="4" spans="1:16" x14ac:dyDescent="0.35">
      <c r="A4">
        <v>60</v>
      </c>
      <c r="B4">
        <v>2.9574662838175403</v>
      </c>
      <c r="C4">
        <v>9.072235972069731E-2</v>
      </c>
      <c r="D4">
        <v>0.19305830346082972</v>
      </c>
      <c r="E4">
        <f>0.0286*B4-0.0089</f>
        <v>7.5683535717181644E-2</v>
      </c>
      <c r="F4">
        <f t="shared" si="0"/>
        <v>5.6941696539170278E-2</v>
      </c>
      <c r="G4">
        <v>1.7500000000000002E-2</v>
      </c>
      <c r="H4">
        <v>0.22</v>
      </c>
      <c r="I4">
        <v>49397</v>
      </c>
      <c r="J4">
        <f>J3-300</f>
        <v>2400</v>
      </c>
      <c r="K4">
        <v>9</v>
      </c>
      <c r="L4" t="s">
        <v>49</v>
      </c>
      <c r="M4">
        <v>335.9485253501278</v>
      </c>
      <c r="N4">
        <v>185004.84899999999</v>
      </c>
      <c r="O4">
        <v>0.25</v>
      </c>
      <c r="P4">
        <v>0.1</v>
      </c>
    </row>
    <row r="5" spans="1:16" x14ac:dyDescent="0.35">
      <c r="A5">
        <v>90</v>
      </c>
      <c r="B5">
        <v>3.7681255076014564</v>
      </c>
      <c r="C5">
        <v>0.17232049009734191</v>
      </c>
      <c r="D5">
        <v>0.18596838305345065</v>
      </c>
      <c r="E5">
        <f>0.0286*B5-0.0089</f>
        <v>9.886838951740165E-2</v>
      </c>
      <c r="F5">
        <f t="shared" si="0"/>
        <v>6.4031616946549352E-2</v>
      </c>
      <c r="G5">
        <v>4.9399999999999999E-2</v>
      </c>
      <c r="H5">
        <v>0.06</v>
      </c>
      <c r="I5">
        <v>0</v>
      </c>
      <c r="J5">
        <f>J4-300</f>
        <v>2100</v>
      </c>
      <c r="K5">
        <v>0</v>
      </c>
      <c r="L5" t="s">
        <v>49</v>
      </c>
      <c r="M5">
        <v>335.85563426251508</v>
      </c>
      <c r="N5">
        <v>165560.12</v>
      </c>
      <c r="O5">
        <v>0.25</v>
      </c>
      <c r="P5">
        <v>0.1</v>
      </c>
    </row>
    <row r="6" spans="1:16" x14ac:dyDescent="0.35">
      <c r="A6">
        <v>120</v>
      </c>
      <c r="B6">
        <v>3.4826879909712405</v>
      </c>
      <c r="C6">
        <v>0.27251060241412517</v>
      </c>
      <c r="D6">
        <v>0.18163036687578138</v>
      </c>
      <c r="E6">
        <f>0.0286*B6-0.0089</f>
        <v>9.0704876541777474E-2</v>
      </c>
      <c r="F6">
        <f t="shared" si="0"/>
        <v>6.8369633124218621E-2</v>
      </c>
      <c r="G6">
        <v>0.1255</v>
      </c>
      <c r="H6">
        <v>0.03</v>
      </c>
      <c r="I6">
        <v>584</v>
      </c>
      <c r="J6">
        <f>J5-300</f>
        <v>1800</v>
      </c>
      <c r="K6">
        <v>2</v>
      </c>
      <c r="L6" t="s">
        <v>49</v>
      </c>
      <c r="M6">
        <v>335.80618680982798</v>
      </c>
      <c r="N6">
        <v>156712.99900000001</v>
      </c>
      <c r="O6">
        <v>0.25</v>
      </c>
      <c r="P6">
        <v>0.1</v>
      </c>
    </row>
    <row r="7" spans="1:16" x14ac:dyDescent="0.35">
      <c r="A7">
        <v>150</v>
      </c>
      <c r="B7">
        <v>4.290156860166757</v>
      </c>
      <c r="C7">
        <v>0.35193891788924458</v>
      </c>
      <c r="D7">
        <v>0.17952083798499521</v>
      </c>
      <c r="E7">
        <f>0.0286*B7-0.0089</f>
        <v>0.11379848620076925</v>
      </c>
      <c r="F7">
        <f t="shared" si="0"/>
        <v>7.0479162015004787E-2</v>
      </c>
      <c r="G7">
        <v>0.1255</v>
      </c>
      <c r="H7">
        <v>0.03</v>
      </c>
      <c r="I7">
        <v>0</v>
      </c>
      <c r="J7">
        <f>J6-300</f>
        <v>1500</v>
      </c>
      <c r="K7">
        <v>2</v>
      </c>
      <c r="L7" t="s">
        <v>49</v>
      </c>
      <c r="M7">
        <v>335.80618680982798</v>
      </c>
      <c r="N7">
        <v>156712.99900000001</v>
      </c>
      <c r="O7">
        <v>0.25</v>
      </c>
      <c r="P7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440-F6E1-43B7-B4EA-EEA1D725C830}">
  <dimension ref="A1:M87"/>
  <sheetViews>
    <sheetView zoomScale="130" zoomScaleNormal="130" workbookViewId="0">
      <selection activeCell="B8" sqref="B8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s="7" t="s">
        <v>18</v>
      </c>
      <c r="L1" s="7"/>
      <c r="M1" s="7"/>
    </row>
    <row r="2" spans="1:13" x14ac:dyDescent="0.35">
      <c r="A2" s="7">
        <v>0</v>
      </c>
      <c r="B2">
        <v>5.2911228414689496E-2</v>
      </c>
      <c r="C2">
        <v>2.7397260273972601E-2</v>
      </c>
      <c r="D2" s="7">
        <v>6.2399999999999997E-2</v>
      </c>
      <c r="E2" s="7">
        <v>0.66</v>
      </c>
      <c r="F2" s="7">
        <v>17952</v>
      </c>
      <c r="G2">
        <v>23</v>
      </c>
      <c r="H2" t="s">
        <v>11</v>
      </c>
      <c r="I2">
        <v>110916.3875</v>
      </c>
      <c r="J2">
        <v>326</v>
      </c>
      <c r="K2">
        <v>1460</v>
      </c>
    </row>
    <row r="3" spans="1:13" x14ac:dyDescent="0.35">
      <c r="A3">
        <v>30.716999999999999</v>
      </c>
      <c r="B3">
        <v>0.10510257617067574</v>
      </c>
      <c r="C3">
        <v>5.4421768707482991E-2</v>
      </c>
      <c r="D3">
        <v>6.2399999999999997E-2</v>
      </c>
      <c r="E3">
        <v>0.44</v>
      </c>
      <c r="F3">
        <v>22788</v>
      </c>
      <c r="G3">
        <v>16</v>
      </c>
      <c r="H3" t="s">
        <v>11</v>
      </c>
      <c r="I3">
        <v>193327.86799999999</v>
      </c>
      <c r="J3">
        <v>326.5</v>
      </c>
      <c r="K3">
        <v>1470</v>
      </c>
    </row>
    <row r="4" spans="1:13" x14ac:dyDescent="0.35">
      <c r="A4">
        <v>58.75</v>
      </c>
      <c r="B4">
        <v>0.15658863544347296</v>
      </c>
      <c r="C4">
        <v>8.1081081081081072E-2</v>
      </c>
      <c r="D4">
        <v>5.79E-2</v>
      </c>
      <c r="E4">
        <v>0.34</v>
      </c>
      <c r="F4">
        <v>27395</v>
      </c>
      <c r="G4">
        <v>13</v>
      </c>
      <c r="H4" t="s">
        <v>11</v>
      </c>
      <c r="I4">
        <v>258054.15</v>
      </c>
      <c r="J4">
        <v>324.5</v>
      </c>
      <c r="K4">
        <v>1480</v>
      </c>
    </row>
    <row r="5" spans="1:13" x14ac:dyDescent="0.35">
      <c r="A5">
        <v>86.82</v>
      </c>
      <c r="B5">
        <v>0.20738360667234004</v>
      </c>
      <c r="C5">
        <v>0.10738255033557045</v>
      </c>
      <c r="D5">
        <v>5.9400000000000001E-2</v>
      </c>
      <c r="E5">
        <v>0.27</v>
      </c>
      <c r="F5">
        <v>24851</v>
      </c>
      <c r="G5">
        <v>15</v>
      </c>
      <c r="H5" t="s">
        <v>11</v>
      </c>
      <c r="I5">
        <v>311386.27</v>
      </c>
      <c r="J5">
        <v>324.5</v>
      </c>
      <c r="K5">
        <v>1490</v>
      </c>
    </row>
    <row r="6" spans="1:13" x14ac:dyDescent="0.35">
      <c r="A6">
        <v>114.85</v>
      </c>
      <c r="B6">
        <v>0.25750131161815554</v>
      </c>
      <c r="C6">
        <v>0.13333333333333333</v>
      </c>
      <c r="D6">
        <v>5.0500000000000003E-2</v>
      </c>
      <c r="E6">
        <v>0.23</v>
      </c>
      <c r="F6">
        <v>17604</v>
      </c>
      <c r="G6">
        <v>11</v>
      </c>
      <c r="H6" t="s">
        <v>11</v>
      </c>
      <c r="I6">
        <v>354173.07</v>
      </c>
      <c r="J6">
        <v>323.5</v>
      </c>
      <c r="K6">
        <v>1500</v>
      </c>
    </row>
    <row r="7" spans="1:13" x14ac:dyDescent="0.35">
      <c r="A7">
        <v>150</v>
      </c>
      <c r="B7">
        <v>0.25750131161815554</v>
      </c>
      <c r="C7">
        <v>0.13333333333333333</v>
      </c>
      <c r="D7">
        <v>5.0500000000000003E-2</v>
      </c>
      <c r="E7">
        <v>0.23</v>
      </c>
      <c r="F7">
        <v>17604</v>
      </c>
      <c r="G7">
        <v>11</v>
      </c>
      <c r="H7" t="s">
        <v>11</v>
      </c>
      <c r="I7">
        <v>354173.07</v>
      </c>
      <c r="J7">
        <v>323.5</v>
      </c>
      <c r="K7">
        <v>1500</v>
      </c>
    </row>
    <row r="21" spans="1:9" x14ac:dyDescent="0.35">
      <c r="I21" s="5"/>
    </row>
    <row r="22" spans="1:9" x14ac:dyDescent="0.35">
      <c r="I22" s="5"/>
    </row>
    <row r="23" spans="1:9" x14ac:dyDescent="0.35">
      <c r="A23" s="2"/>
    </row>
    <row r="24" spans="1:9" x14ac:dyDescent="0.35">
      <c r="A24" s="7"/>
      <c r="B24" s="7"/>
      <c r="C24" s="7"/>
      <c r="D24" s="7"/>
    </row>
    <row r="39" spans="1:9" x14ac:dyDescent="0.35">
      <c r="I39" s="5"/>
    </row>
    <row r="40" spans="1:9" x14ac:dyDescent="0.35">
      <c r="I40" s="5"/>
    </row>
    <row r="44" spans="1:9" x14ac:dyDescent="0.35">
      <c r="A44" s="2"/>
    </row>
    <row r="45" spans="1:9" x14ac:dyDescent="0.35">
      <c r="A45" s="7"/>
      <c r="B45" s="7"/>
      <c r="C45" s="7"/>
      <c r="D45" s="7"/>
    </row>
    <row r="57" spans="9:9" x14ac:dyDescent="0.35">
      <c r="I57" s="5"/>
    </row>
    <row r="58" spans="9:9" x14ac:dyDescent="0.35">
      <c r="I58" s="5"/>
    </row>
    <row r="65" spans="1:9" x14ac:dyDescent="0.35">
      <c r="A65" s="2"/>
    </row>
    <row r="66" spans="1:9" x14ac:dyDescent="0.35">
      <c r="A66" s="7"/>
      <c r="B66" s="7"/>
      <c r="C66" s="7"/>
      <c r="D66" s="7"/>
    </row>
    <row r="75" spans="1:9" x14ac:dyDescent="0.35">
      <c r="I75" s="5"/>
    </row>
    <row r="76" spans="1:9" x14ac:dyDescent="0.35">
      <c r="I76" s="5"/>
    </row>
    <row r="86" spans="1:4" x14ac:dyDescent="0.35">
      <c r="A86" s="2"/>
    </row>
    <row r="87" spans="1:4" x14ac:dyDescent="0.35">
      <c r="A87" s="7"/>
      <c r="B87" s="7"/>
      <c r="C87" s="7"/>
      <c r="D87" s="7"/>
    </row>
  </sheetData>
  <phoneticPr fontId="4" type="noConversion"/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EC96-6657-4AB1-92E1-3B197164B85D}">
  <dimension ref="A1:Q7"/>
  <sheetViews>
    <sheetView workbookViewId="0">
      <selection activeCell="H20" sqref="H20"/>
    </sheetView>
  </sheetViews>
  <sheetFormatPr baseColWidth="10" defaultRowHeight="14.5" x14ac:dyDescent="0.35"/>
  <sheetData>
    <row r="1" spans="1:17" x14ac:dyDescent="0.35">
      <c r="A1" t="s">
        <v>0</v>
      </c>
      <c r="B1" t="s">
        <v>22</v>
      </c>
      <c r="C1" t="s">
        <v>24</v>
      </c>
      <c r="D1" t="s">
        <v>23</v>
      </c>
      <c r="E1" t="s">
        <v>53</v>
      </c>
      <c r="F1" t="s">
        <v>52</v>
      </c>
      <c r="G1" t="s">
        <v>51</v>
      </c>
      <c r="H1" t="s">
        <v>3</v>
      </c>
      <c r="I1" t="s">
        <v>4</v>
      </c>
      <c r="J1" t="s">
        <v>5</v>
      </c>
      <c r="K1" t="s">
        <v>18</v>
      </c>
      <c r="L1" t="s">
        <v>6</v>
      </c>
      <c r="M1" t="s">
        <v>7</v>
      </c>
      <c r="N1" t="s">
        <v>17</v>
      </c>
      <c r="O1" t="s">
        <v>16</v>
      </c>
      <c r="P1" t="s">
        <v>50</v>
      </c>
      <c r="Q1" t="s">
        <v>2</v>
      </c>
    </row>
    <row r="2" spans="1:17" x14ac:dyDescent="0.35">
      <c r="A2">
        <v>0</v>
      </c>
      <c r="B2">
        <v>0</v>
      </c>
      <c r="C2">
        <v>0</v>
      </c>
      <c r="D2">
        <v>0</v>
      </c>
      <c r="E2">
        <v>0.21437564804140566</v>
      </c>
      <c r="F2">
        <v>0</v>
      </c>
      <c r="G2">
        <f t="shared" ref="G2:G7" si="0">0.25-E2</f>
        <v>3.5624351958594341E-2</v>
      </c>
      <c r="H2">
        <v>3.49E-2</v>
      </c>
      <c r="I2">
        <v>0.93</v>
      </c>
      <c r="J2">
        <v>69392</v>
      </c>
      <c r="K2">
        <v>3000</v>
      </c>
      <c r="L2">
        <v>11</v>
      </c>
      <c r="M2" t="s">
        <v>54</v>
      </c>
      <c r="N2">
        <v>336.67100063318219</v>
      </c>
      <c r="O2">
        <v>279478.42499999999</v>
      </c>
      <c r="P2">
        <v>0.25</v>
      </c>
      <c r="Q2">
        <v>0.1</v>
      </c>
    </row>
    <row r="3" spans="1:17" x14ac:dyDescent="0.35">
      <c r="A3">
        <v>30</v>
      </c>
      <c r="B3">
        <f>C3*P3</f>
        <v>3.4716303188458024</v>
      </c>
      <c r="C3">
        <v>13.88652127538321</v>
      </c>
      <c r="D3">
        <v>1.1073468059532185</v>
      </c>
      <c r="E3">
        <v>0.20490655971208735</v>
      </c>
      <c r="F3">
        <f>0.0286*B3-0.0089</f>
        <v>9.0388627118989942E-2</v>
      </c>
      <c r="G3">
        <f t="shared" si="0"/>
        <v>4.5093440287912651E-2</v>
      </c>
      <c r="H3">
        <v>0</v>
      </c>
      <c r="I3">
        <v>0</v>
      </c>
      <c r="J3">
        <v>0</v>
      </c>
      <c r="K3">
        <f>K2-300</f>
        <v>2700</v>
      </c>
      <c r="L3">
        <v>0</v>
      </c>
      <c r="M3" t="s">
        <v>54</v>
      </c>
      <c r="N3">
        <v>335.96492527955331</v>
      </c>
      <c r="O3">
        <v>235523.57949999999</v>
      </c>
      <c r="P3">
        <v>0.25</v>
      </c>
      <c r="Q3">
        <v>0.1</v>
      </c>
    </row>
    <row r="4" spans="1:17" x14ac:dyDescent="0.35">
      <c r="A4">
        <v>60</v>
      </c>
      <c r="B4">
        <f>C4*P4</f>
        <v>3.6547278788688584</v>
      </c>
      <c r="C4">
        <v>14.618911515475434</v>
      </c>
      <c r="D4">
        <v>7.6134898997637701E-2</v>
      </c>
      <c r="E4">
        <v>0.20587408800034265</v>
      </c>
      <c r="F4">
        <f>0.0286*B4-0.0089</f>
        <v>9.5625217335649354E-2</v>
      </c>
      <c r="G4">
        <f t="shared" si="0"/>
        <v>4.4125911999657347E-2</v>
      </c>
      <c r="H4">
        <v>2.4799999999999999E-2</v>
      </c>
      <c r="I4">
        <v>0.14000000000000001</v>
      </c>
      <c r="J4">
        <v>8800</v>
      </c>
      <c r="K4">
        <f>K3-300</f>
        <v>2400</v>
      </c>
      <c r="L4">
        <v>1</v>
      </c>
      <c r="M4" t="s">
        <v>54</v>
      </c>
      <c r="N4">
        <v>335.86405299814243</v>
      </c>
      <c r="O4">
        <v>222637.87400000001</v>
      </c>
      <c r="P4">
        <v>0.25</v>
      </c>
      <c r="Q4">
        <v>0.1</v>
      </c>
    </row>
    <row r="5" spans="1:17" x14ac:dyDescent="0.35">
      <c r="A5">
        <v>90</v>
      </c>
      <c r="B5">
        <f>C5*P5</f>
        <v>4.9000823894700574</v>
      </c>
      <c r="C5">
        <v>19.600329557880229</v>
      </c>
      <c r="D5">
        <v>5.3797787968837198E-2</v>
      </c>
      <c r="E5">
        <v>0.20106023823828548</v>
      </c>
      <c r="F5">
        <f>0.0286*B5-0.0089</f>
        <v>0.13124235633884365</v>
      </c>
      <c r="G5">
        <f t="shared" si="0"/>
        <v>4.8939761761714523E-2</v>
      </c>
      <c r="H5">
        <v>1.24E-2</v>
      </c>
      <c r="I5">
        <v>0.17</v>
      </c>
      <c r="J5">
        <v>5097</v>
      </c>
      <c r="K5">
        <f>K4-300</f>
        <v>2100</v>
      </c>
      <c r="L5">
        <v>0.4</v>
      </c>
      <c r="M5" t="s">
        <v>54</v>
      </c>
      <c r="N5">
        <v>335.78946233970203</v>
      </c>
      <c r="O5">
        <v>215839.43150000001</v>
      </c>
      <c r="P5">
        <v>0.25</v>
      </c>
      <c r="Q5">
        <v>0.1</v>
      </c>
    </row>
    <row r="6" spans="1:17" x14ac:dyDescent="0.35">
      <c r="A6">
        <v>120</v>
      </c>
      <c r="B6">
        <f>C6*P6</f>
        <v>4.6404598246662099</v>
      </c>
      <c r="C6">
        <v>18.56183929866484</v>
      </c>
      <c r="D6">
        <v>0.42930349405596302</v>
      </c>
      <c r="E6">
        <v>0.20014822386820877</v>
      </c>
      <c r="F6">
        <f>0.0286*B6-0.0089</f>
        <v>0.12381715098545361</v>
      </c>
      <c r="G6">
        <f t="shared" si="0"/>
        <v>4.9851776131791231E-2</v>
      </c>
      <c r="H6">
        <v>0</v>
      </c>
      <c r="I6">
        <v>0</v>
      </c>
      <c r="J6">
        <v>0</v>
      </c>
      <c r="K6">
        <f>K5-300</f>
        <v>1800</v>
      </c>
      <c r="L6">
        <v>0</v>
      </c>
      <c r="M6" t="s">
        <v>54</v>
      </c>
      <c r="N6">
        <v>335.73040889307549</v>
      </c>
      <c r="O6">
        <v>213847.11350000001</v>
      </c>
      <c r="P6">
        <v>0.25</v>
      </c>
      <c r="Q6">
        <v>0.1</v>
      </c>
    </row>
    <row r="7" spans="1:17" x14ac:dyDescent="0.35">
      <c r="A7">
        <v>150</v>
      </c>
      <c r="B7">
        <f>C7*P7</f>
        <v>5.8011255332270437</v>
      </c>
      <c r="C7">
        <v>23.204502132908175</v>
      </c>
      <c r="D7">
        <v>0.69544846868679877</v>
      </c>
      <c r="E7">
        <v>0.20382007302773505</v>
      </c>
      <c r="F7">
        <f>0.0286*B7-0.0089</f>
        <v>0.15701219025029345</v>
      </c>
      <c r="G7">
        <f t="shared" si="0"/>
        <v>4.6179926972264945E-2</v>
      </c>
      <c r="H7">
        <v>0</v>
      </c>
      <c r="I7">
        <v>0</v>
      </c>
      <c r="J7">
        <v>0</v>
      </c>
      <c r="K7">
        <f>K6-300</f>
        <v>1500</v>
      </c>
      <c r="L7">
        <v>0</v>
      </c>
      <c r="M7" t="s">
        <v>54</v>
      </c>
      <c r="N7">
        <v>335.73040889307549</v>
      </c>
      <c r="O7">
        <v>213847.11350000001</v>
      </c>
      <c r="P7">
        <v>0.25</v>
      </c>
      <c r="Q7">
        <v>0.1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90E5-F774-4F4B-8B2F-00040E995C7F}">
  <dimension ref="A1:P7"/>
  <sheetViews>
    <sheetView workbookViewId="0">
      <selection activeCell="H23" sqref="H23"/>
    </sheetView>
  </sheetViews>
  <sheetFormatPr baseColWidth="10" defaultRowHeight="14.5" x14ac:dyDescent="0.35"/>
  <sheetData>
    <row r="1" spans="1:16" x14ac:dyDescent="0.35">
      <c r="A1" t="s">
        <v>0</v>
      </c>
      <c r="B1" t="s">
        <v>22</v>
      </c>
      <c r="C1" t="s">
        <v>23</v>
      </c>
      <c r="D1" t="s">
        <v>53</v>
      </c>
      <c r="E1" t="s">
        <v>52</v>
      </c>
      <c r="F1" t="s">
        <v>51</v>
      </c>
      <c r="G1" t="s">
        <v>3</v>
      </c>
      <c r="H1" t="s">
        <v>4</v>
      </c>
      <c r="I1" t="s">
        <v>5</v>
      </c>
      <c r="J1" t="s">
        <v>18</v>
      </c>
      <c r="K1" t="s">
        <v>6</v>
      </c>
      <c r="L1" t="s">
        <v>7</v>
      </c>
      <c r="M1" t="s">
        <v>17</v>
      </c>
      <c r="N1" t="s">
        <v>16</v>
      </c>
      <c r="O1" t="s">
        <v>50</v>
      </c>
      <c r="P1" t="s">
        <v>2</v>
      </c>
    </row>
    <row r="2" spans="1:16" x14ac:dyDescent="0.35">
      <c r="A2">
        <v>0</v>
      </c>
      <c r="B2">
        <v>0.29107819868224932</v>
      </c>
      <c r="C2">
        <v>7.2208162458616207E-2</v>
      </c>
      <c r="D2">
        <v>0.21437564804140566</v>
      </c>
      <c r="E2">
        <v>0</v>
      </c>
      <c r="F2">
        <f t="shared" ref="F2:F7" si="0">0.25-D2</f>
        <v>3.5624351958594341E-2</v>
      </c>
      <c r="G2">
        <v>3.9600000000000003E-2</v>
      </c>
      <c r="H2">
        <v>0.75</v>
      </c>
      <c r="I2">
        <v>56748</v>
      </c>
      <c r="J2">
        <v>3000</v>
      </c>
      <c r="K2">
        <v>23</v>
      </c>
      <c r="L2" t="s">
        <v>55</v>
      </c>
      <c r="M2">
        <v>336.68565453819878</v>
      </c>
      <c r="N2">
        <v>292026.56499999989</v>
      </c>
      <c r="O2">
        <v>0.25</v>
      </c>
      <c r="P2">
        <v>0.1</v>
      </c>
    </row>
    <row r="3" spans="1:16" x14ac:dyDescent="0.35">
      <c r="A3">
        <v>30</v>
      </c>
      <c r="B3">
        <v>4.2468384070866607</v>
      </c>
      <c r="C3">
        <v>0.49599061970514413</v>
      </c>
      <c r="D3">
        <v>0.20818981144436355</v>
      </c>
      <c r="E3">
        <f>0.0286*B3-0.0089</f>
        <v>0.1125595784426785</v>
      </c>
      <c r="F3">
        <f t="shared" si="0"/>
        <v>4.1810188555636452E-2</v>
      </c>
      <c r="G3">
        <v>0</v>
      </c>
      <c r="H3">
        <v>0</v>
      </c>
      <c r="I3">
        <v>0</v>
      </c>
      <c r="J3">
        <f>J2-300</f>
        <v>2700</v>
      </c>
      <c r="K3">
        <v>0</v>
      </c>
      <c r="L3" t="s">
        <v>55</v>
      </c>
      <c r="M3">
        <v>336.06417410846029</v>
      </c>
      <c r="N3">
        <v>243988.2</v>
      </c>
      <c r="O3">
        <v>0.25</v>
      </c>
      <c r="P3">
        <v>0.1</v>
      </c>
    </row>
    <row r="4" spans="1:16" x14ac:dyDescent="0.35">
      <c r="A4">
        <v>60</v>
      </c>
      <c r="B4">
        <v>5.653934162115636</v>
      </c>
      <c r="C4">
        <v>0.31751255912461812</v>
      </c>
      <c r="D4">
        <v>0.2086577144690116</v>
      </c>
      <c r="E4">
        <f>0.0286*B4-0.0089</f>
        <v>0.15280251703650721</v>
      </c>
      <c r="F4">
        <f t="shared" si="0"/>
        <v>4.1342285530988399E-2</v>
      </c>
      <c r="G4">
        <v>2.1899999999999999E-2</v>
      </c>
      <c r="H4">
        <v>0.13</v>
      </c>
      <c r="I4">
        <v>58000</v>
      </c>
      <c r="J4">
        <f>J3-300</f>
        <v>2400</v>
      </c>
      <c r="K4">
        <v>1</v>
      </c>
      <c r="L4" t="s">
        <v>55</v>
      </c>
      <c r="M4">
        <v>335.94599964111012</v>
      </c>
      <c r="N4">
        <v>231326.861</v>
      </c>
      <c r="O4">
        <v>0.25</v>
      </c>
      <c r="P4">
        <v>0.1</v>
      </c>
    </row>
    <row r="5" spans="1:16" x14ac:dyDescent="0.35">
      <c r="A5">
        <v>90</v>
      </c>
      <c r="B5">
        <v>4.5978690946657856</v>
      </c>
      <c r="C5">
        <v>0.11848233957413458</v>
      </c>
      <c r="D5">
        <v>0.19772147258783068</v>
      </c>
      <c r="E5">
        <f>0.0286*B5-0.0089</f>
        <v>0.12259905610744147</v>
      </c>
      <c r="F5">
        <f t="shared" si="0"/>
        <v>5.2278527412169318E-2</v>
      </c>
      <c r="G5">
        <v>9.5200000000000007E-2</v>
      </c>
      <c r="H5">
        <v>0.04</v>
      </c>
      <c r="I5">
        <v>3213</v>
      </c>
      <c r="J5">
        <f>J4-300</f>
        <v>2100</v>
      </c>
      <c r="K5">
        <v>2</v>
      </c>
      <c r="L5" t="s">
        <v>55</v>
      </c>
      <c r="M5">
        <v>335.89505230715667</v>
      </c>
      <c r="N5">
        <v>226877.48800000001</v>
      </c>
      <c r="O5">
        <v>0.25</v>
      </c>
      <c r="P5">
        <v>0.1</v>
      </c>
    </row>
    <row r="6" spans="1:16" x14ac:dyDescent="0.35">
      <c r="A6">
        <v>120</v>
      </c>
      <c r="B6">
        <v>4.9487860560410244</v>
      </c>
      <c r="C6">
        <v>0.351198338871201</v>
      </c>
      <c r="D6">
        <v>0.19287590058681439</v>
      </c>
      <c r="E6">
        <f>0.0286*B6-0.0089</f>
        <v>0.13263528120277332</v>
      </c>
      <c r="F6">
        <f t="shared" si="0"/>
        <v>5.7124099413185608E-2</v>
      </c>
      <c r="G6">
        <v>0</v>
      </c>
      <c r="H6">
        <v>0</v>
      </c>
      <c r="I6">
        <v>0</v>
      </c>
      <c r="J6">
        <f>J5-300</f>
        <v>1800</v>
      </c>
      <c r="K6">
        <v>0</v>
      </c>
      <c r="L6" t="s">
        <v>55</v>
      </c>
      <c r="M6">
        <v>335.84459085254861</v>
      </c>
      <c r="N6">
        <v>225692.04300000001</v>
      </c>
      <c r="O6">
        <v>0.25</v>
      </c>
      <c r="P6">
        <v>0.1</v>
      </c>
    </row>
    <row r="7" spans="1:16" x14ac:dyDescent="0.35">
      <c r="A7">
        <v>150</v>
      </c>
      <c r="B7">
        <v>4.9844753232346033</v>
      </c>
      <c r="C7">
        <v>0.10404046044824602</v>
      </c>
      <c r="D7">
        <v>0.19018744083502298</v>
      </c>
      <c r="E7">
        <f>0.0286*B7-0.0089</f>
        <v>0.13365599424450966</v>
      </c>
      <c r="F7">
        <f t="shared" si="0"/>
        <v>5.9812559164977019E-2</v>
      </c>
      <c r="G7">
        <v>0</v>
      </c>
      <c r="H7">
        <v>0</v>
      </c>
      <c r="I7">
        <v>0</v>
      </c>
      <c r="J7">
        <f>J6-300</f>
        <v>1500</v>
      </c>
      <c r="K7">
        <v>0</v>
      </c>
      <c r="L7" t="s">
        <v>55</v>
      </c>
      <c r="M7">
        <v>335.84459085254861</v>
      </c>
      <c r="N7">
        <v>225692.04300000001</v>
      </c>
      <c r="O7">
        <v>0.25</v>
      </c>
      <c r="P7">
        <v>0.1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78D8-C95A-4200-8FAA-CE6EF0A87135}">
  <dimension ref="A1:Q7"/>
  <sheetViews>
    <sheetView workbookViewId="0">
      <selection activeCell="H13" sqref="H13"/>
    </sheetView>
  </sheetViews>
  <sheetFormatPr baseColWidth="10" defaultRowHeight="14.5" x14ac:dyDescent="0.35"/>
  <sheetData>
    <row r="1" spans="1:17" x14ac:dyDescent="0.35">
      <c r="A1" t="s">
        <v>0</v>
      </c>
      <c r="B1" t="s">
        <v>22</v>
      </c>
      <c r="C1" t="s">
        <v>24</v>
      </c>
      <c r="D1" t="s">
        <v>23</v>
      </c>
      <c r="E1" t="s">
        <v>53</v>
      </c>
      <c r="F1" t="s">
        <v>52</v>
      </c>
      <c r="G1" t="s">
        <v>51</v>
      </c>
      <c r="H1" t="s">
        <v>3</v>
      </c>
      <c r="I1" t="s">
        <v>4</v>
      </c>
      <c r="J1" t="s">
        <v>5</v>
      </c>
      <c r="K1" t="s">
        <v>18</v>
      </c>
      <c r="L1" t="s">
        <v>6</v>
      </c>
      <c r="M1" t="s">
        <v>7</v>
      </c>
      <c r="N1" t="s">
        <v>17</v>
      </c>
      <c r="O1" t="s">
        <v>16</v>
      </c>
      <c r="P1" t="s">
        <v>50</v>
      </c>
      <c r="Q1" t="s">
        <v>2</v>
      </c>
    </row>
    <row r="2" spans="1:17" x14ac:dyDescent="0.35">
      <c r="A2">
        <v>0</v>
      </c>
      <c r="B2">
        <f t="shared" ref="B2:B7" si="0">C2*P2</f>
        <v>0.3387880437152016</v>
      </c>
      <c r="C2">
        <v>1.3551521748608064</v>
      </c>
      <c r="D2">
        <v>0.3334475814000919</v>
      </c>
      <c r="E2">
        <v>0.21437564804140566</v>
      </c>
      <c r="F2">
        <v>0</v>
      </c>
      <c r="G2">
        <f t="shared" ref="G2:G7" si="1">0.25-E2</f>
        <v>3.5624351958594341E-2</v>
      </c>
      <c r="H2">
        <v>4.5900000000000003E-2</v>
      </c>
      <c r="I2">
        <v>0.69</v>
      </c>
      <c r="J2">
        <v>53819</v>
      </c>
      <c r="K2">
        <v>3000</v>
      </c>
      <c r="L2">
        <v>28</v>
      </c>
      <c r="M2" t="s">
        <v>56</v>
      </c>
      <c r="N2">
        <v>336.6086219625343</v>
      </c>
      <c r="O2">
        <v>277689.71500000003</v>
      </c>
      <c r="P2">
        <v>0.25</v>
      </c>
      <c r="Q2">
        <v>0.1</v>
      </c>
    </row>
    <row r="3" spans="1:17" x14ac:dyDescent="0.35">
      <c r="A3">
        <v>30</v>
      </c>
      <c r="B3">
        <f t="shared" si="0"/>
        <v>5.5162157291635863</v>
      </c>
      <c r="C3">
        <v>22.064862916654345</v>
      </c>
      <c r="D3">
        <v>2.5002215986565819</v>
      </c>
      <c r="E3">
        <v>0.20264635018624499</v>
      </c>
      <c r="F3">
        <f>0.0286*B3-0.0089</f>
        <v>0.14886376985407856</v>
      </c>
      <c r="G3">
        <f t="shared" si="1"/>
        <v>4.7353649813755005E-2</v>
      </c>
      <c r="H3">
        <v>2.1899999999999999E-2</v>
      </c>
      <c r="I3">
        <v>0.28000000000000003</v>
      </c>
      <c r="J3">
        <v>17485</v>
      </c>
      <c r="K3">
        <f>K2-300</f>
        <v>2700</v>
      </c>
      <c r="L3">
        <v>3</v>
      </c>
      <c r="M3" t="s">
        <v>56</v>
      </c>
      <c r="N3">
        <v>336.01917375525221</v>
      </c>
      <c r="O3">
        <v>231638.3665</v>
      </c>
      <c r="P3">
        <v>0.25</v>
      </c>
      <c r="Q3">
        <v>0.1</v>
      </c>
    </row>
    <row r="4" spans="1:17" x14ac:dyDescent="0.35">
      <c r="A4">
        <v>60</v>
      </c>
      <c r="B4">
        <f t="shared" si="0"/>
        <v>7.0251295117882382</v>
      </c>
      <c r="C4">
        <v>28.100518047152953</v>
      </c>
      <c r="D4">
        <v>1.5342149417337012</v>
      </c>
      <c r="E4">
        <v>0.20169468301746929</v>
      </c>
      <c r="F4">
        <f>0.0286*B4-0.0089</f>
        <v>0.19201870403714363</v>
      </c>
      <c r="G4">
        <f t="shared" si="1"/>
        <v>4.830531698253071E-2</v>
      </c>
      <c r="H4">
        <v>4.2999999999999997E-2</v>
      </c>
      <c r="I4">
        <v>7.0000000000000007E-2</v>
      </c>
      <c r="J4">
        <v>5780</v>
      </c>
      <c r="K4">
        <f>K3-300</f>
        <v>2400</v>
      </c>
      <c r="L4">
        <v>3</v>
      </c>
      <c r="M4" t="s">
        <v>56</v>
      </c>
      <c r="N4">
        <v>335.89294649326609</v>
      </c>
      <c r="O4">
        <v>222273.595</v>
      </c>
      <c r="P4">
        <v>0.25</v>
      </c>
      <c r="Q4">
        <v>0.1</v>
      </c>
    </row>
    <row r="5" spans="1:17" x14ac:dyDescent="0.35">
      <c r="A5">
        <v>90</v>
      </c>
      <c r="B5">
        <f t="shared" si="0"/>
        <v>5.7517928904883178</v>
      </c>
      <c r="C5">
        <v>23.007171561953271</v>
      </c>
      <c r="D5">
        <v>0.76251781489473136</v>
      </c>
      <c r="E5">
        <v>0.184191937671736</v>
      </c>
      <c r="F5">
        <f>0.0286*B5-0.0089</f>
        <v>0.15560127666796589</v>
      </c>
      <c r="G5">
        <f t="shared" si="1"/>
        <v>6.5808062328264E-2</v>
      </c>
      <c r="H5">
        <v>5.0000000000000001E-4</v>
      </c>
      <c r="I5">
        <v>0</v>
      </c>
      <c r="J5">
        <v>405</v>
      </c>
      <c r="K5">
        <f>K4-300</f>
        <v>2100</v>
      </c>
      <c r="L5">
        <v>3</v>
      </c>
      <c r="M5" t="s">
        <v>56</v>
      </c>
      <c r="N5">
        <v>335.82338108734029</v>
      </c>
      <c r="O5">
        <v>216365.38699999999</v>
      </c>
      <c r="P5">
        <v>0.25</v>
      </c>
      <c r="Q5">
        <v>0.1</v>
      </c>
    </row>
    <row r="6" spans="1:17" x14ac:dyDescent="0.35">
      <c r="A6">
        <v>120</v>
      </c>
      <c r="B6">
        <f t="shared" si="0"/>
        <v>6.1615726026034583</v>
      </c>
      <c r="C6">
        <v>24.646290410413833</v>
      </c>
      <c r="D6">
        <v>1.7730406271857713</v>
      </c>
      <c r="E6">
        <v>0.17525419684498411</v>
      </c>
      <c r="F6">
        <f>0.0286*B6-0.0089</f>
        <v>0.16732097643445892</v>
      </c>
      <c r="G6">
        <f t="shared" si="1"/>
        <v>7.4745803155015889E-2</v>
      </c>
      <c r="H6">
        <v>7.0000000000000007E-2</v>
      </c>
      <c r="I6">
        <v>0</v>
      </c>
      <c r="J6">
        <v>0</v>
      </c>
      <c r="K6">
        <f>K5-300</f>
        <v>1800</v>
      </c>
      <c r="L6">
        <v>0</v>
      </c>
      <c r="M6" t="s">
        <v>56</v>
      </c>
      <c r="N6">
        <v>335.80952329220889</v>
      </c>
      <c r="O6">
        <v>216708.128</v>
      </c>
      <c r="P6">
        <v>0.25</v>
      </c>
      <c r="Q6">
        <v>0.1</v>
      </c>
    </row>
    <row r="7" spans="1:17" x14ac:dyDescent="0.35">
      <c r="A7">
        <v>150</v>
      </c>
      <c r="B7">
        <f t="shared" si="0"/>
        <v>6.1488416453758541</v>
      </c>
      <c r="C7">
        <v>24.595366581503416</v>
      </c>
      <c r="D7">
        <v>0.32212057138658023</v>
      </c>
      <c r="E7">
        <v>0.16637990049615056</v>
      </c>
      <c r="F7">
        <f>0.0286*B7-0.0089</f>
        <v>0.16695687105774945</v>
      </c>
      <c r="G7">
        <f t="shared" si="1"/>
        <v>8.3620099503849438E-2</v>
      </c>
      <c r="H7">
        <v>7.0000000000000007E-2</v>
      </c>
      <c r="I7">
        <v>0</v>
      </c>
      <c r="J7">
        <v>0</v>
      </c>
      <c r="K7">
        <f>K6-300</f>
        <v>1500</v>
      </c>
      <c r="L7">
        <v>0</v>
      </c>
      <c r="M7" t="s">
        <v>56</v>
      </c>
      <c r="N7">
        <v>335.80952329220889</v>
      </c>
      <c r="O7">
        <v>216708.128</v>
      </c>
      <c r="P7">
        <v>0.25</v>
      </c>
      <c r="Q7">
        <v>0.1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55E9-D460-4007-8A2B-262724670669}">
  <dimension ref="A1:K3"/>
  <sheetViews>
    <sheetView zoomScale="160" zoomScaleNormal="160" workbookViewId="0">
      <selection activeCell="A3" sqref="A3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18</v>
      </c>
    </row>
    <row r="2" spans="1:11" x14ac:dyDescent="0.35">
      <c r="A2" s="7">
        <v>0</v>
      </c>
      <c r="B2">
        <v>0.77250393485446667</v>
      </c>
      <c r="C2">
        <v>0.39999999999999997</v>
      </c>
      <c r="D2" s="7">
        <v>3.5200000000000002E-2</v>
      </c>
      <c r="E2" s="7">
        <v>0.65</v>
      </c>
      <c r="F2" s="7">
        <v>82621</v>
      </c>
      <c r="G2" s="7">
        <v>29</v>
      </c>
      <c r="H2" t="s">
        <v>12</v>
      </c>
      <c r="I2">
        <v>720121.28499999992</v>
      </c>
      <c r="J2">
        <v>329</v>
      </c>
      <c r="K2">
        <v>1500</v>
      </c>
    </row>
    <row r="3" spans="1:11" x14ac:dyDescent="0.35">
      <c r="A3">
        <v>150</v>
      </c>
      <c r="B3">
        <v>0.77250393485446667</v>
      </c>
      <c r="C3">
        <v>0.39999999999999997</v>
      </c>
      <c r="D3">
        <v>3.5200000000000002E-2</v>
      </c>
      <c r="E3">
        <v>0.65</v>
      </c>
      <c r="F3">
        <v>82621</v>
      </c>
      <c r="G3">
        <v>29</v>
      </c>
      <c r="H3" t="s">
        <v>12</v>
      </c>
      <c r="I3">
        <v>720121.28499999992</v>
      </c>
      <c r="J3">
        <v>329</v>
      </c>
      <c r="K3">
        <v>1500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3F3F-1CC5-42D4-9897-65269229C7C8}">
  <dimension ref="A1:K75"/>
  <sheetViews>
    <sheetView zoomScale="160" zoomScaleNormal="160" workbookViewId="0">
      <selection activeCell="B13" sqref="B13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t="s">
        <v>7</v>
      </c>
      <c r="I1" t="s">
        <v>16</v>
      </c>
      <c r="J1" t="s">
        <v>17</v>
      </c>
      <c r="K1" t="s">
        <v>18</v>
      </c>
    </row>
    <row r="2" spans="1:11" x14ac:dyDescent="0.35">
      <c r="A2">
        <v>0</v>
      </c>
      <c r="B2">
        <v>5.2911228414689496E-2</v>
      </c>
      <c r="C2">
        <v>2.7397260273972601E-2</v>
      </c>
      <c r="D2">
        <v>6.9199999999999998E-2</v>
      </c>
      <c r="E2">
        <v>0.68</v>
      </c>
      <c r="F2">
        <v>17839</v>
      </c>
      <c r="G2">
        <v>16</v>
      </c>
      <c r="H2" t="s">
        <v>13</v>
      </c>
      <c r="I2">
        <v>106578.3355</v>
      </c>
      <c r="J2">
        <v>325.5</v>
      </c>
      <c r="K2">
        <v>1460</v>
      </c>
    </row>
    <row r="3" spans="1:11" x14ac:dyDescent="0.35">
      <c r="A3">
        <v>27.633299999999998</v>
      </c>
      <c r="B3">
        <v>0.10510257617067574</v>
      </c>
      <c r="C3">
        <v>5.4421768707482991E-2</v>
      </c>
      <c r="D3">
        <v>5.5649999999999998E-2</v>
      </c>
      <c r="E3">
        <v>0.44</v>
      </c>
      <c r="F3">
        <v>17313</v>
      </c>
      <c r="G3">
        <v>12</v>
      </c>
      <c r="H3" t="s">
        <v>13</v>
      </c>
      <c r="I3">
        <v>181946.3285</v>
      </c>
      <c r="J3">
        <v>325.5</v>
      </c>
      <c r="K3">
        <v>1470</v>
      </c>
    </row>
    <row r="4" spans="1:11" x14ac:dyDescent="0.35">
      <c r="A4">
        <v>54.866633</v>
      </c>
      <c r="B4">
        <v>0.15658863544347296</v>
      </c>
      <c r="C4">
        <v>8.1081081081081072E-2</v>
      </c>
      <c r="D4">
        <v>5.4100000000000002E-2</v>
      </c>
      <c r="E4">
        <v>0.32</v>
      </c>
      <c r="F4">
        <v>18520</v>
      </c>
      <c r="G4">
        <v>11</v>
      </c>
      <c r="H4" t="s">
        <v>13</v>
      </c>
      <c r="I4">
        <v>251282.995</v>
      </c>
      <c r="J4">
        <v>324.5</v>
      </c>
      <c r="K4">
        <v>1480</v>
      </c>
    </row>
    <row r="5" spans="1:11" x14ac:dyDescent="0.35">
      <c r="A5">
        <v>82.166632999900003</v>
      </c>
      <c r="B5">
        <v>0.20738360667234004</v>
      </c>
      <c r="C5">
        <v>0.10738255033557045</v>
      </c>
      <c r="D5">
        <v>5.9400000000000001E-2</v>
      </c>
      <c r="E5">
        <v>0.25</v>
      </c>
      <c r="F5">
        <v>18740</v>
      </c>
      <c r="G5">
        <v>12</v>
      </c>
      <c r="H5" t="s">
        <v>13</v>
      </c>
      <c r="I5">
        <v>299320.3</v>
      </c>
      <c r="J5">
        <v>324.5</v>
      </c>
      <c r="K5">
        <v>1490</v>
      </c>
    </row>
    <row r="6" spans="1:11" x14ac:dyDescent="0.35">
      <c r="A6">
        <v>109.4333</v>
      </c>
      <c r="B6">
        <v>0.25750131161815554</v>
      </c>
      <c r="C6">
        <v>0.13333333333333333</v>
      </c>
      <c r="D6" s="3">
        <v>2.8999999999999998E-3</v>
      </c>
      <c r="E6" s="3">
        <v>0</v>
      </c>
      <c r="F6">
        <v>15894</v>
      </c>
      <c r="G6">
        <v>0</v>
      </c>
      <c r="H6" t="s">
        <v>13</v>
      </c>
      <c r="I6">
        <v>343986.42</v>
      </c>
      <c r="J6">
        <v>324</v>
      </c>
      <c r="K6">
        <v>1500</v>
      </c>
    </row>
    <row r="7" spans="1:11" x14ac:dyDescent="0.35">
      <c r="A7">
        <v>150</v>
      </c>
      <c r="B7">
        <v>0.25750131161815554</v>
      </c>
      <c r="C7">
        <v>0.13333333333333333</v>
      </c>
      <c r="D7" s="3">
        <v>2.8999999999999998E-3</v>
      </c>
      <c r="E7" s="3">
        <v>0</v>
      </c>
      <c r="F7">
        <v>15894</v>
      </c>
      <c r="G7">
        <v>0</v>
      </c>
      <c r="H7" t="s">
        <v>13</v>
      </c>
      <c r="I7">
        <v>343986.42</v>
      </c>
      <c r="J7">
        <v>324</v>
      </c>
      <c r="K7">
        <v>1500</v>
      </c>
    </row>
    <row r="20" spans="3:3" x14ac:dyDescent="0.35">
      <c r="C20" s="5"/>
    </row>
    <row r="21" spans="3:3" x14ac:dyDescent="0.35">
      <c r="C21" s="5"/>
    </row>
    <row r="39" spans="3:3" x14ac:dyDescent="0.35">
      <c r="C39" s="5"/>
    </row>
    <row r="40" spans="3:3" x14ac:dyDescent="0.35">
      <c r="C40" s="5"/>
    </row>
    <row r="56" spans="3:3" x14ac:dyDescent="0.35">
      <c r="C56" s="5"/>
    </row>
    <row r="57" spans="3:3" x14ac:dyDescent="0.35">
      <c r="C57" s="5"/>
    </row>
    <row r="74" spans="3:3" x14ac:dyDescent="0.35">
      <c r="C74" s="5"/>
    </row>
    <row r="75" spans="3:3" x14ac:dyDescent="0.35">
      <c r="C75" s="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7254-88E3-4688-A649-F60F6ED24362}">
  <dimension ref="A1:L80"/>
  <sheetViews>
    <sheetView zoomScale="130" zoomScaleNormal="130" workbookViewId="0">
      <selection activeCell="F27" sqref="F27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s="4" t="s">
        <v>18</v>
      </c>
      <c r="L1" s="4"/>
    </row>
    <row r="2" spans="1:12" x14ac:dyDescent="0.35">
      <c r="A2" s="4">
        <v>0</v>
      </c>
      <c r="B2">
        <v>0.27589426244802379</v>
      </c>
      <c r="C2">
        <v>0.14285714285714285</v>
      </c>
      <c r="D2" s="4">
        <v>4.2700000000000002E-2</v>
      </c>
      <c r="E2" s="6">
        <v>0.72</v>
      </c>
      <c r="F2" s="7">
        <v>56095</v>
      </c>
      <c r="G2">
        <v>31</v>
      </c>
      <c r="H2" t="s">
        <v>14</v>
      </c>
      <c r="I2">
        <v>341871.28499999997</v>
      </c>
      <c r="J2">
        <v>326</v>
      </c>
      <c r="K2">
        <v>1400</v>
      </c>
    </row>
    <row r="3" spans="1:12" x14ac:dyDescent="0.35">
      <c r="A3">
        <v>56.033332999999999</v>
      </c>
      <c r="B3">
        <v>0.53276133438239082</v>
      </c>
      <c r="C3">
        <v>0.27586206896551724</v>
      </c>
      <c r="D3">
        <v>3.2300000000000002E-2</v>
      </c>
      <c r="E3">
        <v>0.33</v>
      </c>
      <c r="F3">
        <v>28943</v>
      </c>
      <c r="G3">
        <v>16</v>
      </c>
      <c r="H3" t="s">
        <v>14</v>
      </c>
      <c r="I3">
        <v>459514.52500000002</v>
      </c>
      <c r="J3">
        <v>325</v>
      </c>
      <c r="K3">
        <v>1450</v>
      </c>
    </row>
    <row r="4" spans="1:12" x14ac:dyDescent="0.35">
      <c r="A4">
        <v>111.34993299999999</v>
      </c>
      <c r="B4">
        <v>0.77250393485446667</v>
      </c>
      <c r="C4">
        <v>0.27586206896551724</v>
      </c>
      <c r="D4">
        <v>7.3800000000000004E-2</v>
      </c>
      <c r="E4">
        <v>0.09</v>
      </c>
      <c r="F4">
        <v>0</v>
      </c>
      <c r="G4">
        <v>8</v>
      </c>
      <c r="H4" t="s">
        <v>14</v>
      </c>
      <c r="I4">
        <v>507605.67499999999</v>
      </c>
      <c r="J4">
        <v>325.5</v>
      </c>
      <c r="K4">
        <v>1500</v>
      </c>
    </row>
    <row r="5" spans="1:12" x14ac:dyDescent="0.35">
      <c r="A5">
        <v>150</v>
      </c>
      <c r="B5">
        <v>0.77250393485446667</v>
      </c>
      <c r="C5">
        <v>0.39999999999999997</v>
      </c>
      <c r="D5">
        <v>7.3800000000000004E-2</v>
      </c>
      <c r="E5">
        <v>0.09</v>
      </c>
      <c r="F5">
        <v>0</v>
      </c>
      <c r="G5">
        <v>8</v>
      </c>
      <c r="H5" t="s">
        <v>14</v>
      </c>
      <c r="I5">
        <v>507605.67499999999</v>
      </c>
      <c r="J5">
        <v>325.5</v>
      </c>
      <c r="K5">
        <v>1500</v>
      </c>
    </row>
    <row r="38" spans="1:8" x14ac:dyDescent="0.35">
      <c r="H38" s="5"/>
    </row>
    <row r="39" spans="1:8" x14ac:dyDescent="0.35">
      <c r="H39" s="5"/>
    </row>
    <row r="40" spans="1:8" x14ac:dyDescent="0.35">
      <c r="A40" s="2"/>
    </row>
    <row r="41" spans="1:8" x14ac:dyDescent="0.35">
      <c r="A41" s="4"/>
      <c r="B41" s="4"/>
      <c r="C41" s="4"/>
      <c r="D41" s="4"/>
    </row>
    <row r="74" spans="1:8" x14ac:dyDescent="0.35">
      <c r="H74" s="5"/>
    </row>
    <row r="75" spans="1:8" x14ac:dyDescent="0.35">
      <c r="H75" s="5"/>
    </row>
    <row r="79" spans="1:8" x14ac:dyDescent="0.35">
      <c r="A79" s="2"/>
    </row>
    <row r="80" spans="1:8" x14ac:dyDescent="0.35">
      <c r="A80" s="4"/>
      <c r="B80" s="4"/>
      <c r="C80" s="4"/>
      <c r="D80" s="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DD22-6998-4CBA-8D0E-640AF291D4BE}">
  <dimension ref="A1:K7"/>
  <sheetViews>
    <sheetView zoomScale="130" zoomScaleNormal="130" workbookViewId="0">
      <selection activeCell="G25" sqref="G25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18</v>
      </c>
    </row>
    <row r="2" spans="1:11" x14ac:dyDescent="0.35">
      <c r="A2">
        <v>0</v>
      </c>
      <c r="B2">
        <v>5.2911228414689496E-2</v>
      </c>
      <c r="C2">
        <v>2.7397260273972601E-2</v>
      </c>
      <c r="D2">
        <v>7.2700000000000001E-2</v>
      </c>
      <c r="E2">
        <v>0.62</v>
      </c>
      <c r="F2">
        <v>13691</v>
      </c>
      <c r="G2">
        <v>20</v>
      </c>
      <c r="H2" t="s">
        <v>15</v>
      </c>
      <c r="I2">
        <v>104993.97100000001</v>
      </c>
      <c r="J2">
        <v>326</v>
      </c>
      <c r="K2">
        <v>1460</v>
      </c>
    </row>
    <row r="3" spans="1:11" x14ac:dyDescent="0.35">
      <c r="A3">
        <v>29.16667</v>
      </c>
      <c r="B3">
        <v>0.10510257617067574</v>
      </c>
      <c r="C3">
        <v>5.4421768707482991E-2</v>
      </c>
      <c r="D3">
        <v>6.6600000000000006E-2</v>
      </c>
      <c r="E3">
        <v>0.37</v>
      </c>
      <c r="F3">
        <v>7923</v>
      </c>
      <c r="G3">
        <v>19</v>
      </c>
      <c r="H3" t="s">
        <v>15</v>
      </c>
      <c r="I3">
        <v>158812.82449999999</v>
      </c>
      <c r="J3">
        <v>325.5</v>
      </c>
      <c r="K3">
        <v>1470</v>
      </c>
    </row>
    <row r="4" spans="1:11" x14ac:dyDescent="0.35">
      <c r="A4">
        <v>57.19997</v>
      </c>
      <c r="B4">
        <v>0.15658863544347296</v>
      </c>
      <c r="C4">
        <v>8.1081081081081072E-2</v>
      </c>
      <c r="D4">
        <v>5.8200000000000002E-2</v>
      </c>
      <c r="E4">
        <v>0.27</v>
      </c>
      <c r="F4">
        <v>8475</v>
      </c>
      <c r="G4">
        <v>13</v>
      </c>
      <c r="H4" t="s">
        <v>15</v>
      </c>
      <c r="I4">
        <v>176086.25399999999</v>
      </c>
      <c r="J4">
        <v>324</v>
      </c>
      <c r="K4">
        <v>1480</v>
      </c>
    </row>
    <row r="5" spans="1:11" x14ac:dyDescent="0.35">
      <c r="A5">
        <v>85.266599999999997</v>
      </c>
      <c r="B5">
        <v>0.20738360667234004</v>
      </c>
      <c r="C5">
        <v>0.10738255033557045</v>
      </c>
      <c r="D5">
        <v>5.04E-2</v>
      </c>
      <c r="E5">
        <v>0.26</v>
      </c>
      <c r="F5">
        <v>24069</v>
      </c>
      <c r="G5">
        <v>11</v>
      </c>
      <c r="H5" t="s">
        <v>15</v>
      </c>
      <c r="I5">
        <v>247322.845</v>
      </c>
      <c r="J5">
        <v>325</v>
      </c>
      <c r="K5">
        <v>1490</v>
      </c>
    </row>
    <row r="6" spans="1:11" x14ac:dyDescent="0.35">
      <c r="A6">
        <v>113.3165</v>
      </c>
      <c r="B6">
        <v>0.25750131161815554</v>
      </c>
      <c r="C6">
        <v>0.13333333333333333</v>
      </c>
      <c r="D6">
        <v>4.9500000000000002E-2</v>
      </c>
      <c r="E6">
        <v>0.22</v>
      </c>
      <c r="F6">
        <v>16950</v>
      </c>
      <c r="G6">
        <v>9</v>
      </c>
      <c r="H6" t="s">
        <v>15</v>
      </c>
      <c r="I6">
        <v>270587.77500000002</v>
      </c>
      <c r="J6">
        <v>325</v>
      </c>
      <c r="K6">
        <v>1500</v>
      </c>
    </row>
    <row r="7" spans="1:11" x14ac:dyDescent="0.35">
      <c r="A7">
        <v>150</v>
      </c>
      <c r="B7">
        <v>0.25750131161815554</v>
      </c>
      <c r="C7">
        <v>0.13333333333333333</v>
      </c>
      <c r="D7">
        <v>4.9500000000000002E-2</v>
      </c>
      <c r="E7">
        <v>0.22</v>
      </c>
      <c r="F7">
        <v>16950</v>
      </c>
      <c r="G7">
        <v>9</v>
      </c>
      <c r="H7" t="s">
        <v>15</v>
      </c>
      <c r="I7">
        <v>270587.77500000002</v>
      </c>
      <c r="J7">
        <v>325</v>
      </c>
      <c r="K7">
        <v>1500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5E01-F73D-409A-9C33-38B56C84B940}">
  <dimension ref="A1:S6"/>
  <sheetViews>
    <sheetView zoomScale="115" zoomScaleNormal="115" workbookViewId="0">
      <selection activeCell="I14" sqref="I14"/>
    </sheetView>
  </sheetViews>
  <sheetFormatPr baseColWidth="10" defaultRowHeight="14.5" x14ac:dyDescent="0.35"/>
  <cols>
    <col min="1" max="1" width="26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6</v>
      </c>
      <c r="I1" t="s">
        <v>7</v>
      </c>
      <c r="J1" t="s">
        <v>5</v>
      </c>
      <c r="K1" t="s">
        <v>18</v>
      </c>
      <c r="O1" s="1"/>
      <c r="P1" s="1"/>
      <c r="S1" s="3"/>
    </row>
    <row r="2" spans="1:19" x14ac:dyDescent="0.35">
      <c r="A2">
        <v>0</v>
      </c>
      <c r="B2">
        <v>0.23076923076923078</v>
      </c>
      <c r="C2">
        <v>0.10256410256410255</v>
      </c>
      <c r="D2">
        <v>4.5900000000000003E-2</v>
      </c>
      <c r="E2">
        <v>0.81</v>
      </c>
      <c r="F2">
        <v>348918.48499999999</v>
      </c>
      <c r="G2">
        <v>326.5</v>
      </c>
      <c r="H2">
        <v>6</v>
      </c>
      <c r="I2" t="s">
        <v>8</v>
      </c>
      <c r="J2">
        <v>80878</v>
      </c>
      <c r="K2">
        <v>1425</v>
      </c>
    </row>
    <row r="3" spans="1:19" x14ac:dyDescent="0.35">
      <c r="A3">
        <v>58.4</v>
      </c>
      <c r="B3">
        <v>0.45</v>
      </c>
      <c r="C3">
        <v>0.19999999999999998</v>
      </c>
      <c r="D3">
        <v>3.6700000000000003E-2</v>
      </c>
      <c r="E3">
        <v>0.5</v>
      </c>
      <c r="F3">
        <v>483909.85</v>
      </c>
      <c r="G3">
        <v>325</v>
      </c>
      <c r="H3">
        <v>11</v>
      </c>
      <c r="I3" t="s">
        <v>8</v>
      </c>
      <c r="J3">
        <v>30393</v>
      </c>
      <c r="K3">
        <v>1425</v>
      </c>
    </row>
    <row r="4" spans="1:19" x14ac:dyDescent="0.35">
      <c r="A4">
        <v>86.816699999999997</v>
      </c>
      <c r="B4">
        <v>0.45</v>
      </c>
      <c r="C4">
        <v>0.29743589743589799</v>
      </c>
      <c r="D4">
        <v>0</v>
      </c>
      <c r="E4">
        <v>0</v>
      </c>
      <c r="F4">
        <v>438330.17</v>
      </c>
      <c r="G4">
        <v>323</v>
      </c>
      <c r="H4">
        <v>3</v>
      </c>
      <c r="I4" t="s">
        <v>8</v>
      </c>
      <c r="J4">
        <v>13430</v>
      </c>
      <c r="K4">
        <v>1462.5</v>
      </c>
    </row>
    <row r="5" spans="1:19" x14ac:dyDescent="0.35">
      <c r="A5">
        <v>113.63339999999999</v>
      </c>
      <c r="B5">
        <v>0.45</v>
      </c>
      <c r="C5">
        <v>0.39487179487179502</v>
      </c>
      <c r="D5">
        <v>0</v>
      </c>
      <c r="E5">
        <v>0</v>
      </c>
      <c r="F5">
        <v>425176.46</v>
      </c>
      <c r="G5">
        <v>322</v>
      </c>
      <c r="H5">
        <v>0</v>
      </c>
      <c r="I5" t="s">
        <v>8</v>
      </c>
      <c r="J5">
        <v>2766</v>
      </c>
      <c r="K5">
        <v>1500</v>
      </c>
    </row>
    <row r="6" spans="1:19" x14ac:dyDescent="0.35">
      <c r="A6">
        <v>150</v>
      </c>
      <c r="B6">
        <v>0.45</v>
      </c>
      <c r="C6">
        <v>0.492307692307693</v>
      </c>
      <c r="D6">
        <v>0</v>
      </c>
      <c r="E6">
        <v>0</v>
      </c>
      <c r="F6">
        <v>425176.46</v>
      </c>
      <c r="G6">
        <v>322</v>
      </c>
      <c r="H6">
        <v>0</v>
      </c>
      <c r="I6" t="s">
        <v>8</v>
      </c>
      <c r="J6">
        <v>2766</v>
      </c>
      <c r="K6">
        <v>1500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42</vt:i4>
      </vt:variant>
    </vt:vector>
  </HeadingPairs>
  <TitlesOfParts>
    <vt:vector size="42" baseType="lpstr">
      <vt:lpstr>run_1</vt:lpstr>
      <vt:lpstr>run_2</vt:lpstr>
      <vt:lpstr>run_3</vt:lpstr>
      <vt:lpstr>run_4</vt:lpstr>
      <vt:lpstr>run_5</vt:lpstr>
      <vt:lpstr>run_6</vt:lpstr>
      <vt:lpstr>run_7</vt:lpstr>
      <vt:lpstr>run_8</vt:lpstr>
      <vt:lpstr>run_9</vt:lpstr>
      <vt:lpstr>run_10</vt:lpstr>
      <vt:lpstr>run_11</vt:lpstr>
      <vt:lpstr>run_12</vt:lpstr>
      <vt:lpstr>run_13</vt:lpstr>
      <vt:lpstr>run_14</vt:lpstr>
      <vt:lpstr>run_15</vt:lpstr>
      <vt:lpstr>run_16</vt:lpstr>
      <vt:lpstr>run_17</vt:lpstr>
      <vt:lpstr>run_18</vt:lpstr>
      <vt:lpstr>run_19</vt:lpstr>
      <vt:lpstr>run_20</vt:lpstr>
      <vt:lpstr>run_21</vt:lpstr>
      <vt:lpstr>run_22</vt:lpstr>
      <vt:lpstr>run_23</vt:lpstr>
      <vt:lpstr>run_24</vt:lpstr>
      <vt:lpstr>run_25</vt:lpstr>
      <vt:lpstr>run_26</vt:lpstr>
      <vt:lpstr>run_27</vt:lpstr>
      <vt:lpstr>run_28</vt:lpstr>
      <vt:lpstr>run_29</vt:lpstr>
      <vt:lpstr>run_30</vt:lpstr>
      <vt:lpstr>run_31</vt:lpstr>
      <vt:lpstr>run_32</vt:lpstr>
      <vt:lpstr>run_33</vt:lpstr>
      <vt:lpstr>run_34</vt:lpstr>
      <vt:lpstr>run_35</vt:lpstr>
      <vt:lpstr>run_36</vt:lpstr>
      <vt:lpstr>run_37</vt:lpstr>
      <vt:lpstr>run_38</vt:lpstr>
      <vt:lpstr>run_39</vt:lpstr>
      <vt:lpstr>run_40</vt:lpstr>
      <vt:lpstr>run_41</vt:lpstr>
      <vt:lpstr>run_42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Fabian Müller</cp:lastModifiedBy>
  <dcterms:created xsi:type="dcterms:W3CDTF">2023-09-25T13:21:45Z</dcterms:created>
  <dcterms:modified xsi:type="dcterms:W3CDTF">2023-10-30T19:31:17Z</dcterms:modified>
</cp:coreProperties>
</file>