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segmbh-my.sharepoint.com/personal/chika_igwe_chasecenter_at/Documents/Promotion/Experimente/Sonstiges/230925_Model_Fluorescence/Proof_of_Concept/"/>
    </mc:Choice>
  </mc:AlternateContent>
  <xr:revisionPtr revIDLastSave="3" documentId="13_ncr:1_{9DD38EED-B5DC-459E-8336-A82B0089236F}" xr6:coauthVersionLast="47" xr6:coauthVersionMax="47" xr10:uidLastSave="{A0F5892D-F229-417F-A18D-C8E1DD90F3EA}"/>
  <bookViews>
    <workbookView xWindow="28680" yWindow="-120" windowWidth="29040" windowHeight="15840" activeTab="4" xr2:uid="{ED8DAC2E-34A3-4A21-8B76-E7E63CED4104}"/>
  </bookViews>
  <sheets>
    <sheet name="Name" sheetId="1" r:id="rId1"/>
    <sheet name="DF" sheetId="2" r:id="rId2"/>
    <sheet name="activity_ohneDF" sheetId="3" r:id="rId3"/>
    <sheet name="activity" sheetId="4" r:id="rId4"/>
    <sheet name="zusammenfassu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K3" i="5"/>
  <c r="B1" i="5"/>
  <c r="C1" i="5"/>
  <c r="D1" i="5"/>
  <c r="E1" i="5"/>
  <c r="F1" i="5"/>
  <c r="G1" i="5"/>
  <c r="H1" i="5"/>
  <c r="I1" i="5"/>
  <c r="B2" i="5"/>
  <c r="C2" i="5"/>
  <c r="D2" i="5"/>
  <c r="E2" i="5"/>
  <c r="F3" i="5"/>
  <c r="L3" i="5" s="1"/>
  <c r="B5" i="5"/>
  <c r="M5" i="5" s="1"/>
  <c r="C5" i="5"/>
  <c r="D5" i="5"/>
  <c r="K5" i="5" s="1"/>
  <c r="E5" i="5"/>
  <c r="F5" i="5"/>
  <c r="N6" i="4"/>
  <c r="F6" i="5" s="1"/>
  <c r="N5" i="4"/>
  <c r="O5" i="4"/>
  <c r="G5" i="5" s="1"/>
  <c r="P5" i="4"/>
  <c r="H5" i="5" s="1"/>
  <c r="Q5" i="4"/>
  <c r="I5" i="5" s="1"/>
  <c r="N4" i="4"/>
  <c r="F4" i="5" s="1"/>
  <c r="O3" i="4"/>
  <c r="G3" i="5" s="1"/>
  <c r="N3" i="4"/>
  <c r="M3" i="4"/>
  <c r="E3" i="5" s="1"/>
  <c r="J4" i="4"/>
  <c r="B4" i="5" s="1"/>
  <c r="L6" i="4"/>
  <c r="D6" i="5" s="1"/>
  <c r="M6" i="4"/>
  <c r="E6" i="5" s="1"/>
  <c r="J7" i="4"/>
  <c r="B7" i="5" s="1"/>
  <c r="E18" i="4"/>
  <c r="M7" i="4" s="1"/>
  <c r="E7" i="5" s="1"/>
  <c r="B18" i="4"/>
  <c r="C18" i="4"/>
  <c r="K7" i="4" s="1"/>
  <c r="D18" i="4"/>
  <c r="L7" i="4" s="1"/>
  <c r="D7" i="5" s="1"/>
  <c r="F18" i="4"/>
  <c r="G18" i="4"/>
  <c r="H18" i="4"/>
  <c r="B3" i="4"/>
  <c r="C3" i="4"/>
  <c r="O2" i="4" s="1"/>
  <c r="G2" i="5" s="1"/>
  <c r="D3" i="4"/>
  <c r="E3" i="4"/>
  <c r="F3" i="4"/>
  <c r="G3" i="4"/>
  <c r="P2" i="4" s="1"/>
  <c r="H2" i="5" s="1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Q3" i="4" s="1"/>
  <c r="I3" i="5" s="1"/>
  <c r="H6" i="4"/>
  <c r="P3" i="4" s="1"/>
  <c r="H3" i="5" s="1"/>
  <c r="B7" i="4"/>
  <c r="C7" i="4"/>
  <c r="D7" i="4"/>
  <c r="E7" i="4"/>
  <c r="F7" i="4"/>
  <c r="G7" i="4"/>
  <c r="H7" i="4"/>
  <c r="B8" i="4"/>
  <c r="J3" i="4" s="1"/>
  <c r="B3" i="5" s="1"/>
  <c r="C8" i="4"/>
  <c r="K3" i="4" s="1"/>
  <c r="C3" i="5" s="1"/>
  <c r="D8" i="4"/>
  <c r="L3" i="4" s="1"/>
  <c r="D3" i="5" s="1"/>
  <c r="E8" i="4"/>
  <c r="F8" i="4"/>
  <c r="G8" i="4"/>
  <c r="H8" i="4"/>
  <c r="B9" i="4"/>
  <c r="C9" i="4"/>
  <c r="O4" i="4" s="1"/>
  <c r="G4" i="5" s="1"/>
  <c r="D9" i="4"/>
  <c r="P4" i="4" s="1"/>
  <c r="H4" i="5" s="1"/>
  <c r="E9" i="4"/>
  <c r="Q4" i="4" s="1"/>
  <c r="I4" i="5" s="1"/>
  <c r="F9" i="4"/>
  <c r="G9" i="4"/>
  <c r="H9" i="4"/>
  <c r="B10" i="4"/>
  <c r="C10" i="4"/>
  <c r="D10" i="4"/>
  <c r="E10" i="4"/>
  <c r="F10" i="4"/>
  <c r="G10" i="4"/>
  <c r="H10" i="4"/>
  <c r="B11" i="4"/>
  <c r="C11" i="4"/>
  <c r="K4" i="4" s="1"/>
  <c r="C4" i="5" s="1"/>
  <c r="D11" i="4"/>
  <c r="L4" i="4" s="1"/>
  <c r="D4" i="5" s="1"/>
  <c r="E11" i="4"/>
  <c r="M4" i="4" s="1"/>
  <c r="E4" i="5" s="1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J6" i="4" s="1"/>
  <c r="B6" i="5" s="1"/>
  <c r="C15" i="4"/>
  <c r="K6" i="4" s="1"/>
  <c r="C6" i="5" s="1"/>
  <c r="D15" i="4"/>
  <c r="E15" i="4"/>
  <c r="F15" i="4"/>
  <c r="G15" i="4"/>
  <c r="H15" i="4"/>
  <c r="B16" i="4"/>
  <c r="C16" i="4"/>
  <c r="O6" i="4" s="1"/>
  <c r="G6" i="5" s="1"/>
  <c r="D16" i="4"/>
  <c r="P6" i="4" s="1"/>
  <c r="H6" i="5" s="1"/>
  <c r="E16" i="4"/>
  <c r="Q6" i="4" s="1"/>
  <c r="I6" i="5" s="1"/>
  <c r="F16" i="4"/>
  <c r="G16" i="4"/>
  <c r="H16" i="4"/>
  <c r="B17" i="4"/>
  <c r="N7" i="4" s="1"/>
  <c r="F7" i="5" s="1"/>
  <c r="C17" i="4"/>
  <c r="O7" i="4" s="1"/>
  <c r="G7" i="5" s="1"/>
  <c r="D17" i="4"/>
  <c r="P7" i="4" s="1"/>
  <c r="H7" i="5" s="1"/>
  <c r="E17" i="4"/>
  <c r="Q7" i="4" s="1"/>
  <c r="I7" i="5" s="1"/>
  <c r="F17" i="4"/>
  <c r="G17" i="4"/>
  <c r="H17" i="4"/>
  <c r="C2" i="4"/>
  <c r="N2" i="4" s="1"/>
  <c r="F2" i="5" s="1"/>
  <c r="D2" i="4"/>
  <c r="E2" i="4"/>
  <c r="F2" i="4"/>
  <c r="G2" i="4"/>
  <c r="Q2" i="4" s="1"/>
  <c r="I2" i="5" s="1"/>
  <c r="H2" i="4"/>
  <c r="B2" i="4"/>
  <c r="N2" i="5" l="1"/>
  <c r="L2" i="5"/>
  <c r="N4" i="5"/>
  <c r="L4" i="5"/>
  <c r="K7" i="5"/>
  <c r="M7" i="5"/>
  <c r="M4" i="5"/>
  <c r="K4" i="5"/>
  <c r="K6" i="5"/>
  <c r="M6" i="5"/>
  <c r="L6" i="5"/>
  <c r="N6" i="5"/>
  <c r="M3" i="5"/>
  <c r="N5" i="5"/>
  <c r="N7" i="5"/>
  <c r="L7" i="5"/>
  <c r="N3" i="5"/>
  <c r="L5" i="5"/>
</calcChain>
</file>

<file path=xl/sharedStrings.xml><?xml version="1.0" encoding="utf-8"?>
<sst xmlns="http://schemas.openxmlformats.org/spreadsheetml/2006/main" count="238" uniqueCount="122">
  <si>
    <t>Platte_01</t>
  </si>
  <si>
    <t>Platte_02</t>
  </si>
  <si>
    <t>Platte_03</t>
  </si>
  <si>
    <t>Platte_04</t>
  </si>
  <si>
    <t>Platte_05</t>
  </si>
  <si>
    <t>Platte_06</t>
  </si>
  <si>
    <t>Platte_07</t>
  </si>
  <si>
    <t>Platte_08</t>
  </si>
  <si>
    <t>Platte_09</t>
  </si>
  <si>
    <t>Platte_10</t>
  </si>
  <si>
    <t>Platte_11</t>
  </si>
  <si>
    <t>Platte_12</t>
  </si>
  <si>
    <t>Platte_13</t>
  </si>
  <si>
    <t>Platte_14</t>
  </si>
  <si>
    <t>Platte_15</t>
  </si>
  <si>
    <t>Platte_16</t>
  </si>
  <si>
    <t>Platte_17</t>
  </si>
  <si>
    <t>filename</t>
  </si>
  <si>
    <t>Proben</t>
  </si>
  <si>
    <t>Blank</t>
  </si>
  <si>
    <t>E0/2</t>
  </si>
  <si>
    <t>E0/4</t>
  </si>
  <si>
    <t>E0/8</t>
  </si>
  <si>
    <t>H0/2</t>
  </si>
  <si>
    <t>H0/4</t>
  </si>
  <si>
    <t>H0/8</t>
  </si>
  <si>
    <t>F0/4</t>
  </si>
  <si>
    <t>F0/2</t>
  </si>
  <si>
    <t>F0/8</t>
  </si>
  <si>
    <t>G0/2</t>
  </si>
  <si>
    <t>G0/4</t>
  </si>
  <si>
    <t>G0/8</t>
  </si>
  <si>
    <t>E1/5</t>
  </si>
  <si>
    <t>E1/10</t>
  </si>
  <si>
    <t>E1/20</t>
  </si>
  <si>
    <t>G1/5</t>
  </si>
  <si>
    <t>G1/10</t>
  </si>
  <si>
    <t>G1/20</t>
  </si>
  <si>
    <t>E1/40</t>
  </si>
  <si>
    <t>E1/80</t>
  </si>
  <si>
    <t>E1/160</t>
  </si>
  <si>
    <t>G1/40</t>
  </si>
  <si>
    <t>G1/80</t>
  </si>
  <si>
    <t>G1/160</t>
  </si>
  <si>
    <t>F1/40</t>
  </si>
  <si>
    <t>F1/80</t>
  </si>
  <si>
    <t>F1/160</t>
  </si>
  <si>
    <t>H1/40</t>
  </si>
  <si>
    <t>H1/160</t>
  </si>
  <si>
    <t>H1/80</t>
  </si>
  <si>
    <t>A1/100</t>
  </si>
  <si>
    <t>B1/100</t>
  </si>
  <si>
    <t>C1/100</t>
  </si>
  <si>
    <t>D1/100</t>
  </si>
  <si>
    <t>A1/50</t>
  </si>
  <si>
    <t>B1/50</t>
  </si>
  <si>
    <t>C1/50</t>
  </si>
  <si>
    <t>D1/50</t>
  </si>
  <si>
    <t>E2/200</t>
  </si>
  <si>
    <t>F2/200</t>
  </si>
  <si>
    <t>G2/200</t>
  </si>
  <si>
    <t>E2/50</t>
  </si>
  <si>
    <t>F2/50</t>
  </si>
  <si>
    <t>G2/50</t>
  </si>
  <si>
    <t>H2/50</t>
  </si>
  <si>
    <t>A2/50</t>
  </si>
  <si>
    <t>B2/50</t>
  </si>
  <si>
    <t>C2/50</t>
  </si>
  <si>
    <t>D2/50</t>
  </si>
  <si>
    <t>E3/50</t>
  </si>
  <si>
    <t>F3/50</t>
  </si>
  <si>
    <t>G3/50</t>
  </si>
  <si>
    <t>H3/50</t>
  </si>
  <si>
    <t>A3/50</t>
  </si>
  <si>
    <t>B3/50</t>
  </si>
  <si>
    <t>C3/50</t>
  </si>
  <si>
    <t>D3/50</t>
  </si>
  <si>
    <t>E4/50</t>
  </si>
  <si>
    <t>F4/50</t>
  </si>
  <si>
    <t>G4/50</t>
  </si>
  <si>
    <t>H4/50</t>
  </si>
  <si>
    <t>A4/50</t>
  </si>
  <si>
    <t>B4/50</t>
  </si>
  <si>
    <t>C4/50</t>
  </si>
  <si>
    <t>D4/50</t>
  </si>
  <si>
    <t>E4/100</t>
  </si>
  <si>
    <t>F4/100</t>
  </si>
  <si>
    <t>H4/100</t>
  </si>
  <si>
    <t>G4/100</t>
  </si>
  <si>
    <t>E5/100</t>
  </si>
  <si>
    <t>F5/100</t>
  </si>
  <si>
    <t>G5/100</t>
  </si>
  <si>
    <t>H5/100</t>
  </si>
  <si>
    <t>A5/100</t>
  </si>
  <si>
    <t>B5/100</t>
  </si>
  <si>
    <t>C5/100</t>
  </si>
  <si>
    <t>D5/100</t>
  </si>
  <si>
    <t>H2/200</t>
  </si>
  <si>
    <t>Verdünnungsfaktor</t>
  </si>
  <si>
    <t>Activity mean [U/mL]:0</t>
  </si>
  <si>
    <t>Activity mean [U/mL]:1</t>
  </si>
  <si>
    <t>Activity mean [U/mL]:2</t>
  </si>
  <si>
    <t>Activity mean [U/mL]:3</t>
  </si>
  <si>
    <t>Activity mean [U/mL]:4</t>
  </si>
  <si>
    <t>Activity mean [U/mL]:5</t>
  </si>
  <si>
    <t>Activity mean [U/mL]:6</t>
  </si>
  <si>
    <t>A</t>
  </si>
  <si>
    <t>B</t>
  </si>
  <si>
    <t>C</t>
  </si>
  <si>
    <t>D</t>
  </si>
  <si>
    <t>t0</t>
  </si>
  <si>
    <t>t1</t>
  </si>
  <si>
    <t>t2</t>
  </si>
  <si>
    <t>t3</t>
  </si>
  <si>
    <t>t4</t>
  </si>
  <si>
    <t>t5</t>
  </si>
  <si>
    <t>E</t>
  </si>
  <si>
    <t>F</t>
  </si>
  <si>
    <t>G</t>
  </si>
  <si>
    <t>H</t>
  </si>
  <si>
    <t>Küvette</t>
  </si>
  <si>
    <t>Eppy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</si>
</sst>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zusammenfassung!$K$1</c:f>
              <c:strCache>
                <c:ptCount val="1"/>
                <c:pt idx="0">
                  <c:v>Küvette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zusammenfassung!$K$2:$K$7</c:f>
              <c:numCache>
                <c:formatCode>0.00</c:formatCode>
                <c:ptCount val="6"/>
                <c:pt idx="1">
                  <c:v>2.8032314503807738</c:v>
                </c:pt>
                <c:pt idx="2">
                  <c:v>2.64707795179373</c:v>
                </c:pt>
                <c:pt idx="3">
                  <c:v>3.3551331025311333</c:v>
                </c:pt>
                <c:pt idx="4">
                  <c:v>3.3296613788148046</c:v>
                </c:pt>
                <c:pt idx="5">
                  <c:v>3.4354856885590488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2-4D79-BD3C-A6A00F7C1EC3}"/>
            </c:ext>
          </c:extLst>
        </c:ser>
        <c:ser>
          <c:idx val="1"/>
          <c:order val="1"/>
          <c:tx>
            <c:strRef>
              <c:f>zusammenfassung!$L$1</c:f>
              <c:strCache>
                <c:ptCount val="1"/>
                <c:pt idx="0">
                  <c:v>Eppy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zusammenfassung!$L$2:$L$7</c:f>
              <c:numCache>
                <c:formatCode>0.00</c:formatCode>
                <c:ptCount val="6"/>
                <c:pt idx="0">
                  <c:v>0.27351476655742879</c:v>
                </c:pt>
                <c:pt idx="1">
                  <c:v>3.6505552550412079</c:v>
                </c:pt>
                <c:pt idx="2">
                  <c:v>4.073806864863851</c:v>
                </c:pt>
                <c:pt idx="3">
                  <c:v>4.2369957489542234</c:v>
                </c:pt>
                <c:pt idx="4">
                  <c:v>4.2482329192109525</c:v>
                </c:pt>
                <c:pt idx="5">
                  <c:v>4.3421122393082277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2-4D79-BD3C-A6A00F7C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322496"/>
        <c:axId val="378320696"/>
      </c:barChart>
      <c:catAx>
        <c:axId val="3783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320696"/>
        <c:crosses val="autoZero"/>
        <c:auto val="1"/>
        <c:lblAlgn val="ctr"/>
        <c:lblOffset val="100"/>
        <c:noMultiLvlLbl val="0"/>
      </c:catAx>
      <c:valAx>
        <c:axId val="3783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32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7</xdr:row>
      <xdr:rowOff>163830</xdr:rowOff>
    </xdr:from>
    <xdr:to>
      <xdr:col>15</xdr:col>
      <xdr:colOff>655320</xdr:colOff>
      <xdr:row>22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DC322-1B19-579A-EC60-E902E8C5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F4FC-8D41-48FF-9327-DC98EA0365D4}">
  <dimension ref="A1:I18"/>
  <sheetViews>
    <sheetView workbookViewId="0">
      <selection sqref="A1:I18"/>
    </sheetView>
  </sheetViews>
  <sheetFormatPr baseColWidth="10" defaultRowHeight="14.4" x14ac:dyDescent="0.3"/>
  <sheetData>
    <row r="1" spans="1:9" x14ac:dyDescent="0.3">
      <c r="A1" t="s">
        <v>17</v>
      </c>
      <c r="B1" s="3" t="s">
        <v>18</v>
      </c>
      <c r="C1" s="3"/>
      <c r="D1" s="3"/>
      <c r="E1" s="3"/>
      <c r="F1" s="3"/>
      <c r="G1" s="3"/>
      <c r="H1" s="3"/>
      <c r="I1" s="3"/>
    </row>
    <row r="2" spans="1:9" x14ac:dyDescent="0.3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23</v>
      </c>
      <c r="H2" t="s">
        <v>24</v>
      </c>
      <c r="I2" t="s">
        <v>25</v>
      </c>
    </row>
    <row r="3" spans="1:9" x14ac:dyDescent="0.3">
      <c r="A3" t="s">
        <v>1</v>
      </c>
      <c r="B3" t="s">
        <v>19</v>
      </c>
      <c r="C3" t="s">
        <v>27</v>
      </c>
      <c r="D3" t="s">
        <v>26</v>
      </c>
      <c r="E3" t="s">
        <v>28</v>
      </c>
      <c r="F3" t="s">
        <v>19</v>
      </c>
      <c r="G3" t="s">
        <v>29</v>
      </c>
      <c r="H3" t="s">
        <v>30</v>
      </c>
      <c r="I3" t="s">
        <v>31</v>
      </c>
    </row>
    <row r="4" spans="1:9" x14ac:dyDescent="0.3">
      <c r="A4" t="s">
        <v>2</v>
      </c>
      <c r="B4" t="s">
        <v>19</v>
      </c>
      <c r="C4" t="s">
        <v>32</v>
      </c>
      <c r="D4" t="s">
        <v>33</v>
      </c>
      <c r="E4" t="s">
        <v>34</v>
      </c>
      <c r="F4" t="s">
        <v>19</v>
      </c>
      <c r="G4" t="s">
        <v>35</v>
      </c>
      <c r="H4" t="s">
        <v>36</v>
      </c>
      <c r="I4" t="s">
        <v>37</v>
      </c>
    </row>
    <row r="5" spans="1:9" x14ac:dyDescent="0.3">
      <c r="A5" t="s">
        <v>3</v>
      </c>
      <c r="B5" t="s">
        <v>19</v>
      </c>
      <c r="C5" t="s">
        <v>38</v>
      </c>
      <c r="D5" t="s">
        <v>39</v>
      </c>
      <c r="E5" t="s">
        <v>40</v>
      </c>
      <c r="F5" t="s">
        <v>19</v>
      </c>
      <c r="G5" t="s">
        <v>41</v>
      </c>
      <c r="H5" t="s">
        <v>42</v>
      </c>
      <c r="I5" t="s">
        <v>43</v>
      </c>
    </row>
    <row r="6" spans="1:9" x14ac:dyDescent="0.3">
      <c r="A6" t="s">
        <v>4</v>
      </c>
      <c r="B6" t="s">
        <v>19</v>
      </c>
      <c r="C6" t="s">
        <v>44</v>
      </c>
      <c r="D6" t="s">
        <v>45</v>
      </c>
      <c r="E6" t="s">
        <v>46</v>
      </c>
      <c r="F6" t="s">
        <v>19</v>
      </c>
      <c r="G6" t="s">
        <v>47</v>
      </c>
      <c r="H6" t="s">
        <v>49</v>
      </c>
      <c r="I6" t="s">
        <v>48</v>
      </c>
    </row>
    <row r="7" spans="1:9" x14ac:dyDescent="0.3">
      <c r="A7" t="s">
        <v>5</v>
      </c>
      <c r="B7" t="s">
        <v>19</v>
      </c>
      <c r="C7" t="s">
        <v>50</v>
      </c>
      <c r="D7" t="s">
        <v>51</v>
      </c>
      <c r="E7" t="s">
        <v>52</v>
      </c>
      <c r="F7" t="s">
        <v>53</v>
      </c>
    </row>
    <row r="8" spans="1:9" x14ac:dyDescent="0.3">
      <c r="A8" t="s">
        <v>6</v>
      </c>
      <c r="B8" t="s">
        <v>19</v>
      </c>
      <c r="C8" t="s">
        <v>54</v>
      </c>
      <c r="D8" t="s">
        <v>55</v>
      </c>
      <c r="E8" t="s">
        <v>56</v>
      </c>
      <c r="F8" t="s">
        <v>57</v>
      </c>
    </row>
    <row r="9" spans="1:9" x14ac:dyDescent="0.3">
      <c r="A9" t="s">
        <v>7</v>
      </c>
      <c r="B9" t="s">
        <v>19</v>
      </c>
      <c r="C9" t="s">
        <v>58</v>
      </c>
      <c r="D9" t="s">
        <v>59</v>
      </c>
      <c r="E9" t="s">
        <v>60</v>
      </c>
      <c r="F9" t="s">
        <v>97</v>
      </c>
    </row>
    <row r="10" spans="1:9" x14ac:dyDescent="0.3">
      <c r="A10" t="s">
        <v>8</v>
      </c>
      <c r="B10" t="s">
        <v>19</v>
      </c>
      <c r="C10" t="s">
        <v>61</v>
      </c>
      <c r="D10" t="s">
        <v>62</v>
      </c>
      <c r="E10" t="s">
        <v>63</v>
      </c>
      <c r="F10" t="s">
        <v>64</v>
      </c>
    </row>
    <row r="11" spans="1:9" x14ac:dyDescent="0.3">
      <c r="A11" t="s">
        <v>9</v>
      </c>
      <c r="B11" t="s">
        <v>19</v>
      </c>
      <c r="C11" t="s">
        <v>65</v>
      </c>
      <c r="D11" t="s">
        <v>66</v>
      </c>
      <c r="E11" t="s">
        <v>67</v>
      </c>
      <c r="F11" t="s">
        <v>68</v>
      </c>
    </row>
    <row r="12" spans="1:9" x14ac:dyDescent="0.3">
      <c r="A12" t="s">
        <v>10</v>
      </c>
      <c r="B12" t="s">
        <v>19</v>
      </c>
      <c r="C12" t="s">
        <v>69</v>
      </c>
      <c r="D12" t="s">
        <v>70</v>
      </c>
      <c r="E12" t="s">
        <v>71</v>
      </c>
      <c r="F12" t="s">
        <v>72</v>
      </c>
    </row>
    <row r="13" spans="1:9" x14ac:dyDescent="0.3">
      <c r="A13" t="s">
        <v>11</v>
      </c>
      <c r="B13" t="s">
        <v>19</v>
      </c>
      <c r="C13" t="s">
        <v>73</v>
      </c>
      <c r="D13" t="s">
        <v>74</v>
      </c>
      <c r="E13" t="s">
        <v>75</v>
      </c>
      <c r="F13" t="s">
        <v>76</v>
      </c>
    </row>
    <row r="14" spans="1:9" x14ac:dyDescent="0.3">
      <c r="A14" t="s">
        <v>12</v>
      </c>
      <c r="B14" t="s">
        <v>19</v>
      </c>
      <c r="C14" t="s">
        <v>77</v>
      </c>
      <c r="D14" t="s">
        <v>78</v>
      </c>
      <c r="E14" t="s">
        <v>79</v>
      </c>
      <c r="F14" t="s">
        <v>80</v>
      </c>
    </row>
    <row r="15" spans="1:9" x14ac:dyDescent="0.3">
      <c r="A15" t="s">
        <v>13</v>
      </c>
      <c r="B15" t="s">
        <v>19</v>
      </c>
      <c r="C15" t="s">
        <v>81</v>
      </c>
      <c r="D15" t="s">
        <v>82</v>
      </c>
      <c r="E15" t="s">
        <v>83</v>
      </c>
      <c r="F15" t="s">
        <v>84</v>
      </c>
    </row>
    <row r="16" spans="1:9" x14ac:dyDescent="0.3">
      <c r="A16" t="s">
        <v>14</v>
      </c>
      <c r="B16" t="s">
        <v>19</v>
      </c>
      <c r="C16" t="s">
        <v>85</v>
      </c>
      <c r="D16" t="s">
        <v>86</v>
      </c>
      <c r="E16" t="s">
        <v>88</v>
      </c>
      <c r="F16" t="s">
        <v>87</v>
      </c>
    </row>
    <row r="17" spans="1:6" x14ac:dyDescent="0.3">
      <c r="A17" t="s">
        <v>15</v>
      </c>
      <c r="B17" t="s">
        <v>19</v>
      </c>
      <c r="C17" t="s">
        <v>89</v>
      </c>
      <c r="D17" t="s">
        <v>90</v>
      </c>
      <c r="E17" t="s">
        <v>91</v>
      </c>
      <c r="F17" t="s">
        <v>92</v>
      </c>
    </row>
    <row r="18" spans="1:6" x14ac:dyDescent="0.3">
      <c r="A18" t="s">
        <v>16</v>
      </c>
      <c r="B18" t="s">
        <v>19</v>
      </c>
      <c r="C18" t="s">
        <v>93</v>
      </c>
      <c r="D18" t="s">
        <v>94</v>
      </c>
      <c r="E18" t="s">
        <v>95</v>
      </c>
      <c r="F18" t="s">
        <v>96</v>
      </c>
    </row>
  </sheetData>
  <mergeCells count="1">
    <mergeCell ref="B1:I1"/>
  </mergeCells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1A4C-515F-4F18-9514-EFD3779D8C4F}">
  <dimension ref="A1:I18"/>
  <sheetViews>
    <sheetView workbookViewId="0">
      <selection activeCell="I23" sqref="I23"/>
    </sheetView>
  </sheetViews>
  <sheetFormatPr baseColWidth="10" defaultRowHeight="14.4" x14ac:dyDescent="0.3"/>
  <sheetData>
    <row r="1" spans="1:9" x14ac:dyDescent="0.3">
      <c r="A1" t="s">
        <v>17</v>
      </c>
      <c r="B1" s="3" t="s">
        <v>98</v>
      </c>
      <c r="C1" s="3"/>
      <c r="D1" s="3"/>
      <c r="E1" s="3"/>
      <c r="F1" s="3"/>
      <c r="G1" s="3"/>
      <c r="H1" s="3"/>
      <c r="I1" s="3"/>
    </row>
    <row r="2" spans="1:9" x14ac:dyDescent="0.3">
      <c r="A2" t="s">
        <v>0</v>
      </c>
      <c r="B2" t="s">
        <v>19</v>
      </c>
      <c r="C2">
        <v>2</v>
      </c>
      <c r="D2">
        <v>4</v>
      </c>
      <c r="E2">
        <v>8</v>
      </c>
      <c r="F2" t="s">
        <v>19</v>
      </c>
      <c r="G2">
        <v>2</v>
      </c>
      <c r="H2">
        <v>4</v>
      </c>
      <c r="I2">
        <v>8</v>
      </c>
    </row>
    <row r="3" spans="1:9" x14ac:dyDescent="0.3">
      <c r="A3" t="s">
        <v>1</v>
      </c>
      <c r="B3" t="s">
        <v>19</v>
      </c>
      <c r="C3">
        <v>2</v>
      </c>
      <c r="D3">
        <v>4</v>
      </c>
      <c r="E3">
        <v>8</v>
      </c>
      <c r="F3" t="s">
        <v>19</v>
      </c>
      <c r="G3">
        <v>2</v>
      </c>
      <c r="H3">
        <v>4</v>
      </c>
      <c r="I3">
        <v>8</v>
      </c>
    </row>
    <row r="4" spans="1:9" x14ac:dyDescent="0.3">
      <c r="A4" t="s">
        <v>2</v>
      </c>
      <c r="B4" t="s">
        <v>19</v>
      </c>
      <c r="C4">
        <v>5</v>
      </c>
      <c r="D4">
        <v>10</v>
      </c>
      <c r="E4">
        <v>20</v>
      </c>
      <c r="F4" t="s">
        <v>19</v>
      </c>
      <c r="G4">
        <v>5</v>
      </c>
      <c r="H4">
        <v>10</v>
      </c>
      <c r="I4">
        <v>20</v>
      </c>
    </row>
    <row r="5" spans="1:9" x14ac:dyDescent="0.3">
      <c r="A5" t="s">
        <v>3</v>
      </c>
      <c r="B5" t="s">
        <v>19</v>
      </c>
      <c r="C5">
        <v>40</v>
      </c>
      <c r="D5">
        <v>80</v>
      </c>
      <c r="E5">
        <v>160</v>
      </c>
      <c r="F5" t="s">
        <v>19</v>
      </c>
      <c r="G5">
        <v>40</v>
      </c>
      <c r="H5">
        <v>80</v>
      </c>
      <c r="I5">
        <v>160</v>
      </c>
    </row>
    <row r="6" spans="1:9" x14ac:dyDescent="0.3">
      <c r="A6" t="s">
        <v>4</v>
      </c>
      <c r="B6" t="s">
        <v>19</v>
      </c>
      <c r="C6">
        <v>40</v>
      </c>
      <c r="D6">
        <v>80</v>
      </c>
      <c r="E6">
        <v>160</v>
      </c>
      <c r="F6" t="s">
        <v>19</v>
      </c>
      <c r="G6">
        <v>40</v>
      </c>
      <c r="H6">
        <v>80</v>
      </c>
      <c r="I6">
        <v>160</v>
      </c>
    </row>
    <row r="7" spans="1:9" x14ac:dyDescent="0.3">
      <c r="A7" t="s">
        <v>5</v>
      </c>
      <c r="B7" t="s">
        <v>19</v>
      </c>
      <c r="C7">
        <v>100</v>
      </c>
      <c r="D7">
        <v>100</v>
      </c>
      <c r="E7">
        <v>100</v>
      </c>
      <c r="F7">
        <v>100</v>
      </c>
    </row>
    <row r="8" spans="1:9" x14ac:dyDescent="0.3">
      <c r="A8" t="s">
        <v>6</v>
      </c>
      <c r="B8" t="s">
        <v>19</v>
      </c>
      <c r="C8">
        <v>50</v>
      </c>
      <c r="D8">
        <v>50</v>
      </c>
      <c r="E8">
        <v>50</v>
      </c>
      <c r="F8">
        <v>50</v>
      </c>
    </row>
    <row r="9" spans="1:9" x14ac:dyDescent="0.3">
      <c r="A9" t="s">
        <v>7</v>
      </c>
      <c r="B9" t="s">
        <v>19</v>
      </c>
      <c r="C9">
        <v>200</v>
      </c>
      <c r="D9">
        <v>200</v>
      </c>
      <c r="E9">
        <v>200</v>
      </c>
      <c r="F9">
        <v>200</v>
      </c>
    </row>
    <row r="10" spans="1:9" x14ac:dyDescent="0.3">
      <c r="A10" t="s">
        <v>8</v>
      </c>
      <c r="B10" t="s">
        <v>19</v>
      </c>
      <c r="C10">
        <v>50</v>
      </c>
      <c r="D10">
        <v>50</v>
      </c>
      <c r="E10">
        <v>50</v>
      </c>
      <c r="F10">
        <v>50</v>
      </c>
    </row>
    <row r="11" spans="1:9" x14ac:dyDescent="0.3">
      <c r="A11" t="s">
        <v>9</v>
      </c>
      <c r="B11" t="s">
        <v>19</v>
      </c>
      <c r="C11">
        <v>50</v>
      </c>
      <c r="D11">
        <v>50</v>
      </c>
      <c r="E11">
        <v>50</v>
      </c>
      <c r="F11">
        <v>50</v>
      </c>
    </row>
    <row r="12" spans="1:9" x14ac:dyDescent="0.3">
      <c r="A12" t="s">
        <v>10</v>
      </c>
      <c r="B12" t="s">
        <v>19</v>
      </c>
      <c r="C12">
        <v>50</v>
      </c>
      <c r="D12">
        <v>50</v>
      </c>
      <c r="E12">
        <v>50</v>
      </c>
      <c r="F12">
        <v>50</v>
      </c>
    </row>
    <row r="13" spans="1:9" x14ac:dyDescent="0.3">
      <c r="A13" t="s">
        <v>11</v>
      </c>
      <c r="B13" t="s">
        <v>19</v>
      </c>
      <c r="C13">
        <v>50</v>
      </c>
      <c r="D13">
        <v>50</v>
      </c>
      <c r="E13">
        <v>50</v>
      </c>
      <c r="F13">
        <v>50</v>
      </c>
    </row>
    <row r="14" spans="1:9" x14ac:dyDescent="0.3">
      <c r="A14" t="s">
        <v>12</v>
      </c>
      <c r="B14" t="s">
        <v>19</v>
      </c>
      <c r="C14">
        <v>50</v>
      </c>
      <c r="D14">
        <v>50</v>
      </c>
      <c r="E14">
        <v>50</v>
      </c>
      <c r="F14">
        <v>50</v>
      </c>
    </row>
    <row r="15" spans="1:9" x14ac:dyDescent="0.3">
      <c r="A15" t="s">
        <v>13</v>
      </c>
      <c r="B15" t="s">
        <v>19</v>
      </c>
      <c r="C15">
        <v>50</v>
      </c>
      <c r="D15">
        <v>50</v>
      </c>
      <c r="E15">
        <v>50</v>
      </c>
      <c r="F15">
        <v>50</v>
      </c>
    </row>
    <row r="16" spans="1:9" x14ac:dyDescent="0.3">
      <c r="A16" t="s">
        <v>14</v>
      </c>
      <c r="B16" t="s">
        <v>19</v>
      </c>
      <c r="C16">
        <v>100</v>
      </c>
      <c r="D16">
        <v>100</v>
      </c>
      <c r="E16">
        <v>100</v>
      </c>
      <c r="F16">
        <v>100</v>
      </c>
    </row>
    <row r="17" spans="1:6" x14ac:dyDescent="0.3">
      <c r="A17" t="s">
        <v>15</v>
      </c>
      <c r="B17" t="s">
        <v>19</v>
      </c>
      <c r="C17">
        <v>100</v>
      </c>
      <c r="D17">
        <v>100</v>
      </c>
      <c r="E17">
        <v>100</v>
      </c>
      <c r="F17">
        <v>100</v>
      </c>
    </row>
    <row r="18" spans="1:6" x14ac:dyDescent="0.3">
      <c r="A18" t="s">
        <v>16</v>
      </c>
      <c r="B18" t="s">
        <v>19</v>
      </c>
      <c r="C18">
        <v>100</v>
      </c>
      <c r="D18">
        <v>100</v>
      </c>
      <c r="E18">
        <v>100</v>
      </c>
      <c r="F18">
        <v>100</v>
      </c>
    </row>
  </sheetData>
  <mergeCells count="1">
    <mergeCell ref="B1:I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ABC6-3E78-4B6B-AA6E-A0146EAE57E4}">
  <dimension ref="A1:H18"/>
  <sheetViews>
    <sheetView workbookViewId="0">
      <selection activeCell="F25" sqref="F25"/>
    </sheetView>
  </sheetViews>
  <sheetFormatPr baseColWidth="10" defaultRowHeight="14.4" x14ac:dyDescent="0.3"/>
  <cols>
    <col min="2" max="8" width="20.77734375" bestFit="1" customWidth="1"/>
  </cols>
  <sheetData>
    <row r="1" spans="1:8" x14ac:dyDescent="0.3">
      <c r="A1" t="s">
        <v>17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</row>
    <row r="2" spans="1:8" x14ac:dyDescent="0.3">
      <c r="A2" t="s">
        <v>0</v>
      </c>
      <c r="B2">
        <v>0.25137215925339212</v>
      </c>
      <c r="C2">
        <v>7.2234248118552738E-2</v>
      </c>
      <c r="D2">
        <v>2.7570970062089369E-2</v>
      </c>
      <c r="E2">
        <v>3.8493225866685801E-3</v>
      </c>
      <c r="F2">
        <v>0.27963211346137368</v>
      </c>
      <c r="G2">
        <v>5.4102654555938677E-2</v>
      </c>
      <c r="H2">
        <v>1.7963048755809261E-2</v>
      </c>
    </row>
    <row r="3" spans="1:8" x14ac:dyDescent="0.3">
      <c r="A3" t="s">
        <v>1</v>
      </c>
      <c r="B3">
        <v>0.24885773808512771</v>
      </c>
      <c r="C3">
        <v>7.6905167049935191E-2</v>
      </c>
      <c r="D3">
        <v>3.1514434990477569E-2</v>
      </c>
      <c r="E3">
        <v>2.5283159267750648E-3</v>
      </c>
      <c r="F3">
        <v>0.29725663023062038</v>
      </c>
      <c r="G3">
        <v>9.3892566090021681E-2</v>
      </c>
      <c r="H3">
        <v>4.7898994841828461E-2</v>
      </c>
    </row>
    <row r="4" spans="1:8" x14ac:dyDescent="0.3">
      <c r="A4" t="s">
        <v>2</v>
      </c>
      <c r="B4">
        <v>7.4906302489213044E-3</v>
      </c>
      <c r="C4">
        <v>0.17610834287279201</v>
      </c>
      <c r="D4">
        <v>9.5851998769825614E-2</v>
      </c>
      <c r="E4">
        <v>2.132960293016076E-3</v>
      </c>
      <c r="F4">
        <v>7.4515297897224568E-3</v>
      </c>
      <c r="G4">
        <v>0.2182096472860216</v>
      </c>
      <c r="H4">
        <v>0.15152500178106729</v>
      </c>
    </row>
    <row r="5" spans="1:8" x14ac:dyDescent="0.3">
      <c r="A5" t="s">
        <v>3</v>
      </c>
      <c r="B5">
        <v>7.295660430692695E-2</v>
      </c>
      <c r="C5">
        <v>4.2734149969181158E-2</v>
      </c>
      <c r="D5">
        <v>2.1843025856235109E-2</v>
      </c>
      <c r="E5">
        <v>7.4465475124288194E-3</v>
      </c>
      <c r="F5">
        <v>8.8913755384936163E-2</v>
      </c>
      <c r="G5">
        <v>4.8271441008105237E-2</v>
      </c>
      <c r="H5">
        <v>2.4691111377544948E-2</v>
      </c>
    </row>
    <row r="6" spans="1:8" x14ac:dyDescent="0.3">
      <c r="A6" t="s">
        <v>4</v>
      </c>
      <c r="B6">
        <v>7.3056890296698151E-2</v>
      </c>
      <c r="C6">
        <v>4.3374582632831289E-2</v>
      </c>
      <c r="D6">
        <v>2.991855863339132E-2</v>
      </c>
      <c r="E6">
        <v>5.2828239055552843E-3</v>
      </c>
      <c r="F6">
        <v>7.733801692500443E-2</v>
      </c>
      <c r="G6">
        <v>4.4939003325323912E-2</v>
      </c>
      <c r="H6">
        <v>2.1386404318051909E-2</v>
      </c>
    </row>
    <row r="7" spans="1:8" x14ac:dyDescent="0.3">
      <c r="A7" t="s">
        <v>5</v>
      </c>
      <c r="B7">
        <v>1.811193381370205E-2</v>
      </c>
      <c r="C7">
        <v>2.3820052359876141E-2</v>
      </c>
      <c r="D7">
        <v>2.2114110667819611E-2</v>
      </c>
      <c r="E7">
        <v>1.9865821248766121E-2</v>
      </c>
    </row>
    <row r="8" spans="1:8" x14ac:dyDescent="0.3">
      <c r="A8" t="s">
        <v>6</v>
      </c>
      <c r="B8">
        <v>5.4910097973237537E-2</v>
      </c>
      <c r="C8">
        <v>5.267360165870516E-2</v>
      </c>
      <c r="D8">
        <v>6.7772081290260355E-2</v>
      </c>
      <c r="E8">
        <v>4.8902735108258842E-2</v>
      </c>
    </row>
    <row r="9" spans="1:8" x14ac:dyDescent="0.3">
      <c r="A9" t="s">
        <v>7</v>
      </c>
      <c r="B9">
        <v>1.9275461745170801E-2</v>
      </c>
      <c r="C9">
        <v>2.0488208267277559E-2</v>
      </c>
      <c r="D9">
        <v>1.9873501397154679E-2</v>
      </c>
      <c r="E9">
        <v>2.1838965887673981E-2</v>
      </c>
    </row>
    <row r="10" spans="1:8" x14ac:dyDescent="0.3">
      <c r="A10" t="s">
        <v>8</v>
      </c>
      <c r="B10">
        <v>3.5397832756482388E-2</v>
      </c>
      <c r="C10">
        <v>3.7659008168738697E-2</v>
      </c>
      <c r="D10">
        <v>3.8785492314864563E-2</v>
      </c>
      <c r="E10">
        <v>3.8624547926040378E-2</v>
      </c>
    </row>
    <row r="11" spans="1:8" x14ac:dyDescent="0.3">
      <c r="A11" t="s">
        <v>9</v>
      </c>
      <c r="B11">
        <v>5.067572745046546E-2</v>
      </c>
      <c r="C11">
        <v>5.371325946917891E-2</v>
      </c>
      <c r="D11">
        <v>5.4443904832042471E-2</v>
      </c>
      <c r="E11">
        <v>5.2933344391811563E-2</v>
      </c>
    </row>
    <row r="12" spans="1:8" x14ac:dyDescent="0.3">
      <c r="A12" t="s">
        <v>10</v>
      </c>
      <c r="B12">
        <v>7.0443444160412663E-2</v>
      </c>
      <c r="C12">
        <v>8.5785517289949056E-2</v>
      </c>
      <c r="D12">
        <v>9.0430263353868182E-2</v>
      </c>
      <c r="E12">
        <v>9.2300435112107962E-2</v>
      </c>
    </row>
    <row r="13" spans="1:8" x14ac:dyDescent="0.3">
      <c r="A13" t="s">
        <v>11</v>
      </c>
      <c r="B13">
        <v>5.9035625053321647E-2</v>
      </c>
      <c r="C13">
        <v>7.1587247720907701E-2</v>
      </c>
      <c r="D13">
        <v>6.8176764626927816E-2</v>
      </c>
      <c r="E13">
        <v>6.96110108013335E-2</v>
      </c>
    </row>
    <row r="14" spans="1:8" x14ac:dyDescent="0.3">
      <c r="A14" t="s">
        <v>12</v>
      </c>
      <c r="B14">
        <v>8.1990171144069146E-2</v>
      </c>
      <c r="C14">
        <v>8.359992744416847E-2</v>
      </c>
      <c r="D14">
        <v>8.6642128650628439E-2</v>
      </c>
      <c r="E14">
        <v>8.7023563530254047E-2</v>
      </c>
    </row>
    <row r="15" spans="1:8" x14ac:dyDescent="0.3">
      <c r="A15" t="s">
        <v>13</v>
      </c>
      <c r="B15">
        <v>5.8466634618652542E-2</v>
      </c>
      <c r="C15">
        <v>6.6074524082663094E-2</v>
      </c>
      <c r="D15">
        <v>7.5161746567423623E-2</v>
      </c>
      <c r="E15">
        <v>6.6670005036445115E-2</v>
      </c>
    </row>
    <row r="16" spans="1:8" x14ac:dyDescent="0.3">
      <c r="A16" t="s">
        <v>14</v>
      </c>
      <c r="B16">
        <v>4.0751930748235007E-2</v>
      </c>
      <c r="C16">
        <v>4.1925586832464168E-2</v>
      </c>
      <c r="D16">
        <v>4.3068806567044093E-2</v>
      </c>
      <c r="E16">
        <v>4.4182992620694847E-2</v>
      </c>
    </row>
    <row r="17" spans="1:5" x14ac:dyDescent="0.3">
      <c r="A17" t="s">
        <v>15</v>
      </c>
      <c r="B17">
        <v>4.2753920333213263E-2</v>
      </c>
      <c r="C17">
        <v>4.2409714782261153E-2</v>
      </c>
      <c r="D17">
        <v>4.6586809442755762E-2</v>
      </c>
      <c r="E17">
        <v>4.1934045014098913E-2</v>
      </c>
    </row>
    <row r="18" spans="1:5" x14ac:dyDescent="0.3">
      <c r="A18" t="s">
        <v>16</v>
      </c>
      <c r="B18">
        <v>3.3796205388567778E-2</v>
      </c>
      <c r="C18">
        <v>3.9152420800998358E-2</v>
      </c>
      <c r="D18">
        <v>3.6022290857399338E-2</v>
      </c>
      <c r="E18">
        <v>2.844851049539647E-2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7AD7-88A3-4049-9895-C89E45A840BC}">
  <dimension ref="A1:R19"/>
  <sheetViews>
    <sheetView workbookViewId="0">
      <selection activeCell="L3" sqref="L3"/>
    </sheetView>
  </sheetViews>
  <sheetFormatPr baseColWidth="10" defaultRowHeight="14.4" x14ac:dyDescent="0.3"/>
  <sheetData>
    <row r="1" spans="1:17" x14ac:dyDescent="0.3">
      <c r="A1" t="s">
        <v>17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116</v>
      </c>
      <c r="O1" t="s">
        <v>117</v>
      </c>
      <c r="P1" t="s">
        <v>118</v>
      </c>
      <c r="Q1" t="s">
        <v>119</v>
      </c>
    </row>
    <row r="2" spans="1:17" x14ac:dyDescent="0.3">
      <c r="A2" t="s">
        <v>0</v>
      </c>
      <c r="B2">
        <f>activity_ohneDF!B2*DF!C2</f>
        <v>0.50274431850678425</v>
      </c>
      <c r="C2">
        <f>activity_ohneDF!C2*DF!D2</f>
        <v>0.28893699247421095</v>
      </c>
      <c r="D2">
        <f>activity_ohneDF!D2*DF!E2</f>
        <v>0.22056776049671495</v>
      </c>
      <c r="E2" t="e">
        <f>activity_ohneDF!E2*DF!F2</f>
        <v>#VALUE!</v>
      </c>
      <c r="F2">
        <f>activity_ohneDF!F2*DF!G2</f>
        <v>0.55926422692274735</v>
      </c>
      <c r="G2">
        <f>activity_ohneDF!G2*DF!H2</f>
        <v>0.21641061822375471</v>
      </c>
      <c r="H2">
        <f>activity_ohneDF!H2*DF!I2</f>
        <v>0.14370439004647409</v>
      </c>
      <c r="I2" t="s">
        <v>110</v>
      </c>
      <c r="N2">
        <f>AVERAGE(C2:D2)</f>
        <v>0.25475237648546295</v>
      </c>
      <c r="O2">
        <f>AVERAGE(C3:D3)</f>
        <v>0.27986807406178066</v>
      </c>
      <c r="P2">
        <f>AVERAGE(G3:H3)</f>
        <v>0.37938111154735721</v>
      </c>
      <c r="Q2">
        <f>AVERAGE(G2:H2)</f>
        <v>0.1800575041351144</v>
      </c>
    </row>
    <row r="3" spans="1:17" x14ac:dyDescent="0.3">
      <c r="A3" t="s">
        <v>1</v>
      </c>
      <c r="B3">
        <f>activity_ohneDF!B3*DF!C3</f>
        <v>0.49771547617025541</v>
      </c>
      <c r="C3">
        <f>activity_ohneDF!C3*DF!D3</f>
        <v>0.30762066819974077</v>
      </c>
      <c r="D3">
        <f>activity_ohneDF!D3*DF!E3</f>
        <v>0.25211547992382055</v>
      </c>
      <c r="E3" t="e">
        <f>activity_ohneDF!E3*DF!F3</f>
        <v>#VALUE!</v>
      </c>
      <c r="F3">
        <f>activity_ohneDF!F3*DF!G3</f>
        <v>0.59451326046124076</v>
      </c>
      <c r="G3">
        <f>activity_ohneDF!G3*DF!H3</f>
        <v>0.37557026436008673</v>
      </c>
      <c r="H3">
        <f>activity_ohneDF!H3*DF!I3</f>
        <v>0.38319195873462769</v>
      </c>
      <c r="I3" t="s">
        <v>111</v>
      </c>
      <c r="J3">
        <f t="shared" ref="J3:M3" si="0">B8</f>
        <v>2.7455048986618769</v>
      </c>
      <c r="K3">
        <f t="shared" si="0"/>
        <v>2.6336800829352578</v>
      </c>
      <c r="L3">
        <f t="shared" si="0"/>
        <v>3.388604064513018</v>
      </c>
      <c r="M3">
        <f t="shared" si="0"/>
        <v>2.4451367554129422</v>
      </c>
      <c r="N3">
        <f>AVERAGE(C5:D5)</f>
        <v>3.4568080672660551</v>
      </c>
      <c r="O3">
        <f>AVERAGE(C6:D6)</f>
        <v>4.1284679959845567</v>
      </c>
      <c r="P3">
        <f>AVERAGE(G6:H6)</f>
        <v>3.5084724784571093</v>
      </c>
      <c r="Q3">
        <f>AVERAGE(G6:H6)</f>
        <v>3.5084724784571093</v>
      </c>
    </row>
    <row r="4" spans="1:17" x14ac:dyDescent="0.3">
      <c r="A4" t="s">
        <v>2</v>
      </c>
      <c r="B4">
        <f>activity_ohneDF!B4*DF!C4</f>
        <v>3.745315124460652E-2</v>
      </c>
      <c r="C4">
        <f>activity_ohneDF!C4*DF!D4</f>
        <v>1.76108342872792</v>
      </c>
      <c r="D4">
        <f>activity_ohneDF!D4*DF!E4</f>
        <v>1.9170399753965124</v>
      </c>
      <c r="E4" t="e">
        <f>activity_ohneDF!E4*DF!F4</f>
        <v>#VALUE!</v>
      </c>
      <c r="F4">
        <f>activity_ohneDF!F4*DF!G4</f>
        <v>3.7257648948612283E-2</v>
      </c>
      <c r="G4">
        <f>activity_ohneDF!G4*DF!H4</f>
        <v>2.1820964728602159</v>
      </c>
      <c r="H4">
        <f>activity_ohneDF!H4*DF!I4</f>
        <v>3.0305000356213458</v>
      </c>
      <c r="I4" t="s">
        <v>112</v>
      </c>
      <c r="J4">
        <f t="shared" ref="J4:M4" si="1">B11</f>
        <v>2.5337863725232732</v>
      </c>
      <c r="K4">
        <f t="shared" si="1"/>
        <v>2.6856629734589457</v>
      </c>
      <c r="L4">
        <f t="shared" si="1"/>
        <v>2.7221952416021233</v>
      </c>
      <c r="M4">
        <f t="shared" si="1"/>
        <v>2.646667219590578</v>
      </c>
      <c r="N4">
        <f t="shared" ref="N4:Q4" si="2">B9</f>
        <v>3.8550923490341602</v>
      </c>
      <c r="O4">
        <f t="shared" si="2"/>
        <v>4.0976416534555113</v>
      </c>
      <c r="P4">
        <f t="shared" si="2"/>
        <v>3.9747002794309356</v>
      </c>
      <c r="Q4">
        <f t="shared" si="2"/>
        <v>4.3677931775347965</v>
      </c>
    </row>
    <row r="5" spans="1:17" x14ac:dyDescent="0.3">
      <c r="A5" t="s">
        <v>3</v>
      </c>
      <c r="B5">
        <f>activity_ohneDF!B5*DF!C5</f>
        <v>2.9182641722770781</v>
      </c>
      <c r="C5">
        <f>activity_ohneDF!C5*DF!D5</f>
        <v>3.4187319975344925</v>
      </c>
      <c r="D5">
        <f>activity_ohneDF!D5*DF!E5</f>
        <v>3.4948841369976176</v>
      </c>
      <c r="E5" t="e">
        <f>activity_ohneDF!E5*DF!F5</f>
        <v>#VALUE!</v>
      </c>
      <c r="F5">
        <f>activity_ohneDF!F5*DF!G5</f>
        <v>3.5565502153974466</v>
      </c>
      <c r="G5">
        <f>activity_ohneDF!G5*DF!H5</f>
        <v>3.861715280648419</v>
      </c>
      <c r="H5">
        <f>activity_ohneDF!H5*DF!I5</f>
        <v>3.950577820407192</v>
      </c>
      <c r="I5" t="s">
        <v>113</v>
      </c>
      <c r="J5">
        <v>2.9517812526660823</v>
      </c>
      <c r="K5">
        <v>3.5793623860453851</v>
      </c>
      <c r="L5">
        <v>3.4088382313463907</v>
      </c>
      <c r="M5">
        <v>3.480550540066675</v>
      </c>
      <c r="N5">
        <f t="shared" ref="N5:Q5" si="3">B12</f>
        <v>3.522172208020633</v>
      </c>
      <c r="O5">
        <f t="shared" si="3"/>
        <v>4.2892758644974531</v>
      </c>
      <c r="P5">
        <f t="shared" si="3"/>
        <v>4.5215131676934091</v>
      </c>
      <c r="Q5">
        <f t="shared" si="3"/>
        <v>4.6150217556053983</v>
      </c>
    </row>
    <row r="6" spans="1:17" x14ac:dyDescent="0.3">
      <c r="A6" t="s">
        <v>4</v>
      </c>
      <c r="B6">
        <f>activity_ohneDF!B6*DF!C6</f>
        <v>2.9222756118679261</v>
      </c>
      <c r="C6">
        <f>activity_ohneDF!C6*DF!D6</f>
        <v>3.469966610626503</v>
      </c>
      <c r="D6">
        <f>activity_ohneDF!D6*DF!E6</f>
        <v>4.7869693813426109</v>
      </c>
      <c r="E6" t="e">
        <f>activity_ohneDF!E6*DF!F6</f>
        <v>#VALUE!</v>
      </c>
      <c r="F6">
        <f>activity_ohneDF!F6*DF!G6</f>
        <v>3.0935206770001771</v>
      </c>
      <c r="G6">
        <f>activity_ohneDF!G6*DF!H6</f>
        <v>3.5951202660259129</v>
      </c>
      <c r="H6">
        <f>activity_ohneDF!H6*DF!I6</f>
        <v>3.4218246908883057</v>
      </c>
      <c r="I6" t="s">
        <v>114</v>
      </c>
      <c r="J6">
        <f t="shared" ref="J6:M6" si="4">B15</f>
        <v>2.923331730932627</v>
      </c>
      <c r="K6">
        <f t="shared" si="4"/>
        <v>3.3037262041331545</v>
      </c>
      <c r="L6">
        <f t="shared" si="4"/>
        <v>3.7580873283711811</v>
      </c>
      <c r="M6">
        <f t="shared" si="4"/>
        <v>3.3335002518222558</v>
      </c>
      <c r="N6">
        <f t="shared" ref="N6:Q6" si="5">B16</f>
        <v>4.0751930748235008</v>
      </c>
      <c r="O6">
        <f t="shared" si="5"/>
        <v>4.1925586832464168</v>
      </c>
      <c r="P6">
        <f t="shared" si="5"/>
        <v>4.3068806567044096</v>
      </c>
      <c r="Q6">
        <f t="shared" si="5"/>
        <v>4.4182992620694845</v>
      </c>
    </row>
    <row r="7" spans="1:17" x14ac:dyDescent="0.3">
      <c r="A7" t="s">
        <v>5</v>
      </c>
      <c r="B7">
        <f>activity_ohneDF!B7*DF!C7</f>
        <v>1.811193381370205</v>
      </c>
      <c r="C7">
        <f>activity_ohneDF!C7*DF!D7</f>
        <v>2.3820052359876143</v>
      </c>
      <c r="D7">
        <f>activity_ohneDF!D7*DF!E7</f>
        <v>2.2114110667819613</v>
      </c>
      <c r="E7">
        <f>activity_ohneDF!E7*DF!F7</f>
        <v>1.986582124876612</v>
      </c>
      <c r="F7">
        <f>activity_ohneDF!F7*DF!G7</f>
        <v>0</v>
      </c>
      <c r="G7">
        <f>activity_ohneDF!G7*DF!H7</f>
        <v>0</v>
      </c>
      <c r="H7">
        <f>activity_ohneDF!H7*DF!I7</f>
        <v>0</v>
      </c>
      <c r="I7" t="s">
        <v>115</v>
      </c>
      <c r="J7">
        <f>B18</f>
        <v>3.3796205388567779</v>
      </c>
      <c r="K7">
        <f>C18</f>
        <v>3.9152420800998358</v>
      </c>
      <c r="L7">
        <f>D18</f>
        <v>3.6022290857399337</v>
      </c>
      <c r="M7">
        <f>E18</f>
        <v>2.8448510495396468</v>
      </c>
      <c r="N7">
        <f t="shared" ref="N7:Q7" si="6">B17</f>
        <v>4.2753920333213262</v>
      </c>
      <c r="O7">
        <f t="shared" si="6"/>
        <v>4.2409714782261156</v>
      </c>
      <c r="P7">
        <f t="shared" si="6"/>
        <v>4.6586809442755763</v>
      </c>
      <c r="Q7">
        <f t="shared" si="6"/>
        <v>4.1934045014098915</v>
      </c>
    </row>
    <row r="8" spans="1:17" x14ac:dyDescent="0.3">
      <c r="A8" t="s">
        <v>6</v>
      </c>
      <c r="B8">
        <f>activity_ohneDF!B8*DF!C8</f>
        <v>2.7455048986618769</v>
      </c>
      <c r="C8">
        <f>activity_ohneDF!C8*DF!D8</f>
        <v>2.6336800829352578</v>
      </c>
      <c r="D8">
        <f>activity_ohneDF!D8*DF!E8</f>
        <v>3.388604064513018</v>
      </c>
      <c r="E8">
        <f>activity_ohneDF!E8*DF!F8</f>
        <v>2.4451367554129422</v>
      </c>
      <c r="F8">
        <f>activity_ohneDF!F8*DF!G8</f>
        <v>0</v>
      </c>
      <c r="G8">
        <f>activity_ohneDF!G8*DF!H8</f>
        <v>0</v>
      </c>
      <c r="H8">
        <f>activity_ohneDF!H8*DF!I8</f>
        <v>0</v>
      </c>
    </row>
    <row r="9" spans="1:17" x14ac:dyDescent="0.3">
      <c r="A9" t="s">
        <v>7</v>
      </c>
      <c r="B9">
        <f>activity_ohneDF!B9*DF!C9</f>
        <v>3.8550923490341602</v>
      </c>
      <c r="C9">
        <f>activity_ohneDF!C9*DF!D9</f>
        <v>4.0976416534555113</v>
      </c>
      <c r="D9">
        <f>activity_ohneDF!D9*DF!E9</f>
        <v>3.9747002794309356</v>
      </c>
      <c r="E9">
        <f>activity_ohneDF!E9*DF!F9</f>
        <v>4.3677931775347965</v>
      </c>
      <c r="F9">
        <f>activity_ohneDF!F9*DF!G9</f>
        <v>0</v>
      </c>
      <c r="G9">
        <f>activity_ohneDF!G9*DF!H9</f>
        <v>0</v>
      </c>
      <c r="H9">
        <f>activity_ohneDF!H9*DF!I9</f>
        <v>0</v>
      </c>
    </row>
    <row r="10" spans="1:17" x14ac:dyDescent="0.3">
      <c r="A10" t="s">
        <v>8</v>
      </c>
      <c r="B10">
        <f>activity_ohneDF!B10*DF!C10</f>
        <v>1.7698916378241194</v>
      </c>
      <c r="C10">
        <f>activity_ohneDF!C10*DF!D10</f>
        <v>1.8829504084369348</v>
      </c>
      <c r="D10">
        <f>activity_ohneDF!D10*DF!E10</f>
        <v>1.9392746157432281</v>
      </c>
      <c r="E10">
        <f>activity_ohneDF!E10*DF!F10</f>
        <v>1.931227396302019</v>
      </c>
      <c r="F10">
        <f>activity_ohneDF!F10*DF!G10</f>
        <v>0</v>
      </c>
      <c r="G10">
        <f>activity_ohneDF!G10*DF!H10</f>
        <v>0</v>
      </c>
      <c r="H10">
        <f>activity_ohneDF!H10*DF!I10</f>
        <v>0</v>
      </c>
    </row>
    <row r="11" spans="1:17" x14ac:dyDescent="0.3">
      <c r="A11" t="s">
        <v>9</v>
      </c>
      <c r="B11">
        <f>activity_ohneDF!B11*DF!C11</f>
        <v>2.5337863725232732</v>
      </c>
      <c r="C11">
        <f>activity_ohneDF!C11*DF!D11</f>
        <v>2.6856629734589457</v>
      </c>
      <c r="D11">
        <f>activity_ohneDF!D11*DF!E11</f>
        <v>2.7221952416021233</v>
      </c>
      <c r="E11">
        <f>activity_ohneDF!E11*DF!F11</f>
        <v>2.646667219590578</v>
      </c>
      <c r="F11">
        <f>activity_ohneDF!F11*DF!G11</f>
        <v>0</v>
      </c>
      <c r="G11">
        <f>activity_ohneDF!G11*DF!H11</f>
        <v>0</v>
      </c>
      <c r="H11">
        <f>activity_ohneDF!H11*DF!I11</f>
        <v>0</v>
      </c>
    </row>
    <row r="12" spans="1:17" x14ac:dyDescent="0.3">
      <c r="A12" t="s">
        <v>10</v>
      </c>
      <c r="B12">
        <f>activity_ohneDF!B12*DF!C12</f>
        <v>3.522172208020633</v>
      </c>
      <c r="C12">
        <f>activity_ohneDF!C12*DF!D12</f>
        <v>4.2892758644974531</v>
      </c>
      <c r="D12">
        <f>activity_ohneDF!D12*DF!E12</f>
        <v>4.5215131676934091</v>
      </c>
      <c r="E12">
        <f>activity_ohneDF!E12*DF!F12</f>
        <v>4.6150217556053983</v>
      </c>
      <c r="F12">
        <f>activity_ohneDF!F12*DF!G12</f>
        <v>0</v>
      </c>
      <c r="G12">
        <f>activity_ohneDF!G12*DF!H12</f>
        <v>0</v>
      </c>
      <c r="H12">
        <f>activity_ohneDF!H12*DF!I12</f>
        <v>0</v>
      </c>
    </row>
    <row r="13" spans="1:17" x14ac:dyDescent="0.3">
      <c r="A13" t="s">
        <v>11</v>
      </c>
      <c r="B13">
        <f>activity_ohneDF!B13*DF!C13</f>
        <v>2.9517812526660823</v>
      </c>
      <c r="C13">
        <f>activity_ohneDF!C13*DF!D13</f>
        <v>3.5793623860453851</v>
      </c>
      <c r="D13">
        <f>activity_ohneDF!D13*DF!E13</f>
        <v>3.4088382313463907</v>
      </c>
      <c r="E13">
        <f>activity_ohneDF!E13*DF!F13</f>
        <v>3.480550540066675</v>
      </c>
      <c r="F13">
        <f>activity_ohneDF!F13*DF!G13</f>
        <v>0</v>
      </c>
      <c r="G13">
        <f>activity_ohneDF!G13*DF!H13</f>
        <v>0</v>
      </c>
      <c r="H13">
        <f>activity_ohneDF!H13*DF!I13</f>
        <v>0</v>
      </c>
    </row>
    <row r="14" spans="1:17" x14ac:dyDescent="0.3">
      <c r="A14" t="s">
        <v>12</v>
      </c>
      <c r="B14">
        <f>activity_ohneDF!B14*DF!C14</f>
        <v>4.0995085572034569</v>
      </c>
      <c r="C14">
        <f>activity_ohneDF!C14*DF!D14</f>
        <v>4.1799963722084232</v>
      </c>
      <c r="D14">
        <f>activity_ohneDF!D14*DF!E14</f>
        <v>4.3321064325314218</v>
      </c>
      <c r="E14">
        <f>activity_ohneDF!E14*DF!F14</f>
        <v>4.3511781765127022</v>
      </c>
      <c r="F14">
        <f>activity_ohneDF!F14*DF!G14</f>
        <v>0</v>
      </c>
      <c r="G14">
        <f>activity_ohneDF!G14*DF!H14</f>
        <v>0</v>
      </c>
      <c r="H14">
        <f>activity_ohneDF!H14*DF!I14</f>
        <v>0</v>
      </c>
    </row>
    <row r="15" spans="1:17" x14ac:dyDescent="0.3">
      <c r="A15" t="s">
        <v>13</v>
      </c>
      <c r="B15">
        <f>activity_ohneDF!B15*DF!C15</f>
        <v>2.923331730932627</v>
      </c>
      <c r="C15">
        <f>activity_ohneDF!C15*DF!D15</f>
        <v>3.3037262041331545</v>
      </c>
      <c r="D15">
        <f>activity_ohneDF!D15*DF!E15</f>
        <v>3.7580873283711811</v>
      </c>
      <c r="E15">
        <f>activity_ohneDF!E15*DF!F15</f>
        <v>3.3335002518222558</v>
      </c>
      <c r="F15">
        <f>activity_ohneDF!F15*DF!G15</f>
        <v>0</v>
      </c>
      <c r="G15">
        <f>activity_ohneDF!G15*DF!H15</f>
        <v>0</v>
      </c>
      <c r="H15">
        <f>activity_ohneDF!H15*DF!I15</f>
        <v>0</v>
      </c>
    </row>
    <row r="16" spans="1:17" x14ac:dyDescent="0.3">
      <c r="A16" t="s">
        <v>14</v>
      </c>
      <c r="B16">
        <f>activity_ohneDF!B16*DF!C16</f>
        <v>4.0751930748235008</v>
      </c>
      <c r="C16">
        <f>activity_ohneDF!C16*DF!D16</f>
        <v>4.1925586832464168</v>
      </c>
      <c r="D16">
        <f>activity_ohneDF!D16*DF!E16</f>
        <v>4.3068806567044096</v>
      </c>
      <c r="E16">
        <f>activity_ohneDF!E16*DF!F16</f>
        <v>4.4182992620694845</v>
      </c>
      <c r="F16">
        <f>activity_ohneDF!F16*DF!G16</f>
        <v>0</v>
      </c>
      <c r="G16">
        <f>activity_ohneDF!G16*DF!H16</f>
        <v>0</v>
      </c>
      <c r="H16">
        <f>activity_ohneDF!H16*DF!I16</f>
        <v>0</v>
      </c>
    </row>
    <row r="17" spans="1:18" x14ac:dyDescent="0.3">
      <c r="A17" t="s">
        <v>15</v>
      </c>
      <c r="B17">
        <f>activity_ohneDF!B17*DF!C17</f>
        <v>4.2753920333213262</v>
      </c>
      <c r="C17">
        <f>activity_ohneDF!C17*DF!D17</f>
        <v>4.2409714782261156</v>
      </c>
      <c r="D17">
        <f>activity_ohneDF!D17*DF!E17</f>
        <v>4.6586809442755763</v>
      </c>
      <c r="E17">
        <f>activity_ohneDF!E17*DF!F17</f>
        <v>4.1934045014098915</v>
      </c>
      <c r="F17">
        <f>activity_ohneDF!F17*DF!G17</f>
        <v>0</v>
      </c>
      <c r="G17">
        <f>activity_ohneDF!G17*DF!H17</f>
        <v>0</v>
      </c>
      <c r="H17">
        <f>activity_ohneDF!H17*DF!I17</f>
        <v>0</v>
      </c>
    </row>
    <row r="18" spans="1:18" x14ac:dyDescent="0.3">
      <c r="A18" t="s">
        <v>16</v>
      </c>
      <c r="B18">
        <f>activity_ohneDF!B18*DF!C18</f>
        <v>3.3796205388567779</v>
      </c>
      <c r="C18">
        <f>activity_ohneDF!C18*DF!D18</f>
        <v>3.9152420800998358</v>
      </c>
      <c r="D18">
        <f>activity_ohneDF!D18*DF!E18</f>
        <v>3.6022290857399337</v>
      </c>
      <c r="E18">
        <f>activity_ohneDF!E18*DF!F18</f>
        <v>2.8448510495396468</v>
      </c>
      <c r="F18">
        <f>activity_ohneDF!F18*DF!G18</f>
        <v>0</v>
      </c>
      <c r="G18">
        <f>activity_ohneDF!G18*DF!H18</f>
        <v>0</v>
      </c>
      <c r="H18">
        <f>activity_ohneDF!H18*DF!I18</f>
        <v>0</v>
      </c>
    </row>
    <row r="19" spans="1:18" x14ac:dyDescent="0.3">
      <c r="K19" s="3"/>
      <c r="L19" s="3"/>
      <c r="M19" s="3"/>
      <c r="N19" s="3"/>
      <c r="O19" s="3"/>
      <c r="P19" s="3"/>
      <c r="Q19" s="3"/>
      <c r="R19" s="3"/>
    </row>
  </sheetData>
  <mergeCells count="1">
    <mergeCell ref="K19:R1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C90F-B8D9-4749-AC8E-245E2DC9AB56}">
  <dimension ref="A1:N7"/>
  <sheetViews>
    <sheetView tabSelected="1" workbookViewId="0">
      <selection activeCell="G16" sqref="G16"/>
    </sheetView>
  </sheetViews>
  <sheetFormatPr baseColWidth="10" defaultRowHeight="14.4" x14ac:dyDescent="0.3"/>
  <sheetData>
    <row r="1" spans="1:14" x14ac:dyDescent="0.3">
      <c r="B1" t="str">
        <f>activity!J1</f>
        <v>A</v>
      </c>
      <c r="C1" t="str">
        <f>activity!K1</f>
        <v>B</v>
      </c>
      <c r="D1" t="str">
        <f>activity!L1</f>
        <v>C</v>
      </c>
      <c r="E1" t="str">
        <f>activity!M1</f>
        <v>D</v>
      </c>
      <c r="F1" t="str">
        <f>activity!N1</f>
        <v>E</v>
      </c>
      <c r="G1" t="str">
        <f>activity!O1</f>
        <v>F</v>
      </c>
      <c r="H1" t="str">
        <f>activity!P1</f>
        <v>G</v>
      </c>
      <c r="I1" t="str">
        <f>activity!Q1</f>
        <v>H</v>
      </c>
      <c r="K1" t="s">
        <v>120</v>
      </c>
      <c r="L1" t="s">
        <v>121</v>
      </c>
    </row>
    <row r="2" spans="1:14" x14ac:dyDescent="0.3">
      <c r="A2" t="s">
        <v>110</v>
      </c>
      <c r="B2">
        <f>activity!J2</f>
        <v>0</v>
      </c>
      <c r="C2">
        <f>activity!K2</f>
        <v>0</v>
      </c>
      <c r="D2">
        <f>activity!L2</f>
        <v>0</v>
      </c>
      <c r="E2">
        <f>activity!M2</f>
        <v>0</v>
      </c>
      <c r="F2">
        <f>activity!N2</f>
        <v>0.25475237648546295</v>
      </c>
      <c r="G2">
        <f>activity!O2</f>
        <v>0.27986807406178066</v>
      </c>
      <c r="H2">
        <f>activity!P2</f>
        <v>0.37938111154735721</v>
      </c>
      <c r="I2">
        <f>activity!Q2</f>
        <v>0.1800575041351144</v>
      </c>
      <c r="J2" t="s">
        <v>110</v>
      </c>
      <c r="K2" s="2"/>
      <c r="L2" s="2">
        <f>AVERAGE(F2:I2)</f>
        <v>0.27351476655742879</v>
      </c>
      <c r="M2" s="2"/>
      <c r="N2" s="2">
        <f>_xlfn.STDEV.S(zusammenfassung!F2:I2)</f>
        <v>8.2329287414336774E-2</v>
      </c>
    </row>
    <row r="3" spans="1:14" x14ac:dyDescent="0.3">
      <c r="A3" t="s">
        <v>111</v>
      </c>
      <c r="B3">
        <f>activity!J3</f>
        <v>2.7455048986618769</v>
      </c>
      <c r="C3">
        <f>activity!K3</f>
        <v>2.6336800829352578</v>
      </c>
      <c r="D3">
        <f>activity!L3</f>
        <v>3.388604064513018</v>
      </c>
      <c r="E3">
        <f>activity!M3</f>
        <v>2.4451367554129422</v>
      </c>
      <c r="F3">
        <f>activity!N3</f>
        <v>3.4568080672660551</v>
      </c>
      <c r="G3">
        <f>activity!O3</f>
        <v>4.1284679959845567</v>
      </c>
      <c r="H3">
        <f>activity!P3</f>
        <v>3.5084724784571093</v>
      </c>
      <c r="I3">
        <f>activity!Q3</f>
        <v>3.5084724784571093</v>
      </c>
      <c r="J3" t="s">
        <v>111</v>
      </c>
      <c r="K3" s="2">
        <f>AVERAGE(B3:E3)</f>
        <v>2.8032314503807738</v>
      </c>
      <c r="L3" s="2">
        <f t="shared" ref="L3:L7" si="0">AVERAGE(F3:I3)</f>
        <v>3.6505552550412079</v>
      </c>
      <c r="M3" s="2">
        <f>_xlfn.STDEV.S(zusammenfassung!B3:E3)</f>
        <v>0.40946018484345903</v>
      </c>
      <c r="N3" s="2">
        <f>_xlfn.STDEV.S(zusammenfassung!F3:I3)</f>
        <v>0.31953799540923583</v>
      </c>
    </row>
    <row r="4" spans="1:14" x14ac:dyDescent="0.3">
      <c r="A4" t="s">
        <v>112</v>
      </c>
      <c r="B4">
        <f>activity!J4</f>
        <v>2.5337863725232732</v>
      </c>
      <c r="C4">
        <f>activity!K4</f>
        <v>2.6856629734589457</v>
      </c>
      <c r="D4">
        <f>activity!L4</f>
        <v>2.7221952416021233</v>
      </c>
      <c r="E4">
        <f>activity!M4</f>
        <v>2.646667219590578</v>
      </c>
      <c r="F4">
        <f>activity!N4</f>
        <v>3.8550923490341602</v>
      </c>
      <c r="G4">
        <f>activity!O4</f>
        <v>4.0976416534555113</v>
      </c>
      <c r="H4">
        <f>activity!P4</f>
        <v>3.9747002794309356</v>
      </c>
      <c r="I4">
        <f>activity!Q4</f>
        <v>4.3677931775347965</v>
      </c>
      <c r="J4" t="s">
        <v>112</v>
      </c>
      <c r="K4" s="2">
        <f t="shared" ref="K4:K7" si="1">AVERAGE(B4:E4)</f>
        <v>2.64707795179373</v>
      </c>
      <c r="L4" s="2">
        <f t="shared" si="0"/>
        <v>4.073806864863851</v>
      </c>
      <c r="M4" s="2">
        <f>_xlfn.STDEV.S(zusammenfassung!B4:E4)</f>
        <v>8.1581374017194661E-2</v>
      </c>
      <c r="N4" s="2">
        <f>_xlfn.STDEV.S(zusammenfassung!F4:I4)</f>
        <v>0.21958612880891473</v>
      </c>
    </row>
    <row r="5" spans="1:14" x14ac:dyDescent="0.3">
      <c r="A5" t="s">
        <v>113</v>
      </c>
      <c r="B5">
        <f>activity!J5</f>
        <v>2.9517812526660823</v>
      </c>
      <c r="C5">
        <f>activity!K5</f>
        <v>3.5793623860453851</v>
      </c>
      <c r="D5">
        <f>activity!L5</f>
        <v>3.4088382313463907</v>
      </c>
      <c r="E5">
        <f>activity!M5</f>
        <v>3.480550540066675</v>
      </c>
      <c r="F5">
        <f>activity!N5</f>
        <v>3.522172208020633</v>
      </c>
      <c r="G5">
        <f>activity!O5</f>
        <v>4.2892758644974531</v>
      </c>
      <c r="H5">
        <f>activity!P5</f>
        <v>4.5215131676934091</v>
      </c>
      <c r="I5">
        <f>activity!Q5</f>
        <v>4.6150217556053983</v>
      </c>
      <c r="J5" t="s">
        <v>113</v>
      </c>
      <c r="K5" s="2">
        <f t="shared" si="1"/>
        <v>3.3551331025311333</v>
      </c>
      <c r="L5" s="2">
        <f t="shared" si="0"/>
        <v>4.2369957489542234</v>
      </c>
      <c r="M5" s="2">
        <f>_xlfn.STDEV.S(zusammenfassung!B5:E5)</f>
        <v>0.27784003843573873</v>
      </c>
      <c r="N5" s="2">
        <f>_xlfn.STDEV.S(zusammenfassung!F5:I5)</f>
        <v>0.49583590310528453</v>
      </c>
    </row>
    <row r="6" spans="1:14" x14ac:dyDescent="0.3">
      <c r="A6" t="s">
        <v>114</v>
      </c>
      <c r="B6">
        <f>activity!J6</f>
        <v>2.923331730932627</v>
      </c>
      <c r="C6">
        <f>activity!K6</f>
        <v>3.3037262041331545</v>
      </c>
      <c r="D6">
        <f>activity!L6</f>
        <v>3.7580873283711811</v>
      </c>
      <c r="E6">
        <f>activity!M6</f>
        <v>3.3335002518222558</v>
      </c>
      <c r="F6">
        <f>activity!N6</f>
        <v>4.0751930748235008</v>
      </c>
      <c r="G6">
        <f>activity!O6</f>
        <v>4.1925586832464168</v>
      </c>
      <c r="H6">
        <f>activity!P6</f>
        <v>4.3068806567044096</v>
      </c>
      <c r="I6">
        <f>activity!Q6</f>
        <v>4.4182992620694845</v>
      </c>
      <c r="J6" t="s">
        <v>114</v>
      </c>
      <c r="K6" s="2">
        <f t="shared" si="1"/>
        <v>3.3296613788148046</v>
      </c>
      <c r="L6" s="2">
        <f t="shared" si="0"/>
        <v>4.2482329192109525</v>
      </c>
      <c r="M6" s="2">
        <f>_xlfn.STDEV.S(zusammenfassung!B6:E6)</f>
        <v>0.34124280077049357</v>
      </c>
      <c r="N6" s="2">
        <f>_xlfn.STDEV.S(zusammenfassung!F6:I6)</f>
        <v>0.14765333993541035</v>
      </c>
    </row>
    <row r="7" spans="1:14" x14ac:dyDescent="0.3">
      <c r="A7" t="s">
        <v>115</v>
      </c>
      <c r="B7">
        <f>activity!J7</f>
        <v>3.3796205388567779</v>
      </c>
      <c r="C7">
        <f>activity!K7</f>
        <v>3.9152420800998358</v>
      </c>
      <c r="D7">
        <f>activity!L7</f>
        <v>3.6022290857399337</v>
      </c>
      <c r="E7">
        <f>activity!M7</f>
        <v>2.8448510495396468</v>
      </c>
      <c r="F7">
        <f>activity!N7</f>
        <v>4.2753920333213262</v>
      </c>
      <c r="G7">
        <f>activity!O7</f>
        <v>4.2409714782261156</v>
      </c>
      <c r="H7">
        <f>activity!P7</f>
        <v>4.6586809442755763</v>
      </c>
      <c r="I7">
        <f>activity!Q7</f>
        <v>4.1934045014098915</v>
      </c>
      <c r="J7" t="s">
        <v>115</v>
      </c>
      <c r="K7" s="2">
        <f t="shared" si="1"/>
        <v>3.4354856885590488</v>
      </c>
      <c r="L7" s="2">
        <f t="shared" si="0"/>
        <v>4.3421122393082277</v>
      </c>
      <c r="M7" s="2">
        <f>_xlfn.STDEV.S(zusammenfassung!B7:E7)</f>
        <v>0.45090270476326427</v>
      </c>
      <c r="N7" s="2">
        <f>_xlfn.STDEV.S(zusammenfassung!F7:I7)</f>
        <v>0.21370600967586906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Name</vt:lpstr>
      <vt:lpstr>DF</vt:lpstr>
      <vt:lpstr>activity_ohneDF</vt:lpstr>
      <vt:lpstr>activity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doly</dc:creator>
  <cp:lastModifiedBy>Igwe Chika</cp:lastModifiedBy>
  <dcterms:created xsi:type="dcterms:W3CDTF">2023-08-30T11:42:03Z</dcterms:created>
  <dcterms:modified xsi:type="dcterms:W3CDTF">2023-09-28T05:36:09Z</dcterms:modified>
</cp:coreProperties>
</file>