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bian\.julia\dev\FLUMO-modeling-paper.jl\data\GalOx\"/>
    </mc:Choice>
  </mc:AlternateContent>
  <xr:revisionPtr revIDLastSave="0" documentId="13_ncr:1_{0EB67562-6C97-49E5-AEAF-7023A9B6BAB2}" xr6:coauthVersionLast="47" xr6:coauthVersionMax="47" xr10:uidLastSave="{00000000-0000-0000-0000-000000000000}"/>
  <bookViews>
    <workbookView xWindow="19200" yWindow="0" windowWidth="19200" windowHeight="21000" xr2:uid="{00000000-000D-0000-FFFF-FFFF00000000}"/>
  </bookViews>
  <sheets>
    <sheet name="Al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2" i="2"/>
  <c r="H2" i="2"/>
  <c r="J2" i="2"/>
  <c r="K2" i="2" s="1"/>
  <c r="H3" i="2"/>
  <c r="J3" i="2"/>
  <c r="K3" i="2" s="1"/>
  <c r="H4" i="2"/>
  <c r="J4" i="2"/>
  <c r="K4" i="2" s="1"/>
  <c r="H5" i="2"/>
  <c r="J5" i="2"/>
  <c r="K5" i="2" s="1"/>
  <c r="H6" i="2"/>
  <c r="J6" i="2"/>
  <c r="K6" i="2"/>
  <c r="H7" i="2"/>
  <c r="J7" i="2"/>
  <c r="K7" i="2" s="1"/>
  <c r="H8" i="2"/>
  <c r="J8" i="2"/>
  <c r="K8" i="2" s="1"/>
</calcChain>
</file>

<file path=xl/sharedStrings.xml><?xml version="1.0" encoding="utf-8"?>
<sst xmlns="http://schemas.openxmlformats.org/spreadsheetml/2006/main" count="22" uniqueCount="21">
  <si>
    <t>Run7</t>
  </si>
  <si>
    <t>Run6</t>
  </si>
  <si>
    <t>Run5</t>
  </si>
  <si>
    <t>Run4</t>
  </si>
  <si>
    <t>Run3</t>
  </si>
  <si>
    <t>Run2</t>
  </si>
  <si>
    <t>Run1</t>
  </si>
  <si>
    <t>I_0</t>
  </si>
  <si>
    <t>delta_I</t>
  </si>
  <si>
    <t>A_Y</t>
  </si>
  <si>
    <t>A</t>
  </si>
  <si>
    <t>cP_theo</t>
  </si>
  <si>
    <t>sAc</t>
  </si>
  <si>
    <t>vAc_err</t>
  </si>
  <si>
    <t>vAc</t>
  </si>
  <si>
    <t>t_cop</t>
  </si>
  <si>
    <t>DF</t>
  </si>
  <si>
    <t>cP_sol_err</t>
  </si>
  <si>
    <t>cP_sol</t>
  </si>
  <si>
    <t>Exp</t>
  </si>
  <si>
    <t>GuHCl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</si>
</sst>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 vertical="center" wrapText="1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982E-B600-4721-8A33-A27CE305163C}">
  <dimension ref="A1:O8"/>
  <sheetViews>
    <sheetView tabSelected="1" zoomScale="188" zoomScaleNormal="188" workbookViewId="0">
      <selection activeCell="F11" sqref="E11:F11"/>
    </sheetView>
  </sheetViews>
  <sheetFormatPr baseColWidth="10" defaultColWidth="9.08984375" defaultRowHeight="14.5" x14ac:dyDescent="0.35"/>
  <cols>
    <col min="1" max="1" width="11.6328125" bestFit="1" customWidth="1"/>
  </cols>
  <sheetData>
    <row r="1" spans="1:15" s="2" customFormat="1" x14ac:dyDescent="0.35">
      <c r="A1" s="2" t="s">
        <v>19</v>
      </c>
      <c r="B1" s="2" t="s">
        <v>18</v>
      </c>
      <c r="C1" s="2" t="s">
        <v>17</v>
      </c>
      <c r="D1" s="2" t="s">
        <v>16</v>
      </c>
      <c r="E1" s="2" t="s">
        <v>15</v>
      </c>
      <c r="F1" s="2" t="s">
        <v>14</v>
      </c>
      <c r="G1" s="4" t="s">
        <v>13</v>
      </c>
      <c r="H1" s="2" t="s">
        <v>12</v>
      </c>
      <c r="I1" s="2" t="s">
        <v>11</v>
      </c>
      <c r="J1" s="2" t="s">
        <v>10</v>
      </c>
      <c r="K1" s="2" t="s">
        <v>9</v>
      </c>
      <c r="L1" s="3" t="s">
        <v>8</v>
      </c>
      <c r="M1" t="s">
        <v>7</v>
      </c>
      <c r="N1" s="2" t="s">
        <v>16</v>
      </c>
      <c r="O1" s="2" t="s">
        <v>20</v>
      </c>
    </row>
    <row r="2" spans="1:15" x14ac:dyDescent="0.35">
      <c r="A2" t="s">
        <v>6</v>
      </c>
      <c r="B2">
        <v>0.29097271623027526</v>
      </c>
      <c r="C2">
        <v>3.1121187243250133E-2</v>
      </c>
      <c r="D2" s="1">
        <v>30</v>
      </c>
      <c r="E2" s="1">
        <v>69.45</v>
      </c>
      <c r="F2">
        <v>0.34052920788743751</v>
      </c>
      <c r="G2">
        <v>3.0549395509841216E-3</v>
      </c>
      <c r="H2">
        <f t="shared" ref="H2:H8" si="0">F2/I2</f>
        <v>0.9332555710768401</v>
      </c>
      <c r="I2">
        <v>0.36488312359551922</v>
      </c>
      <c r="J2">
        <f t="shared" ref="J2:J8" si="1">I2-B2</f>
        <v>7.3910407365243957E-2</v>
      </c>
      <c r="K2">
        <f t="shared" ref="K2:K8" si="2">J2/I2</f>
        <v>0.20255912807624182</v>
      </c>
      <c r="L2">
        <v>-162123.88</v>
      </c>
      <c r="M2">
        <v>263686.38900000002</v>
      </c>
      <c r="N2">
        <v>30</v>
      </c>
      <c r="O2">
        <f>6/N2</f>
        <v>0.2</v>
      </c>
    </row>
    <row r="3" spans="1:15" x14ac:dyDescent="0.35">
      <c r="A3" t="s">
        <v>5</v>
      </c>
      <c r="B3">
        <v>0.78767409812134725</v>
      </c>
      <c r="C3">
        <v>3.2417396254359333E-2</v>
      </c>
      <c r="D3" s="1">
        <v>10</v>
      </c>
      <c r="E3" s="1">
        <v>27.6</v>
      </c>
      <c r="F3">
        <v>0.3224653057131564</v>
      </c>
      <c r="G3">
        <v>1.6458799760265029E-3</v>
      </c>
      <c r="H3">
        <f t="shared" si="0"/>
        <v>0.29458319195072458</v>
      </c>
      <c r="I3">
        <v>1.0946493707865577</v>
      </c>
      <c r="J3">
        <f t="shared" si="1"/>
        <v>0.30697527266521041</v>
      </c>
      <c r="K3">
        <f t="shared" si="2"/>
        <v>0.2804325118687403</v>
      </c>
      <c r="L3">
        <v>-247021.75350000002</v>
      </c>
      <c r="M3">
        <v>367242.28850000002</v>
      </c>
      <c r="N3">
        <v>10</v>
      </c>
      <c r="O3">
        <f t="shared" ref="O3:O8" si="3">6/N3</f>
        <v>0.6</v>
      </c>
    </row>
    <row r="4" spans="1:15" x14ac:dyDescent="0.35">
      <c r="A4" t="s">
        <v>4</v>
      </c>
      <c r="B4">
        <v>0.19494065548589512</v>
      </c>
      <c r="C4">
        <v>2.4402808143416713E-3</v>
      </c>
      <c r="D4" s="1">
        <v>50</v>
      </c>
      <c r="E4" s="1">
        <v>114.73</v>
      </c>
      <c r="F4">
        <v>0.25538223179014807</v>
      </c>
      <c r="G4">
        <v>1.0693714844344502E-3</v>
      </c>
      <c r="H4">
        <f t="shared" si="0"/>
        <v>1.1665024372445572</v>
      </c>
      <c r="I4">
        <v>0.21892987415731152</v>
      </c>
      <c r="J4">
        <f t="shared" si="1"/>
        <v>2.3989218671416401E-2</v>
      </c>
      <c r="K4">
        <f t="shared" si="2"/>
        <v>0.1095748981894495</v>
      </c>
      <c r="L4">
        <v>-135968.432</v>
      </c>
      <c r="M4">
        <v>213635.753</v>
      </c>
      <c r="N4">
        <v>50</v>
      </c>
      <c r="O4">
        <f t="shared" si="3"/>
        <v>0.12</v>
      </c>
    </row>
    <row r="5" spans="1:15" x14ac:dyDescent="0.35">
      <c r="A5" t="s">
        <v>3</v>
      </c>
      <c r="B5">
        <v>0.30030181546824702</v>
      </c>
      <c r="C5">
        <v>4.2841837738068038E-3</v>
      </c>
      <c r="D5" s="1">
        <v>30</v>
      </c>
      <c r="E5" s="1">
        <v>73.400000000000006</v>
      </c>
      <c r="F5">
        <v>0.23867276081522518</v>
      </c>
      <c r="G5">
        <v>2.7126865210175587E-3</v>
      </c>
      <c r="H5">
        <f t="shared" si="0"/>
        <v>0.65410742613516726</v>
      </c>
      <c r="I5">
        <v>0.36488312359551922</v>
      </c>
      <c r="J5">
        <f t="shared" si="1"/>
        <v>6.4581308127272197E-2</v>
      </c>
      <c r="K5">
        <f t="shared" si="2"/>
        <v>0.17699176517372167</v>
      </c>
      <c r="L5">
        <v>-174032.821</v>
      </c>
      <c r="M5">
        <v>289998.8725</v>
      </c>
      <c r="N5">
        <v>30</v>
      </c>
      <c r="O5">
        <f t="shared" si="3"/>
        <v>0.2</v>
      </c>
    </row>
    <row r="6" spans="1:15" x14ac:dyDescent="0.35">
      <c r="A6" t="s">
        <v>2</v>
      </c>
      <c r="B6">
        <v>0.73452232976921283</v>
      </c>
      <c r="C6">
        <v>1.0473125390229448E-2</v>
      </c>
      <c r="D6" s="1">
        <v>10</v>
      </c>
      <c r="E6" s="1">
        <v>107.31699999999999</v>
      </c>
      <c r="F6">
        <v>0.23923920304921245</v>
      </c>
      <c r="G6">
        <v>1.1574531426598915E-2</v>
      </c>
      <c r="H6">
        <f t="shared" si="0"/>
        <v>0.21855327325251894</v>
      </c>
      <c r="I6">
        <v>1.0946493707865577</v>
      </c>
      <c r="J6">
        <f t="shared" si="1"/>
        <v>0.36012704101734483</v>
      </c>
      <c r="K6">
        <f t="shared" si="2"/>
        <v>0.32898848766393246</v>
      </c>
      <c r="L6">
        <v>-331260.97345000005</v>
      </c>
      <c r="M6">
        <v>369147.82900000003</v>
      </c>
      <c r="N6">
        <v>10</v>
      </c>
      <c r="O6">
        <f t="shared" si="3"/>
        <v>0.6</v>
      </c>
    </row>
    <row r="7" spans="1:15" x14ac:dyDescent="0.35">
      <c r="A7" t="s">
        <v>1</v>
      </c>
      <c r="B7">
        <v>0.19927817026074546</v>
      </c>
      <c r="C7">
        <v>1.8682449127254235E-3</v>
      </c>
      <c r="D7" s="1">
        <v>50</v>
      </c>
      <c r="E7" s="1">
        <v>27.36</v>
      </c>
      <c r="F7">
        <v>0.23792809375883542</v>
      </c>
      <c r="G7">
        <v>2.697723973505262E-3</v>
      </c>
      <c r="H7">
        <f t="shared" si="0"/>
        <v>1.0867776482065339</v>
      </c>
      <c r="I7">
        <v>0.21892987415731152</v>
      </c>
      <c r="J7">
        <f t="shared" si="1"/>
        <v>1.9651703896566064E-2</v>
      </c>
      <c r="K7">
        <f t="shared" si="2"/>
        <v>8.9762550552810266E-2</v>
      </c>
      <c r="L7">
        <v>-158353.85499999998</v>
      </c>
      <c r="M7">
        <v>265521.91649999999</v>
      </c>
      <c r="N7">
        <v>50</v>
      </c>
      <c r="O7">
        <f t="shared" si="3"/>
        <v>0.12</v>
      </c>
    </row>
    <row r="8" spans="1:15" x14ac:dyDescent="0.35">
      <c r="A8" t="s">
        <v>0</v>
      </c>
      <c r="B8">
        <v>0.33234692710347574</v>
      </c>
      <c r="C8">
        <v>9.6454989793804211E-3</v>
      </c>
      <c r="D8" s="1">
        <v>30</v>
      </c>
      <c r="E8" s="1">
        <v>71.16</v>
      </c>
      <c r="F8">
        <v>0.24625184416771342</v>
      </c>
      <c r="G8">
        <v>2.2777489169844567E-3</v>
      </c>
      <c r="H8">
        <f t="shared" si="0"/>
        <v>0.67487868921197047</v>
      </c>
      <c r="I8">
        <v>0.36488312359551922</v>
      </c>
      <c r="J8">
        <f t="shared" si="1"/>
        <v>3.2536196492043479E-2</v>
      </c>
      <c r="K8">
        <f t="shared" si="2"/>
        <v>8.916881704869023E-2</v>
      </c>
      <c r="L8">
        <v>-194302.367</v>
      </c>
      <c r="M8">
        <v>305953.00349999999</v>
      </c>
      <c r="N8">
        <v>30</v>
      </c>
      <c r="O8">
        <f t="shared" si="3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Igwe Chika</dc:creator>
  <cp:lastModifiedBy>Fabian Müller</cp:lastModifiedBy>
  <dcterms:created xsi:type="dcterms:W3CDTF">2015-06-05T18:19:34Z</dcterms:created>
  <dcterms:modified xsi:type="dcterms:W3CDTF">2023-12-08T14:13:54Z</dcterms:modified>
</cp:coreProperties>
</file>