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d.docs.live.net/47ff1798ce64b4ce/Desktop/"/>
    </mc:Choice>
  </mc:AlternateContent>
  <xr:revisionPtr revIDLastSave="0" documentId="8_{34DE9DC0-75CB-42DB-83A0-6F42B80A0E1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ALCULATOR" sheetId="1" r:id="rId1"/>
    <sheet name="01967" sheetId="2" r:id="rId2"/>
    <sheet name="Modifier Units" sheetId="3" r:id="rId3"/>
    <sheet name="TimeArray" sheetId="4" r:id="rId4"/>
  </sheets>
  <definedNames>
    <definedName name="Z_945EE2C9_FEBD_467B_86C2_86293D678454_.wvu.Cols" localSheetId="1" hidden="1">'01967'!$M:$XFD</definedName>
    <definedName name="Z_945EE2C9_FEBD_467B_86C2_86293D678454_.wvu.Cols" localSheetId="0" hidden="1">CALCULATOR!$M:$XFD</definedName>
    <definedName name="Z_945EE2C9_FEBD_467B_86C2_86293D678454_.wvu.Cols" localSheetId="2" hidden="1">'Modifier Units'!$D:$XFD</definedName>
    <definedName name="Z_945EE2C9_FEBD_467B_86C2_86293D678454_.wvu.Cols" localSheetId="3" hidden="1">TimeArray!$A:$C,TimeArray!$I:$XFD</definedName>
    <definedName name="Z_945EE2C9_FEBD_467B_86C2_86293D678454_.wvu.Rows" localSheetId="1" hidden="1">'01967'!$34:$1048576</definedName>
    <definedName name="Z_945EE2C9_FEBD_467B_86C2_86293D678454_.wvu.Rows" localSheetId="0" hidden="1">CALCULATOR!$24:$1048576</definedName>
    <definedName name="Z_945EE2C9_FEBD_467B_86C2_86293D678454_.wvu.Rows" localSheetId="2" hidden="1">'Modifier Units'!$19:$1048576,'Modifier Units'!$18:$18</definedName>
    <definedName name="Z_CE840E2B_7419_4BA6_A670_8CE927C31AB8_.wvu.Cols" localSheetId="1" hidden="1">'01967'!$M:$XFD</definedName>
    <definedName name="Z_CE840E2B_7419_4BA6_A670_8CE927C31AB8_.wvu.Cols" localSheetId="0" hidden="1">CALCULATOR!$M:$XFD</definedName>
    <definedName name="Z_CE840E2B_7419_4BA6_A670_8CE927C31AB8_.wvu.Cols" localSheetId="2" hidden="1">'Modifier Units'!$D:$XFD</definedName>
    <definedName name="Z_CE840E2B_7419_4BA6_A670_8CE927C31AB8_.wvu.Cols" localSheetId="3" hidden="1">TimeArray!$A:$C,TimeArray!$I:$XFD</definedName>
    <definedName name="Z_CE840E2B_7419_4BA6_A670_8CE927C31AB8_.wvu.Rows" localSheetId="1" hidden="1">'01967'!$34:$1048576</definedName>
    <definedName name="Z_CE840E2B_7419_4BA6_A670_8CE927C31AB8_.wvu.Rows" localSheetId="0" hidden="1">CALCULATOR!$24:$1048576</definedName>
    <definedName name="Z_CE840E2B_7419_4BA6_A670_8CE927C31AB8_.wvu.Rows" localSheetId="2" hidden="1">'Modifier Units'!$19:$1048576,'Modifier Units'!$18:$18</definedName>
  </definedNames>
  <calcPr calcId="191029"/>
  <customWorkbookViews>
    <customWorkbookView name="Rob Vanetta - Personal View" guid="{CE840E2B-7419-4BA6-A670-8CE927C31AB8}" mergeInterval="0" personalView="1" maximized="1" xWindow="90" yWindow="-4" windowWidth="1594" windowHeight="1058" activeSheetId="1"/>
    <customWorkbookView name="Jaytika Nand - Personal View" guid="{945EE2C9-FEBD-467B-86C2-86293D678454}" mergeInterval="0" personalView="1" xWindow="54" yWindow="26" windowWidth="1391" windowHeight="79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8" i="2" l="1"/>
  <c r="G28" i="2"/>
  <c r="E28" i="2"/>
  <c r="I18" i="1" l="1"/>
  <c r="G18" i="1"/>
  <c r="E18" i="1"/>
  <c r="G5" i="1"/>
  <c r="S5" i="1" s="1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C4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A33" i="4" l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l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E15" i="2"/>
  <c r="C28" i="2" s="1"/>
  <c r="K28" i="2" s="1"/>
  <c r="R31" i="2" s="1"/>
  <c r="C31" i="2" s="1"/>
  <c r="I5" i="1"/>
  <c r="C18" i="1" s="1"/>
  <c r="K18" i="1" s="1"/>
  <c r="R21" i="1" s="1"/>
  <c r="C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 Vanetta</author>
  </authors>
  <commentList>
    <comment ref="A8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Rob Vanatta:</t>
        </r>
        <r>
          <rPr>
            <sz val="8"/>
            <color indexed="81"/>
            <rFont val="Tahoma"/>
            <family val="2"/>
          </rPr>
          <t xml:space="preserve">
ICD-9 was 995.89
</t>
        </r>
      </text>
    </comment>
    <comment ref="A9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Rob Vanatta:</t>
        </r>
        <r>
          <rPr>
            <sz val="8"/>
            <color indexed="81"/>
            <rFont val="Tahoma"/>
            <family val="2"/>
          </rPr>
          <t xml:space="preserve">
ICD-9 was 998.89</t>
        </r>
      </text>
    </comment>
  </commentList>
</comments>
</file>

<file path=xl/sharedStrings.xml><?xml version="1.0" encoding="utf-8"?>
<sst xmlns="http://schemas.openxmlformats.org/spreadsheetml/2006/main" count="95" uniqueCount="59">
  <si>
    <t>Minutes</t>
  </si>
  <si>
    <t>Time Units</t>
  </si>
  <si>
    <t>P3</t>
  </si>
  <si>
    <r>
      <rPr>
        <b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Alone (Elective)</t>
    </r>
  </si>
  <si>
    <r>
      <rPr>
        <b/>
        <sz val="11"/>
        <color theme="1"/>
        <rFont val="Calibri"/>
        <family val="2"/>
        <scheme val="minor"/>
      </rPr>
      <t>P1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ET</t>
    </r>
  </si>
  <si>
    <r>
      <rPr>
        <b/>
        <sz val="11"/>
        <color theme="1"/>
        <rFont val="Calibri"/>
        <family val="2"/>
        <scheme val="minor"/>
      </rPr>
      <t>P4</t>
    </r>
    <r>
      <rPr>
        <sz val="11"/>
        <color theme="1"/>
        <rFont val="Calibri"/>
        <family val="2"/>
        <scheme val="minor"/>
      </rPr>
      <t xml:space="preserve"> Alone (Elective)</t>
    </r>
  </si>
  <si>
    <r>
      <rPr>
        <b/>
        <sz val="11"/>
        <color theme="1"/>
        <rFont val="Calibri"/>
        <family val="2"/>
        <scheme val="minor"/>
      </rPr>
      <t>P4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ET</t>
    </r>
  </si>
  <si>
    <r>
      <rPr>
        <b/>
        <sz val="11"/>
        <color theme="1"/>
        <rFont val="Calibri"/>
        <family val="2"/>
        <scheme val="minor"/>
      </rPr>
      <t>P5</t>
    </r>
    <r>
      <rPr>
        <sz val="11"/>
        <color theme="1"/>
        <rFont val="Calibri"/>
        <family val="2"/>
        <scheme val="minor"/>
      </rPr>
      <t xml:space="preserve"> Alone (Elective)</t>
    </r>
  </si>
  <si>
    <r>
      <rPr>
        <b/>
        <sz val="11"/>
        <color theme="1"/>
        <rFont val="Calibri"/>
        <family val="2"/>
        <scheme val="minor"/>
      </rPr>
      <t>P5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ET</t>
    </r>
  </si>
  <si>
    <r>
      <t>P4</t>
    </r>
    <r>
      <rPr>
        <sz val="11"/>
        <color theme="1"/>
        <rFont val="Calibri"/>
        <family val="2"/>
        <scheme val="minor"/>
      </rPr>
      <t xml:space="preserve"> with ICD-10 T88.51XA</t>
    </r>
  </si>
  <si>
    <r>
      <rPr>
        <b/>
        <sz val="11"/>
        <color theme="1"/>
        <rFont val="Calibri"/>
        <family val="2"/>
        <scheme val="minor"/>
      </rPr>
      <t>P4</t>
    </r>
    <r>
      <rPr>
        <sz val="11"/>
        <color theme="1"/>
        <rFont val="Calibri"/>
        <family val="2"/>
        <scheme val="minor"/>
      </rPr>
      <t xml:space="preserve"> with ICD-10 T81.89XA</t>
    </r>
  </si>
  <si>
    <t>If you see this modifier…</t>
  </si>
  <si>
    <t>Use this for 
Modifier Units</t>
  </si>
  <si>
    <t>Enter Start Time</t>
  </si>
  <si>
    <t>Enter End Time</t>
  </si>
  <si>
    <t>Time</t>
  </si>
  <si>
    <t>Units</t>
  </si>
  <si>
    <t>Base</t>
  </si>
  <si>
    <t>Enter Base Units from Relative Value Guide</t>
  </si>
  <si>
    <t>Modifier</t>
  </si>
  <si>
    <t>Enter Modifier Units</t>
  </si>
  <si>
    <t>Click here for
Modifier Reference</t>
  </si>
  <si>
    <t>Click here to go back</t>
  </si>
  <si>
    <t>Rate</t>
  </si>
  <si>
    <t>Enter Rate</t>
  </si>
  <si>
    <t>CRNA OB - $13.42</t>
  </si>
  <si>
    <t>CRNA NON OB - $11.02</t>
  </si>
  <si>
    <t>MD OB - $17.06</t>
  </si>
  <si>
    <t>MD NON OB - $14.01</t>
  </si>
  <si>
    <r>
      <t xml:space="preserve">Enter as Military Time </t>
    </r>
    <r>
      <rPr>
        <b/>
        <i/>
        <sz val="8"/>
        <color theme="1"/>
        <rFont val="Calibri"/>
        <family val="2"/>
        <scheme val="minor"/>
      </rPr>
      <t>or</t>
    </r>
    <r>
      <rPr>
        <i/>
        <sz val="8"/>
        <color theme="1"/>
        <rFont val="Calibri"/>
        <family val="2"/>
        <scheme val="minor"/>
      </rPr>
      <t xml:space="preserve"> be sure to use a space between time &amp; PM/AM</t>
    </r>
  </si>
  <si>
    <t>Calculation</t>
  </si>
  <si>
    <t>+</t>
  </si>
  <si>
    <t>Base Units</t>
  </si>
  <si>
    <t>Modifier Units</t>
  </si>
  <si>
    <t>*</t>
  </si>
  <si>
    <t>=</t>
  </si>
  <si>
    <t>Allowable</t>
  </si>
  <si>
    <t>Notes</t>
  </si>
  <si>
    <t xml:space="preserve"> </t>
  </si>
  <si>
    <t>Highlight the above and press CTRL + C to copy to your clipboard</t>
  </si>
  <si>
    <t>Anesthesia  Calculator Tool</t>
  </si>
  <si>
    <t>Created by RCMG Training Dept</t>
  </si>
  <si>
    <t>Is CPT Code 01967?</t>
  </si>
  <si>
    <t>CPT CODE 01967 Rule</t>
  </si>
  <si>
    <r>
      <t xml:space="preserve">If a provider is billing for CPT code 01967, a </t>
    </r>
    <r>
      <rPr>
        <b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 time is required</t>
    </r>
  </si>
  <si>
    <t>which is the total time in attendance with the patient.</t>
  </si>
  <si>
    <t>This attendance time should be used in your calculations.</t>
  </si>
  <si>
    <t>If more than 20 units of HOT time have been submitted,</t>
  </si>
  <si>
    <t>Anesthesia notes must be attached. If they are not, deny claim</t>
  </si>
  <si>
    <t>(Note that you may also see modifiers QX &amp; QZ)</t>
  </si>
  <si>
    <t>HOT Calculator Tool</t>
  </si>
  <si>
    <t>Please Go Back to the Calculator Tab</t>
  </si>
  <si>
    <t>Click Here</t>
  </si>
  <si>
    <t>01967 Tool</t>
  </si>
  <si>
    <r>
      <t xml:space="preserve">with reason code </t>
    </r>
    <r>
      <rPr>
        <b/>
        <sz val="11"/>
        <color theme="1"/>
        <rFont val="Calibri"/>
        <family val="2"/>
        <scheme val="minor"/>
      </rPr>
      <t>HOT</t>
    </r>
  </si>
  <si>
    <t>Click here to return to standard tool</t>
  </si>
  <si>
    <t>HOT Minutes</t>
  </si>
  <si>
    <t>Over 40 units? Need notes!</t>
  </si>
  <si>
    <t>Last Update 6/21/17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</si>
</sst>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[m]"/>
    <numFmt numFmtId="166" formatCode="&quot;$&quot;#,##0.0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0"/>
      <name val="Courier New"/>
      <family val="3"/>
    </font>
    <font>
      <i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Segoe UI"/>
      <family val="2"/>
    </font>
    <font>
      <u/>
      <sz val="10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6" borderId="0" xfId="0" applyFill="1"/>
    <xf numFmtId="2" fontId="0" fillId="6" borderId="0" xfId="0" applyNumberFormat="1" applyFill="1"/>
    <xf numFmtId="165" fontId="0" fillId="6" borderId="0" xfId="0" applyNumberFormat="1" applyFill="1"/>
    <xf numFmtId="0" fontId="6" fillId="2" borderId="0" xfId="0" applyFont="1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9" fillId="6" borderId="0" xfId="0" applyFont="1" applyFill="1"/>
    <xf numFmtId="0" fontId="0" fillId="7" borderId="9" xfId="0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6" fontId="11" fillId="7" borderId="8" xfId="0" applyNumberFormat="1" applyFont="1" applyFill="1" applyBorder="1" applyAlignment="1">
      <alignment horizontal="center"/>
    </xf>
    <xf numFmtId="0" fontId="0" fillId="6" borderId="0" xfId="0" applyFill="1" applyBorder="1"/>
    <xf numFmtId="0" fontId="12" fillId="0" borderId="0" xfId="0" applyFont="1" applyFill="1"/>
    <xf numFmtId="0" fontId="14" fillId="6" borderId="0" xfId="0" applyFont="1" applyFill="1"/>
    <xf numFmtId="0" fontId="15" fillId="6" borderId="0" xfId="0" applyFont="1" applyFill="1"/>
    <xf numFmtId="164" fontId="0" fillId="2" borderId="0" xfId="0" applyNumberFormat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166" fontId="0" fillId="2" borderId="0" xfId="0" applyNumberFormat="1" applyFill="1" applyProtection="1">
      <protection locked="0"/>
    </xf>
    <xf numFmtId="0" fontId="0" fillId="8" borderId="0" xfId="0" applyFill="1"/>
    <xf numFmtId="0" fontId="1" fillId="3" borderId="0" xfId="0" applyFont="1" applyFill="1" applyAlignment="1">
      <alignment horizontal="left"/>
    </xf>
    <xf numFmtId="166" fontId="0" fillId="5" borderId="0" xfId="0" applyNumberFormat="1" applyFill="1" applyAlignment="1">
      <alignment horizontal="center"/>
    </xf>
    <xf numFmtId="1" fontId="2" fillId="10" borderId="0" xfId="0" applyNumberFormat="1" applyFont="1" applyFill="1"/>
    <xf numFmtId="165" fontId="0" fillId="0" borderId="0" xfId="0" applyNumberFormat="1"/>
    <xf numFmtId="0" fontId="18" fillId="0" borderId="0" xfId="0" applyFont="1"/>
    <xf numFmtId="0" fontId="17" fillId="0" borderId="0" xfId="0" applyFont="1"/>
    <xf numFmtId="0" fontId="7" fillId="0" borderId="0" xfId="1"/>
    <xf numFmtId="0" fontId="19" fillId="0" borderId="0" xfId="0" applyFont="1"/>
    <xf numFmtId="0" fontId="0" fillId="11" borderId="0" xfId="0" applyFill="1"/>
    <xf numFmtId="0" fontId="15" fillId="11" borderId="0" xfId="0" applyFont="1" applyFill="1"/>
    <xf numFmtId="0" fontId="0" fillId="11" borderId="5" xfId="0" applyFill="1" applyBorder="1"/>
    <xf numFmtId="1" fontId="0" fillId="2" borderId="0" xfId="0" applyNumberFormat="1" applyFill="1" applyAlignment="1" applyProtection="1">
      <alignment horizontal="center"/>
      <protection locked="0"/>
    </xf>
    <xf numFmtId="0" fontId="0" fillId="6" borderId="0" xfId="0" applyFill="1" applyAlignment="1">
      <alignment horizontal="left"/>
    </xf>
    <xf numFmtId="0" fontId="16" fillId="8" borderId="2" xfId="1" applyFont="1" applyFill="1" applyBorder="1" applyAlignment="1">
      <alignment horizontal="center"/>
    </xf>
    <xf numFmtId="0" fontId="16" fillId="8" borderId="4" xfId="1" applyFont="1" applyFill="1" applyBorder="1" applyAlignment="1">
      <alignment horizontal="center"/>
    </xf>
    <xf numFmtId="0" fontId="9" fillId="6" borderId="0" xfId="0" applyFont="1" applyFill="1" applyAlignment="1">
      <alignment horizontal="right"/>
    </xf>
    <xf numFmtId="0" fontId="8" fillId="8" borderId="1" xfId="1" applyFont="1" applyFill="1" applyBorder="1" applyAlignment="1">
      <alignment horizontal="center" vertical="center" wrapText="1"/>
    </xf>
    <xf numFmtId="0" fontId="7" fillId="8" borderId="6" xfId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top"/>
    </xf>
    <xf numFmtId="0" fontId="13" fillId="9" borderId="2" xfId="0" applyFont="1" applyFill="1" applyBorder="1" applyAlignment="1">
      <alignment horizontal="left"/>
    </xf>
    <xf numFmtId="0" fontId="13" fillId="9" borderId="3" xfId="0" applyFont="1" applyFill="1" applyBorder="1" applyAlignment="1">
      <alignment horizontal="left"/>
    </xf>
    <xf numFmtId="0" fontId="13" fillId="9" borderId="4" xfId="0" applyFont="1" applyFill="1" applyBorder="1" applyAlignment="1">
      <alignment horizontal="left"/>
    </xf>
    <xf numFmtId="0" fontId="8" fillId="8" borderId="11" xfId="1" applyFont="1" applyFill="1" applyBorder="1" applyAlignment="1">
      <alignment horizontal="center" vertical="center" wrapText="1"/>
    </xf>
    <xf numFmtId="0" fontId="8" fillId="8" borderId="12" xfId="1" applyFont="1" applyFill="1" applyBorder="1" applyAlignment="1">
      <alignment horizontal="center" vertical="center" wrapText="1"/>
    </xf>
    <xf numFmtId="0" fontId="8" fillId="8" borderId="10" xfId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20" fillId="2" borderId="0" xfId="1" applyFont="1" applyFill="1" applyAlignment="1">
      <alignment horizontal="center"/>
    </xf>
    <xf numFmtId="2" fontId="0" fillId="8" borderId="2" xfId="0" applyNumberFormat="1" applyFill="1" applyBorder="1" applyAlignment="1">
      <alignment horizontal="center"/>
    </xf>
    <xf numFmtId="2" fontId="0" fillId="8" borderId="3" xfId="0" applyNumberFormat="1" applyFill="1" applyBorder="1" applyAlignment="1">
      <alignment horizontal="center"/>
    </xf>
    <xf numFmtId="2" fontId="0" fillId="8" borderId="4" xfId="0" applyNumberFormat="1" applyFill="1" applyBorder="1" applyAlignment="1">
      <alignment horizontal="center"/>
    </xf>
    <xf numFmtId="0" fontId="7" fillId="8" borderId="2" xfId="1" applyFill="1" applyBorder="1" applyAlignment="1">
      <alignment horizontal="center"/>
    </xf>
    <xf numFmtId="0" fontId="7" fillId="8" borderId="3" xfId="1" applyFill="1" applyBorder="1" applyAlignment="1">
      <alignment horizontal="center"/>
    </xf>
    <xf numFmtId="0" fontId="7" fillId="8" borderId="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571500</xdr:colOff>
      <xdr:row>2</xdr:row>
      <xdr:rowOff>186246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95400" cy="6339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2</xdr:row>
      <xdr:rowOff>47626</xdr:rowOff>
    </xdr:from>
    <xdr:to>
      <xdr:col>11</xdr:col>
      <xdr:colOff>47625</xdr:colOff>
      <xdr:row>5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0" y="428626"/>
          <a:ext cx="1323975" cy="657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3"/>
  <sheetViews>
    <sheetView tabSelected="1" workbookViewId="0">
      <selection activeCell="D8" sqref="D8"/>
    </sheetView>
  </sheetViews>
  <sheetFormatPr defaultColWidth="0" defaultRowHeight="14.5" zeroHeight="1" x14ac:dyDescent="0.35"/>
  <cols>
    <col min="1" max="1" width="10.81640625" bestFit="1" customWidth="1"/>
    <col min="2" max="2" width="9.1796875" customWidth="1"/>
    <col min="3" max="3" width="15.26953125" bestFit="1" customWidth="1"/>
    <col min="4" max="4" width="9.1796875" customWidth="1"/>
    <col min="5" max="5" width="14.453125" bestFit="1" customWidth="1"/>
    <col min="6" max="6" width="9.1796875" customWidth="1"/>
    <col min="7" max="7" width="13.81640625" customWidth="1"/>
    <col min="8" max="10" width="9.1796875" customWidth="1"/>
    <col min="11" max="11" width="12.7265625" customWidth="1"/>
    <col min="12" max="12" width="18.54296875" customWidth="1"/>
    <col min="13" max="16383" width="9.1796875" hidden="1"/>
    <col min="16384" max="16384" width="5.7265625" hidden="1" customWidth="1"/>
  </cols>
  <sheetData>
    <row r="1" spans="1:19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9" ht="21" x14ac:dyDescent="0.55000000000000004">
      <c r="A2" s="8"/>
      <c r="B2" s="8"/>
      <c r="C2" s="8"/>
      <c r="D2" s="8"/>
      <c r="E2" s="23" t="s">
        <v>40</v>
      </c>
      <c r="F2" s="8"/>
      <c r="G2" s="8"/>
      <c r="H2" s="8"/>
      <c r="I2" s="8"/>
      <c r="J2" s="8"/>
      <c r="K2" s="8"/>
      <c r="L2" s="8"/>
    </row>
    <row r="3" spans="1:19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9" x14ac:dyDescent="0.35">
      <c r="A4" s="8"/>
      <c r="B4" s="8"/>
      <c r="C4" s="16" t="s">
        <v>29</v>
      </c>
      <c r="D4" s="8"/>
      <c r="E4" s="8"/>
      <c r="F4" s="8"/>
      <c r="G4" s="8"/>
      <c r="H4" s="8"/>
      <c r="I4" s="8"/>
      <c r="J4" s="8"/>
      <c r="K4" s="8"/>
      <c r="L4" s="8"/>
    </row>
    <row r="5" spans="1:19" x14ac:dyDescent="0.35">
      <c r="A5" s="11" t="s">
        <v>15</v>
      </c>
      <c r="B5" s="8"/>
      <c r="C5" s="24">
        <v>0.30555555555555552</v>
      </c>
      <c r="D5" s="9"/>
      <c r="E5" s="24">
        <v>0.3611111111111111</v>
      </c>
      <c r="F5" s="9"/>
      <c r="G5" s="12">
        <f>IF((E5-C5)&gt;0,(E5-C5),(E5-C5)+1)</f>
        <v>5.555555555555558E-2</v>
      </c>
      <c r="H5" s="9"/>
      <c r="I5" s="13">
        <f>LOOKUP(S5,TimeArray!A1:A101,TimeArray!C1:C101)</f>
        <v>6</v>
      </c>
      <c r="J5" s="10"/>
      <c r="K5" s="8"/>
      <c r="L5" s="8"/>
      <c r="R5" s="31"/>
      <c r="S5" s="30">
        <f>ROUND(G5*1440,0)</f>
        <v>80</v>
      </c>
    </row>
    <row r="6" spans="1:19" x14ac:dyDescent="0.35">
      <c r="A6" s="11" t="s">
        <v>16</v>
      </c>
      <c r="B6" s="8"/>
      <c r="C6" s="8" t="s">
        <v>13</v>
      </c>
      <c r="D6" s="8"/>
      <c r="E6" s="8" t="s">
        <v>14</v>
      </c>
      <c r="F6" s="8"/>
      <c r="G6" s="8" t="s">
        <v>0</v>
      </c>
      <c r="H6" s="9"/>
      <c r="I6" s="8" t="s">
        <v>1</v>
      </c>
      <c r="J6" s="8"/>
      <c r="K6" s="8"/>
      <c r="L6" s="8"/>
    </row>
    <row r="7" spans="1:19" x14ac:dyDescent="0.3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9" x14ac:dyDescent="0.35">
      <c r="A8" s="11" t="s">
        <v>17</v>
      </c>
      <c r="B8" s="8"/>
      <c r="C8" s="25">
        <v>7</v>
      </c>
      <c r="D8" s="8"/>
      <c r="E8" s="8"/>
      <c r="F8" s="8"/>
      <c r="G8" s="41" t="s">
        <v>42</v>
      </c>
      <c r="H8" s="42"/>
      <c r="I8" s="8"/>
      <c r="J8" s="8"/>
      <c r="K8" s="8"/>
      <c r="L8" s="8"/>
    </row>
    <row r="9" spans="1:19" x14ac:dyDescent="0.35">
      <c r="A9" s="11" t="s">
        <v>16</v>
      </c>
      <c r="B9" s="8"/>
      <c r="C9" s="8" t="s">
        <v>18</v>
      </c>
      <c r="D9" s="8"/>
      <c r="E9" s="8"/>
      <c r="F9" s="8"/>
      <c r="G9" s="8"/>
      <c r="H9" s="8"/>
      <c r="I9" s="8"/>
      <c r="J9" s="8"/>
      <c r="K9" s="8"/>
      <c r="L9" s="8"/>
    </row>
    <row r="10" spans="1:19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9" x14ac:dyDescent="0.35">
      <c r="A11" s="11" t="s">
        <v>19</v>
      </c>
      <c r="B11" s="8"/>
      <c r="C11" s="25">
        <v>0</v>
      </c>
      <c r="D11" s="8"/>
      <c r="E11" s="44" t="s">
        <v>21</v>
      </c>
      <c r="F11" s="8"/>
      <c r="G11" s="8"/>
      <c r="H11" s="8"/>
      <c r="I11" s="8"/>
      <c r="J11" s="8"/>
      <c r="K11" s="8"/>
      <c r="L11" s="8"/>
    </row>
    <row r="12" spans="1:19" x14ac:dyDescent="0.35">
      <c r="A12" s="11" t="s">
        <v>16</v>
      </c>
      <c r="B12" s="8"/>
      <c r="C12" s="8" t="s">
        <v>20</v>
      </c>
      <c r="D12" s="8"/>
      <c r="E12" s="45"/>
      <c r="F12" s="8"/>
      <c r="G12" s="8"/>
      <c r="H12" s="8"/>
      <c r="I12" s="8"/>
      <c r="J12" s="8"/>
      <c r="K12" s="8"/>
      <c r="L12" s="8"/>
    </row>
    <row r="13" spans="1:19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9" x14ac:dyDescent="0.35">
      <c r="A14" s="11" t="s">
        <v>23</v>
      </c>
      <c r="B14" s="8"/>
      <c r="C14" s="26">
        <v>13.42</v>
      </c>
      <c r="D14" s="8"/>
      <c r="E14" s="8" t="s">
        <v>25</v>
      </c>
      <c r="F14" s="8"/>
      <c r="G14" s="8" t="s">
        <v>27</v>
      </c>
      <c r="H14" s="8"/>
      <c r="I14" s="8"/>
      <c r="J14" s="8"/>
      <c r="K14" s="40"/>
      <c r="L14" s="40"/>
    </row>
    <row r="15" spans="1:19" x14ac:dyDescent="0.35">
      <c r="A15" s="11"/>
      <c r="B15" s="8"/>
      <c r="C15" s="8" t="s">
        <v>24</v>
      </c>
      <c r="D15" s="8"/>
      <c r="E15" s="8" t="s">
        <v>26</v>
      </c>
      <c r="F15" s="8"/>
      <c r="G15" s="8" t="s">
        <v>28</v>
      </c>
      <c r="H15" s="8"/>
      <c r="I15" s="8"/>
      <c r="J15" s="8"/>
      <c r="K15" s="8"/>
      <c r="L15" s="8"/>
    </row>
    <row r="16" spans="1:19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8" ht="15" thickBot="1" x14ac:dyDescent="0.4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8" ht="18.5" x14ac:dyDescent="0.45">
      <c r="A18" s="46" t="s">
        <v>30</v>
      </c>
      <c r="B18" s="8"/>
      <c r="C18" s="13">
        <f>I5</f>
        <v>6</v>
      </c>
      <c r="D18" s="18" t="s">
        <v>31</v>
      </c>
      <c r="E18" s="13">
        <f>C8</f>
        <v>7</v>
      </c>
      <c r="F18" s="18" t="s">
        <v>31</v>
      </c>
      <c r="G18" s="13">
        <f>C11</f>
        <v>0</v>
      </c>
      <c r="H18" s="18" t="s">
        <v>34</v>
      </c>
      <c r="I18" s="29">
        <f>C14</f>
        <v>13.42</v>
      </c>
      <c r="J18" s="18" t="s">
        <v>35</v>
      </c>
      <c r="K18" s="19">
        <f>(C18+E18+G18)*I18</f>
        <v>174.46</v>
      </c>
      <c r="L18" s="8"/>
    </row>
    <row r="19" spans="1:18" ht="15" thickBot="1" x14ac:dyDescent="0.4">
      <c r="A19" s="46"/>
      <c r="B19" s="8"/>
      <c r="C19" s="13" t="s">
        <v>1</v>
      </c>
      <c r="D19" s="8"/>
      <c r="E19" s="13" t="s">
        <v>32</v>
      </c>
      <c r="F19" s="8"/>
      <c r="G19" s="13" t="s">
        <v>33</v>
      </c>
      <c r="H19" s="8"/>
      <c r="I19" s="13" t="s">
        <v>23</v>
      </c>
      <c r="J19" s="8"/>
      <c r="K19" s="17" t="s">
        <v>36</v>
      </c>
      <c r="L19" s="8"/>
    </row>
    <row r="20" spans="1:18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20"/>
      <c r="L20" s="15"/>
    </row>
    <row r="21" spans="1:18" ht="18.5" x14ac:dyDescent="0.45">
      <c r="A21" s="46" t="s">
        <v>37</v>
      </c>
      <c r="B21" s="8"/>
      <c r="C21" s="47" t="str">
        <f>R21</f>
        <v>B(7) + T(6) + M(0) * 13.42 = 174.46</v>
      </c>
      <c r="D21" s="48"/>
      <c r="E21" s="48"/>
      <c r="F21" s="49"/>
      <c r="G21" s="8"/>
      <c r="H21" s="8"/>
      <c r="I21" s="8"/>
      <c r="J21" s="8"/>
      <c r="K21" s="8"/>
      <c r="L21" s="8"/>
      <c r="R21" s="21" t="str">
        <f>"B("&amp;E18&amp;") + T("&amp;C18&amp;") + M("&amp;G18&amp;") * "&amp;I18&amp;" = "&amp;K18</f>
        <v>B(7) + T(6) + M(0) * 13.42 = 174.46</v>
      </c>
    </row>
    <row r="22" spans="1:18" x14ac:dyDescent="0.35">
      <c r="A22" s="46"/>
      <c r="B22" s="8"/>
      <c r="C22" s="22" t="s">
        <v>39</v>
      </c>
      <c r="D22" s="8"/>
      <c r="E22" s="8"/>
      <c r="F22" s="8"/>
      <c r="G22" s="8"/>
      <c r="H22" s="8"/>
      <c r="I22" s="8"/>
      <c r="J22" s="8"/>
      <c r="K22" s="43" t="s">
        <v>41</v>
      </c>
      <c r="L22" s="43"/>
    </row>
    <row r="23" spans="1:18" x14ac:dyDescent="0.35">
      <c r="A23" s="8"/>
      <c r="B23" s="8"/>
      <c r="C23" s="8"/>
      <c r="D23" s="8"/>
      <c r="E23" s="8" t="s">
        <v>38</v>
      </c>
      <c r="F23" s="8"/>
      <c r="G23" s="8"/>
      <c r="H23" s="8"/>
      <c r="I23" s="8"/>
      <c r="J23" s="8"/>
      <c r="K23" s="43" t="s">
        <v>58</v>
      </c>
      <c r="L23" s="43"/>
    </row>
  </sheetData>
  <sheetProtection algorithmName="SHA-512" hashValue="SCH0OD1kZux13EyyggxcyhojbGoGgLhnNXmTo7lbyqNYLub0oH9jL70BJn9Rqu5M7es682N7hev4CrD1UrM4iA==" saltValue="8ia6aJAaGxDLIDNywg3ApQ==" spinCount="100000" sheet="1" objects="1" scenarios="1"/>
  <customSheetViews>
    <customSheetView guid="{CE840E2B-7419-4BA6-A670-8CE927C31AB8}" hiddenRows="1" hiddenColumns="1">
      <selection activeCell="C2" sqref="C2"/>
      <pageMargins left="0.7" right="0.7" top="0.75" bottom="0.75" header="0.3" footer="0.3"/>
      <pageSetup orientation="portrait" r:id="rId1"/>
    </customSheetView>
    <customSheetView guid="{945EE2C9-FEBD-467B-86C2-86293D678454}" hiddenRows="1" hiddenColumns="1">
      <selection activeCell="C20" sqref="C20:F20"/>
      <pageMargins left="0.7" right="0.7" top="0.75" bottom="0.75" header="0.3" footer="0.3"/>
      <pageSetup orientation="portrait" r:id="rId2"/>
    </customSheetView>
  </customSheetViews>
  <mergeCells count="7">
    <mergeCell ref="G8:H8"/>
    <mergeCell ref="K23:L23"/>
    <mergeCell ref="E11:E12"/>
    <mergeCell ref="A18:A19"/>
    <mergeCell ref="A21:A22"/>
    <mergeCell ref="C21:F21"/>
    <mergeCell ref="K22:L22"/>
  </mergeCells>
  <hyperlinks>
    <hyperlink ref="E11:E12" location="'Modifier Units'!A1" display="'Modifier Units'!A1" xr:uid="{00000000-0004-0000-0000-000000000000}"/>
    <hyperlink ref="G8:H8" location="'01967'!A1" display="Is CPT Code 01967?" xr:uid="{00000000-0004-0000-0000-000001000000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topLeftCell="A7" workbookViewId="0">
      <selection activeCell="D15" sqref="D15"/>
    </sheetView>
  </sheetViews>
  <sheetFormatPr defaultColWidth="0" defaultRowHeight="14.5" zeroHeight="1" x14ac:dyDescent="0.35"/>
  <cols>
    <col min="1" max="5" width="9.1796875" customWidth="1"/>
    <col min="6" max="6" width="13.1796875" customWidth="1"/>
    <col min="7" max="10" width="9.1796875" customWidth="1"/>
    <col min="11" max="11" width="14.26953125" customWidth="1"/>
    <col min="12" max="12" width="17.81640625" customWidth="1"/>
    <col min="13" max="16384" width="9.1796875" hidden="1"/>
  </cols>
  <sheetData>
    <row r="1" spans="1:12" x14ac:dyDescent="0.35">
      <c r="A1" s="54" t="s">
        <v>43</v>
      </c>
      <c r="B1" s="54"/>
      <c r="C1" s="54"/>
      <c r="D1" s="54"/>
      <c r="E1" s="54"/>
      <c r="F1" s="54"/>
      <c r="G1" s="27"/>
      <c r="H1" s="27"/>
      <c r="I1" s="27"/>
      <c r="J1" s="27"/>
      <c r="K1" s="27"/>
      <c r="L1" s="27"/>
    </row>
    <row r="2" spans="1:12" x14ac:dyDescent="0.3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35">
      <c r="A3" s="27" t="s">
        <v>44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x14ac:dyDescent="0.35">
      <c r="A4" s="27" t="s">
        <v>45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x14ac:dyDescent="0.35">
      <c r="A5" s="27" t="s">
        <v>46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35">
      <c r="A6" s="27" t="s">
        <v>47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 x14ac:dyDescent="0.35">
      <c r="A7" s="27" t="s">
        <v>48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35">
      <c r="A8" s="27" t="s">
        <v>54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x14ac:dyDescent="0.35">
      <c r="A9" s="55" t="s">
        <v>55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</row>
    <row r="10" spans="1:12" x14ac:dyDescent="0.35"/>
    <row r="11" spans="1:12" x14ac:dyDescent="0.3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ht="21" x14ac:dyDescent="0.55000000000000004">
      <c r="A12" s="36"/>
      <c r="B12" s="36"/>
      <c r="C12" s="36"/>
      <c r="D12" s="36"/>
      <c r="E12" s="37" t="s">
        <v>50</v>
      </c>
      <c r="F12" s="36"/>
      <c r="G12" s="36"/>
      <c r="H12" s="36"/>
      <c r="I12" s="36"/>
      <c r="J12" s="36"/>
      <c r="K12" s="36"/>
      <c r="L12" s="36"/>
    </row>
    <row r="13" spans="1:12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x14ac:dyDescent="0.35">
      <c r="A14" s="8"/>
      <c r="B14" s="8"/>
      <c r="C14" s="16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5">
      <c r="A15" s="11" t="s">
        <v>15</v>
      </c>
      <c r="B15" s="8"/>
      <c r="C15" s="39">
        <v>135</v>
      </c>
      <c r="D15" s="9"/>
      <c r="E15" s="13">
        <f>LOOKUP(C15,TimeArray!A1:A111,TimeArray!C1:C111)</f>
        <v>9</v>
      </c>
      <c r="F15" s="9"/>
      <c r="G15" s="56" t="s">
        <v>57</v>
      </c>
      <c r="H15" s="57"/>
      <c r="I15" s="58"/>
      <c r="J15" s="10"/>
      <c r="K15" s="8"/>
      <c r="L15" s="8"/>
    </row>
    <row r="16" spans="1:12" x14ac:dyDescent="0.35">
      <c r="A16" s="11" t="s">
        <v>16</v>
      </c>
      <c r="B16" s="8"/>
      <c r="C16" s="8" t="s">
        <v>56</v>
      </c>
      <c r="D16" s="8"/>
      <c r="E16" s="8" t="s">
        <v>1</v>
      </c>
      <c r="F16" s="8"/>
      <c r="G16" s="9"/>
      <c r="H16" s="9"/>
      <c r="I16" s="9"/>
      <c r="J16" s="8"/>
      <c r="K16" s="8"/>
      <c r="L16" s="8"/>
    </row>
    <row r="17" spans="1:18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8" x14ac:dyDescent="0.35">
      <c r="A18" s="11" t="s">
        <v>17</v>
      </c>
      <c r="B18" s="8"/>
      <c r="C18" s="25">
        <v>5</v>
      </c>
      <c r="D18" s="8"/>
      <c r="E18" s="8"/>
      <c r="F18" s="8"/>
      <c r="G18" s="8"/>
      <c r="H18" s="8"/>
      <c r="I18" s="8"/>
      <c r="J18" s="8"/>
      <c r="K18" s="8"/>
      <c r="L18" s="8"/>
    </row>
    <row r="19" spans="1:18" x14ac:dyDescent="0.35">
      <c r="A19" s="11" t="s">
        <v>16</v>
      </c>
      <c r="B19" s="8"/>
      <c r="C19" s="8" t="s">
        <v>18</v>
      </c>
      <c r="D19" s="8"/>
      <c r="E19" s="8"/>
      <c r="F19" s="8"/>
      <c r="G19" s="8"/>
      <c r="H19" s="8"/>
      <c r="I19" s="8"/>
      <c r="J19" s="8"/>
      <c r="K19" s="8"/>
      <c r="L19" s="8"/>
    </row>
    <row r="20" spans="1:18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8" ht="15" customHeight="1" x14ac:dyDescent="0.35">
      <c r="A21" s="11" t="s">
        <v>19</v>
      </c>
      <c r="B21" s="8"/>
      <c r="C21" s="25">
        <v>0</v>
      </c>
      <c r="D21" s="8"/>
      <c r="E21" s="50" t="s">
        <v>21</v>
      </c>
      <c r="F21" s="51"/>
      <c r="G21" s="8"/>
      <c r="H21" s="8"/>
      <c r="I21" s="8"/>
      <c r="J21" s="8"/>
      <c r="K21" s="8"/>
      <c r="L21" s="8"/>
    </row>
    <row r="22" spans="1:18" x14ac:dyDescent="0.35">
      <c r="A22" s="11" t="s">
        <v>16</v>
      </c>
      <c r="B22" s="8"/>
      <c r="C22" s="8" t="s">
        <v>20</v>
      </c>
      <c r="D22" s="8"/>
      <c r="E22" s="52"/>
      <c r="F22" s="53"/>
      <c r="G22" s="8"/>
      <c r="H22" s="8"/>
      <c r="I22" s="8"/>
      <c r="J22" s="8"/>
      <c r="K22" s="8"/>
      <c r="L22" s="8"/>
    </row>
    <row r="23" spans="1:18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8" x14ac:dyDescent="0.35">
      <c r="A24" s="11" t="s">
        <v>23</v>
      </c>
      <c r="B24" s="8"/>
      <c r="C24" s="26">
        <v>17.059999999999999</v>
      </c>
      <c r="D24" s="8"/>
      <c r="E24" s="8" t="s">
        <v>25</v>
      </c>
      <c r="F24" s="8"/>
      <c r="G24" s="8" t="s">
        <v>27</v>
      </c>
      <c r="H24" s="8"/>
      <c r="I24" s="8"/>
      <c r="J24" s="8"/>
      <c r="K24" s="40"/>
      <c r="L24" s="40"/>
    </row>
    <row r="25" spans="1:18" x14ac:dyDescent="0.35">
      <c r="A25" s="11"/>
      <c r="B25" s="8"/>
      <c r="C25" s="8" t="s">
        <v>24</v>
      </c>
      <c r="D25" s="8"/>
      <c r="E25" s="8" t="s">
        <v>26</v>
      </c>
      <c r="F25" s="8"/>
      <c r="G25" s="8" t="s">
        <v>28</v>
      </c>
      <c r="H25" s="8"/>
      <c r="I25" s="8"/>
      <c r="J25" s="8"/>
      <c r="K25" s="8"/>
      <c r="L25" s="8"/>
    </row>
    <row r="26" spans="1:18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8" ht="15" thickBot="1" x14ac:dyDescent="0.4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8" ht="18.5" x14ac:dyDescent="0.45">
      <c r="A28" s="46" t="s">
        <v>30</v>
      </c>
      <c r="B28" s="8"/>
      <c r="C28" s="13">
        <f>E15</f>
        <v>9</v>
      </c>
      <c r="D28" s="18" t="s">
        <v>31</v>
      </c>
      <c r="E28" s="13">
        <f>C18</f>
        <v>5</v>
      </c>
      <c r="F28" s="18" t="s">
        <v>31</v>
      </c>
      <c r="G28" s="13">
        <f>C21</f>
        <v>0</v>
      </c>
      <c r="H28" s="18" t="s">
        <v>34</v>
      </c>
      <c r="I28" s="29">
        <f>C24</f>
        <v>17.059999999999999</v>
      </c>
      <c r="J28" s="18" t="s">
        <v>35</v>
      </c>
      <c r="K28" s="19">
        <f>(C28+E28+G28)*I28</f>
        <v>238.83999999999997</v>
      </c>
      <c r="L28" s="8"/>
    </row>
    <row r="29" spans="1:18" ht="15" thickBot="1" x14ac:dyDescent="0.4">
      <c r="A29" s="46"/>
      <c r="B29" s="8"/>
      <c r="C29" s="13" t="s">
        <v>1</v>
      </c>
      <c r="D29" s="8"/>
      <c r="E29" s="13" t="s">
        <v>32</v>
      </c>
      <c r="F29" s="8"/>
      <c r="G29" s="13" t="s">
        <v>33</v>
      </c>
      <c r="H29" s="8"/>
      <c r="I29" s="13" t="s">
        <v>23</v>
      </c>
      <c r="J29" s="8"/>
      <c r="K29" s="17" t="s">
        <v>36</v>
      </c>
      <c r="L29" s="8"/>
    </row>
    <row r="30" spans="1:18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20"/>
      <c r="L30" s="15"/>
    </row>
    <row r="31" spans="1:18" ht="18.5" x14ac:dyDescent="0.45">
      <c r="A31" s="46" t="s">
        <v>37</v>
      </c>
      <c r="B31" s="8"/>
      <c r="C31" s="47" t="str">
        <f>R31</f>
        <v>B(5) + T(9) + M(0) * 17.06 = 238.84</v>
      </c>
      <c r="D31" s="48"/>
      <c r="E31" s="48"/>
      <c r="F31" s="49"/>
      <c r="G31" s="8"/>
      <c r="H31" s="8"/>
      <c r="I31" s="8"/>
      <c r="J31" s="8"/>
      <c r="K31" s="8"/>
      <c r="L31" s="8"/>
      <c r="R31" s="35" t="str">
        <f>"B("&amp;E28&amp;") + T("&amp;C28&amp;") + M("&amp;G28&amp;") * "&amp;I28&amp;" = "&amp;K28</f>
        <v>B(5) + T(9) + M(0) * 17.06 = 238.84</v>
      </c>
    </row>
    <row r="32" spans="1:18" x14ac:dyDescent="0.35">
      <c r="A32" s="46"/>
      <c r="B32" s="8"/>
      <c r="C32" s="22" t="s">
        <v>39</v>
      </c>
      <c r="D32" s="8"/>
      <c r="E32" s="8"/>
      <c r="F32" s="8"/>
      <c r="G32" s="8"/>
      <c r="H32" s="8"/>
      <c r="I32" s="8"/>
      <c r="J32" s="8"/>
      <c r="K32" s="43" t="s">
        <v>41</v>
      </c>
      <c r="L32" s="43"/>
    </row>
    <row r="33" spans="1:12" x14ac:dyDescent="0.35">
      <c r="A33" s="8"/>
      <c r="B33" s="8"/>
      <c r="C33" s="8"/>
      <c r="D33" s="8"/>
      <c r="E33" s="8" t="s">
        <v>38</v>
      </c>
      <c r="F33" s="8"/>
      <c r="G33" s="8"/>
      <c r="H33" s="8"/>
      <c r="I33" s="8"/>
      <c r="J33" s="8"/>
      <c r="K33" s="43" t="s">
        <v>58</v>
      </c>
      <c r="L33" s="43"/>
    </row>
  </sheetData>
  <sheetProtection algorithmName="SHA-512" hashValue="0w/5S/A8XMGh91pFePZRZ/k9iqlBM+EX+VovsnCwvNCnB0iOccvCawef/GIkPBJ462wuedoGXFiN5GOW+woVOQ==" saltValue="3Y2HKZ/dnQgt0/zMIAiZEA==" spinCount="100000" sheet="1" objects="1" scenarios="1"/>
  <customSheetViews>
    <customSheetView guid="{CE840E2B-7419-4BA6-A670-8CE927C31AB8}" hiddenRows="1" hiddenColumns="1">
      <selection activeCell="C16" sqref="C16"/>
      <pageMargins left="0.7" right="0.7" top="0.75" bottom="0.75" header="0.3" footer="0.3"/>
      <pageSetup orientation="portrait" r:id="rId1"/>
    </customSheetView>
    <customSheetView guid="{945EE2C9-FEBD-467B-86C2-86293D678454}" hiddenRows="1" hiddenColumns="1" topLeftCell="A7">
      <selection activeCell="C30" sqref="C30:F30"/>
      <pageMargins left="0.7" right="0.7" top="0.75" bottom="0.75" header="0.3" footer="0.3"/>
      <pageSetup orientation="portrait" r:id="rId2"/>
    </customSheetView>
  </customSheetViews>
  <mergeCells count="9">
    <mergeCell ref="K33:L33"/>
    <mergeCell ref="E21:F22"/>
    <mergeCell ref="A1:F1"/>
    <mergeCell ref="A28:A29"/>
    <mergeCell ref="A9:L9"/>
    <mergeCell ref="G15:I15"/>
    <mergeCell ref="A31:A32"/>
    <mergeCell ref="C31:F31"/>
    <mergeCell ref="K32:L32"/>
  </mergeCells>
  <hyperlinks>
    <hyperlink ref="A9:F9" location="CALCULATOR!A1" display="Click here to return" xr:uid="{00000000-0004-0000-0100-000000000000}"/>
    <hyperlink ref="E21:E22" location="'Modifier Units'!A1" display="'Modifier Units'!A1" xr:uid="{00000000-0004-0000-0100-000001000000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B17" sqref="B17:D17"/>
    </sheetView>
  </sheetViews>
  <sheetFormatPr defaultColWidth="0" defaultRowHeight="14.5" zeroHeight="1" x14ac:dyDescent="0.35"/>
  <cols>
    <col min="1" max="1" width="22.54296875" bestFit="1" customWidth="1"/>
    <col min="2" max="2" width="13.81640625" bestFit="1" customWidth="1"/>
    <col min="3" max="3" width="9.1796875" customWidth="1"/>
    <col min="4" max="4" width="9.1796875" hidden="1" customWidth="1"/>
    <col min="5" max="16384" width="9.1796875" hidden="1"/>
  </cols>
  <sheetData>
    <row r="1" spans="1:3" ht="29" x14ac:dyDescent="0.35">
      <c r="A1" s="1" t="s">
        <v>11</v>
      </c>
      <c r="B1" s="2" t="s">
        <v>12</v>
      </c>
      <c r="C1" s="1"/>
    </row>
    <row r="2" spans="1:3" x14ac:dyDescent="0.35">
      <c r="A2" s="1"/>
      <c r="B2" s="1"/>
      <c r="C2" s="1"/>
    </row>
    <row r="3" spans="1:3" x14ac:dyDescent="0.35">
      <c r="A3" s="1" t="s">
        <v>3</v>
      </c>
      <c r="B3" s="1">
        <v>0</v>
      </c>
      <c r="C3" s="1"/>
    </row>
    <row r="4" spans="1:3" x14ac:dyDescent="0.35">
      <c r="A4" s="5" t="s">
        <v>4</v>
      </c>
      <c r="B4" s="5">
        <v>1</v>
      </c>
      <c r="C4" s="1"/>
    </row>
    <row r="5" spans="1:3" x14ac:dyDescent="0.35">
      <c r="A5" s="3" t="s">
        <v>2</v>
      </c>
      <c r="B5" s="1">
        <v>2</v>
      </c>
      <c r="C5" s="1"/>
    </row>
    <row r="6" spans="1:3" x14ac:dyDescent="0.35">
      <c r="A6" s="5" t="s">
        <v>5</v>
      </c>
      <c r="B6" s="5">
        <v>2</v>
      </c>
      <c r="C6" s="1"/>
    </row>
    <row r="7" spans="1:3" x14ac:dyDescent="0.35">
      <c r="A7" s="1" t="s">
        <v>6</v>
      </c>
      <c r="B7" s="1">
        <v>3</v>
      </c>
      <c r="C7" s="1"/>
    </row>
    <row r="8" spans="1:3" x14ac:dyDescent="0.35">
      <c r="A8" s="6" t="s">
        <v>9</v>
      </c>
      <c r="B8" s="5">
        <v>5</v>
      </c>
      <c r="C8" s="1"/>
    </row>
    <row r="9" spans="1:3" x14ac:dyDescent="0.35">
      <c r="A9" s="4" t="s">
        <v>10</v>
      </c>
      <c r="B9" s="1">
        <v>10</v>
      </c>
      <c r="C9" s="1"/>
    </row>
    <row r="10" spans="1:3" x14ac:dyDescent="0.35">
      <c r="A10" s="5" t="s">
        <v>7</v>
      </c>
      <c r="B10" s="5">
        <v>4</v>
      </c>
      <c r="C10" s="1"/>
    </row>
    <row r="11" spans="1:3" x14ac:dyDescent="0.35">
      <c r="A11" s="1" t="s">
        <v>8</v>
      </c>
      <c r="B11" s="1">
        <v>5</v>
      </c>
      <c r="C11" s="1"/>
    </row>
    <row r="12" spans="1:3" x14ac:dyDescent="0.35">
      <c r="A12" s="7">
        <v>22</v>
      </c>
      <c r="B12" s="5">
        <v>1</v>
      </c>
      <c r="C12" s="1"/>
    </row>
    <row r="13" spans="1:3" x14ac:dyDescent="0.35">
      <c r="A13" s="28"/>
      <c r="B13" s="1"/>
      <c r="C13" s="1"/>
    </row>
    <row r="14" spans="1:3" x14ac:dyDescent="0.35">
      <c r="A14" s="28" t="s">
        <v>49</v>
      </c>
      <c r="B14" s="1"/>
      <c r="C14" s="1"/>
    </row>
    <row r="15" spans="1:3" x14ac:dyDescent="0.35">
      <c r="A15" s="1"/>
      <c r="B15" s="1"/>
      <c r="C15" s="1"/>
    </row>
    <row r="16" spans="1:3" x14ac:dyDescent="0.35">
      <c r="A16" s="59" t="s">
        <v>22</v>
      </c>
      <c r="B16" s="60"/>
      <c r="C16" s="61"/>
    </row>
    <row r="17" spans="1:4" x14ac:dyDescent="0.35">
      <c r="A17" s="1"/>
      <c r="B17" s="59" t="s">
        <v>53</v>
      </c>
      <c r="C17" s="60"/>
      <c r="D17" s="61"/>
    </row>
    <row r="18" spans="1:4" hidden="1" x14ac:dyDescent="0.35"/>
  </sheetData>
  <sheetProtection algorithmName="SHA-512" hashValue="pYRxJMycUf18cmGS7Fbhof0qsTQbG89RWY0uUri/KvBIuWLDkIlZwSlXTRdvnMYP/yQtDHujsCFGmUdzGkmRGg==" saltValue="yhvkI904tkxh89Bz16gbfQ==" spinCount="100000" sheet="1" objects="1" scenarios="1"/>
  <customSheetViews>
    <customSheetView guid="{CE840E2B-7419-4BA6-A670-8CE927C31AB8}" hiddenRows="1" hiddenColumns="1">
      <selection activeCell="B17" sqref="B17:D17"/>
      <pageMargins left="0.7" right="0.7" top="0.75" bottom="0.75" header="0.3" footer="0.3"/>
    </customSheetView>
    <customSheetView guid="{945EE2C9-FEBD-467B-86C2-86293D678454}" hiddenRows="1" hiddenColumns="1">
      <selection activeCell="B17" sqref="B17:D17"/>
      <pageMargins left="0.7" right="0.7" top="0.75" bottom="0.75" header="0.3" footer="0.3"/>
    </customSheetView>
  </customSheetViews>
  <mergeCells count="2">
    <mergeCell ref="A16:C16"/>
    <mergeCell ref="B17:D17"/>
  </mergeCells>
  <hyperlinks>
    <hyperlink ref="A16:C16" location="CALCULATOR!A1" display="Click here to go back" xr:uid="{00000000-0004-0000-0200-000000000000}"/>
    <hyperlink ref="B17:D17" location="'01967'!A1" display="01967 Tool" xr:uid="{00000000-0004-0000-0200-000001000000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topLeftCell="D1" workbookViewId="0">
      <selection activeCell="E7" sqref="E7"/>
    </sheetView>
  </sheetViews>
  <sheetFormatPr defaultColWidth="0" defaultRowHeight="14.5" x14ac:dyDescent="0.35"/>
  <cols>
    <col min="1" max="3" width="0" hidden="1" customWidth="1"/>
    <col min="4" max="8" width="9.1796875" customWidth="1"/>
    <col min="9" max="14" width="0" hidden="1" customWidth="1"/>
    <col min="15" max="16384" width="9.1796875" hidden="1"/>
  </cols>
  <sheetData>
    <row r="1" spans="1:14" x14ac:dyDescent="0.35">
      <c r="A1">
        <v>0</v>
      </c>
      <c r="B1">
        <v>4</v>
      </c>
      <c r="C1">
        <v>0</v>
      </c>
      <c r="E1" s="32" t="s">
        <v>51</v>
      </c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35">
      <c r="A2">
        <v>5</v>
      </c>
      <c r="B2">
        <v>19</v>
      </c>
      <c r="C2">
        <v>1</v>
      </c>
    </row>
    <row r="3" spans="1:14" x14ac:dyDescent="0.35">
      <c r="A3">
        <v>20</v>
      </c>
      <c r="B3">
        <v>34</v>
      </c>
      <c r="C3">
        <v>2</v>
      </c>
      <c r="E3" s="34" t="s">
        <v>52</v>
      </c>
    </row>
    <row r="4" spans="1:14" x14ac:dyDescent="0.35">
      <c r="A4">
        <v>35</v>
      </c>
      <c r="B4">
        <f>B3+15</f>
        <v>49</v>
      </c>
      <c r="C4">
        <f>C3+1</f>
        <v>3</v>
      </c>
    </row>
    <row r="5" spans="1:14" x14ac:dyDescent="0.35">
      <c r="A5">
        <v>50</v>
      </c>
      <c r="B5">
        <f t="shared" ref="B5:B28" si="0">B4+15</f>
        <v>64</v>
      </c>
      <c r="C5">
        <f t="shared" ref="C5:C28" si="1">C4+1</f>
        <v>4</v>
      </c>
    </row>
    <row r="6" spans="1:14" x14ac:dyDescent="0.35">
      <c r="A6">
        <v>65</v>
      </c>
      <c r="B6">
        <f t="shared" si="0"/>
        <v>79</v>
      </c>
      <c r="C6">
        <f t="shared" si="1"/>
        <v>5</v>
      </c>
    </row>
    <row r="7" spans="1:14" x14ac:dyDescent="0.35">
      <c r="A7">
        <v>80</v>
      </c>
      <c r="B7">
        <f t="shared" si="0"/>
        <v>94</v>
      </c>
      <c r="C7">
        <f t="shared" si="1"/>
        <v>6</v>
      </c>
    </row>
    <row r="8" spans="1:14" x14ac:dyDescent="0.35">
      <c r="A8">
        <f t="shared" ref="A8:A28" si="2">A7+15</f>
        <v>95</v>
      </c>
      <c r="B8">
        <f t="shared" si="0"/>
        <v>109</v>
      </c>
      <c r="C8">
        <f t="shared" si="1"/>
        <v>7</v>
      </c>
    </row>
    <row r="9" spans="1:14" x14ac:dyDescent="0.35">
      <c r="A9">
        <f t="shared" si="2"/>
        <v>110</v>
      </c>
      <c r="B9">
        <f t="shared" si="0"/>
        <v>124</v>
      </c>
      <c r="C9">
        <f t="shared" si="1"/>
        <v>8</v>
      </c>
    </row>
    <row r="10" spans="1:14" x14ac:dyDescent="0.35">
      <c r="A10">
        <f t="shared" si="2"/>
        <v>125</v>
      </c>
      <c r="B10">
        <f t="shared" si="0"/>
        <v>139</v>
      </c>
      <c r="C10">
        <f t="shared" si="1"/>
        <v>9</v>
      </c>
    </row>
    <row r="11" spans="1:14" x14ac:dyDescent="0.35">
      <c r="A11">
        <f t="shared" si="2"/>
        <v>140</v>
      </c>
      <c r="B11">
        <f t="shared" si="0"/>
        <v>154</v>
      </c>
      <c r="C11">
        <f t="shared" si="1"/>
        <v>10</v>
      </c>
    </row>
    <row r="12" spans="1:14" x14ac:dyDescent="0.35">
      <c r="A12">
        <f t="shared" si="2"/>
        <v>155</v>
      </c>
      <c r="B12">
        <f t="shared" si="0"/>
        <v>169</v>
      </c>
      <c r="C12">
        <f t="shared" si="1"/>
        <v>11</v>
      </c>
    </row>
    <row r="13" spans="1:14" x14ac:dyDescent="0.35">
      <c r="A13">
        <f t="shared" si="2"/>
        <v>170</v>
      </c>
      <c r="B13">
        <f t="shared" si="0"/>
        <v>184</v>
      </c>
      <c r="C13">
        <f t="shared" si="1"/>
        <v>12</v>
      </c>
    </row>
    <row r="14" spans="1:14" x14ac:dyDescent="0.35">
      <c r="A14">
        <f t="shared" si="2"/>
        <v>185</v>
      </c>
      <c r="B14">
        <f t="shared" si="0"/>
        <v>199</v>
      </c>
      <c r="C14">
        <f t="shared" si="1"/>
        <v>13</v>
      </c>
    </row>
    <row r="15" spans="1:14" x14ac:dyDescent="0.35">
      <c r="A15">
        <f t="shared" si="2"/>
        <v>200</v>
      </c>
      <c r="B15">
        <f t="shared" si="0"/>
        <v>214</v>
      </c>
      <c r="C15">
        <f t="shared" si="1"/>
        <v>14</v>
      </c>
    </row>
    <row r="16" spans="1:14" x14ac:dyDescent="0.35">
      <c r="A16">
        <f t="shared" si="2"/>
        <v>215</v>
      </c>
      <c r="B16">
        <f t="shared" si="0"/>
        <v>229</v>
      </c>
      <c r="C16">
        <f t="shared" si="1"/>
        <v>15</v>
      </c>
    </row>
    <row r="17" spans="1:3" x14ac:dyDescent="0.35">
      <c r="A17">
        <f t="shared" si="2"/>
        <v>230</v>
      </c>
      <c r="B17">
        <f t="shared" si="0"/>
        <v>244</v>
      </c>
      <c r="C17">
        <f t="shared" si="1"/>
        <v>16</v>
      </c>
    </row>
    <row r="18" spans="1:3" x14ac:dyDescent="0.35">
      <c r="A18">
        <f t="shared" si="2"/>
        <v>245</v>
      </c>
      <c r="B18">
        <f t="shared" si="0"/>
        <v>259</v>
      </c>
      <c r="C18">
        <f t="shared" si="1"/>
        <v>17</v>
      </c>
    </row>
    <row r="19" spans="1:3" x14ac:dyDescent="0.35">
      <c r="A19">
        <f t="shared" si="2"/>
        <v>260</v>
      </c>
      <c r="B19">
        <f t="shared" si="0"/>
        <v>274</v>
      </c>
      <c r="C19">
        <f t="shared" si="1"/>
        <v>18</v>
      </c>
    </row>
    <row r="20" spans="1:3" x14ac:dyDescent="0.35">
      <c r="A20">
        <f t="shared" si="2"/>
        <v>275</v>
      </c>
      <c r="B20">
        <f t="shared" si="0"/>
        <v>289</v>
      </c>
      <c r="C20">
        <f t="shared" si="1"/>
        <v>19</v>
      </c>
    </row>
    <row r="21" spans="1:3" x14ac:dyDescent="0.35">
      <c r="A21">
        <f t="shared" si="2"/>
        <v>290</v>
      </c>
      <c r="B21">
        <f t="shared" si="0"/>
        <v>304</v>
      </c>
      <c r="C21">
        <f t="shared" si="1"/>
        <v>20</v>
      </c>
    </row>
    <row r="22" spans="1:3" x14ac:dyDescent="0.35">
      <c r="A22">
        <f t="shared" si="2"/>
        <v>305</v>
      </c>
      <c r="B22">
        <f t="shared" si="0"/>
        <v>319</v>
      </c>
      <c r="C22">
        <f t="shared" si="1"/>
        <v>21</v>
      </c>
    </row>
    <row r="23" spans="1:3" x14ac:dyDescent="0.35">
      <c r="A23">
        <f t="shared" si="2"/>
        <v>320</v>
      </c>
      <c r="B23">
        <f t="shared" si="0"/>
        <v>334</v>
      </c>
      <c r="C23">
        <f t="shared" si="1"/>
        <v>22</v>
      </c>
    </row>
    <row r="24" spans="1:3" x14ac:dyDescent="0.35">
      <c r="A24">
        <f t="shared" si="2"/>
        <v>335</v>
      </c>
      <c r="B24">
        <f t="shared" si="0"/>
        <v>349</v>
      </c>
      <c r="C24">
        <f t="shared" si="1"/>
        <v>23</v>
      </c>
    </row>
    <row r="25" spans="1:3" x14ac:dyDescent="0.35">
      <c r="A25">
        <f t="shared" si="2"/>
        <v>350</v>
      </c>
      <c r="B25">
        <f t="shared" si="0"/>
        <v>364</v>
      </c>
      <c r="C25">
        <f t="shared" si="1"/>
        <v>24</v>
      </c>
    </row>
    <row r="26" spans="1:3" x14ac:dyDescent="0.35">
      <c r="A26">
        <f t="shared" si="2"/>
        <v>365</v>
      </c>
      <c r="B26">
        <f t="shared" si="0"/>
        <v>379</v>
      </c>
      <c r="C26">
        <f t="shared" si="1"/>
        <v>25</v>
      </c>
    </row>
    <row r="27" spans="1:3" x14ac:dyDescent="0.35">
      <c r="A27">
        <f t="shared" si="2"/>
        <v>380</v>
      </c>
      <c r="B27">
        <f t="shared" si="0"/>
        <v>394</v>
      </c>
      <c r="C27">
        <f t="shared" si="1"/>
        <v>26</v>
      </c>
    </row>
    <row r="28" spans="1:3" x14ac:dyDescent="0.35">
      <c r="A28">
        <f t="shared" si="2"/>
        <v>395</v>
      </c>
      <c r="B28">
        <f t="shared" si="0"/>
        <v>409</v>
      </c>
      <c r="C28">
        <f t="shared" si="1"/>
        <v>27</v>
      </c>
    </row>
    <row r="29" spans="1:3" x14ac:dyDescent="0.35">
      <c r="A29">
        <f t="shared" ref="A29:A92" si="3">A28+15</f>
        <v>410</v>
      </c>
      <c r="B29">
        <f t="shared" ref="B29:B92" si="4">B28+15</f>
        <v>424</v>
      </c>
      <c r="C29">
        <f t="shared" ref="C29:C92" si="5">C28+1</f>
        <v>28</v>
      </c>
    </row>
    <row r="30" spans="1:3" x14ac:dyDescent="0.35">
      <c r="A30">
        <f t="shared" si="3"/>
        <v>425</v>
      </c>
      <c r="B30">
        <f t="shared" si="4"/>
        <v>439</v>
      </c>
      <c r="C30">
        <f t="shared" si="5"/>
        <v>29</v>
      </c>
    </row>
    <row r="31" spans="1:3" x14ac:dyDescent="0.35">
      <c r="A31">
        <f t="shared" si="3"/>
        <v>440</v>
      </c>
      <c r="B31">
        <f t="shared" si="4"/>
        <v>454</v>
      </c>
      <c r="C31">
        <f t="shared" si="5"/>
        <v>30</v>
      </c>
    </row>
    <row r="32" spans="1:3" x14ac:dyDescent="0.35">
      <c r="A32">
        <f t="shared" si="3"/>
        <v>455</v>
      </c>
      <c r="B32">
        <f t="shared" si="4"/>
        <v>469</v>
      </c>
      <c r="C32">
        <f t="shared" si="5"/>
        <v>31</v>
      </c>
    </row>
    <row r="33" spans="1:3" x14ac:dyDescent="0.35">
      <c r="A33">
        <f t="shared" si="3"/>
        <v>470</v>
      </c>
      <c r="B33">
        <f t="shared" si="4"/>
        <v>484</v>
      </c>
      <c r="C33">
        <f t="shared" si="5"/>
        <v>32</v>
      </c>
    </row>
    <row r="34" spans="1:3" x14ac:dyDescent="0.35">
      <c r="A34">
        <f t="shared" si="3"/>
        <v>485</v>
      </c>
      <c r="B34">
        <f t="shared" si="4"/>
        <v>499</v>
      </c>
      <c r="C34">
        <f t="shared" si="5"/>
        <v>33</v>
      </c>
    </row>
    <row r="35" spans="1:3" x14ac:dyDescent="0.35">
      <c r="A35">
        <f t="shared" si="3"/>
        <v>500</v>
      </c>
      <c r="B35">
        <f t="shared" si="4"/>
        <v>514</v>
      </c>
      <c r="C35">
        <f t="shared" si="5"/>
        <v>34</v>
      </c>
    </row>
    <row r="36" spans="1:3" x14ac:dyDescent="0.35">
      <c r="A36">
        <f t="shared" si="3"/>
        <v>515</v>
      </c>
      <c r="B36">
        <f t="shared" si="4"/>
        <v>529</v>
      </c>
      <c r="C36">
        <f t="shared" si="5"/>
        <v>35</v>
      </c>
    </row>
    <row r="37" spans="1:3" x14ac:dyDescent="0.35">
      <c r="A37">
        <f t="shared" si="3"/>
        <v>530</v>
      </c>
      <c r="B37">
        <f t="shared" si="4"/>
        <v>544</v>
      </c>
      <c r="C37">
        <f t="shared" si="5"/>
        <v>36</v>
      </c>
    </row>
    <row r="38" spans="1:3" x14ac:dyDescent="0.35">
      <c r="A38">
        <f t="shared" si="3"/>
        <v>545</v>
      </c>
      <c r="B38">
        <f t="shared" si="4"/>
        <v>559</v>
      </c>
      <c r="C38">
        <f t="shared" si="5"/>
        <v>37</v>
      </c>
    </row>
    <row r="39" spans="1:3" x14ac:dyDescent="0.35">
      <c r="A39">
        <f t="shared" si="3"/>
        <v>560</v>
      </c>
      <c r="B39">
        <f t="shared" si="4"/>
        <v>574</v>
      </c>
      <c r="C39">
        <f t="shared" si="5"/>
        <v>38</v>
      </c>
    </row>
    <row r="40" spans="1:3" x14ac:dyDescent="0.35">
      <c r="A40">
        <f t="shared" si="3"/>
        <v>575</v>
      </c>
      <c r="B40">
        <f t="shared" si="4"/>
        <v>589</v>
      </c>
      <c r="C40">
        <f t="shared" si="5"/>
        <v>39</v>
      </c>
    </row>
    <row r="41" spans="1:3" x14ac:dyDescent="0.35">
      <c r="A41">
        <f t="shared" si="3"/>
        <v>590</v>
      </c>
      <c r="B41">
        <f t="shared" si="4"/>
        <v>604</v>
      </c>
      <c r="C41">
        <f t="shared" si="5"/>
        <v>40</v>
      </c>
    </row>
    <row r="42" spans="1:3" x14ac:dyDescent="0.35">
      <c r="A42">
        <f t="shared" si="3"/>
        <v>605</v>
      </c>
      <c r="B42">
        <f t="shared" si="4"/>
        <v>619</v>
      </c>
      <c r="C42">
        <f t="shared" si="5"/>
        <v>41</v>
      </c>
    </row>
    <row r="43" spans="1:3" x14ac:dyDescent="0.35">
      <c r="A43">
        <f t="shared" si="3"/>
        <v>620</v>
      </c>
      <c r="B43">
        <f t="shared" si="4"/>
        <v>634</v>
      </c>
      <c r="C43">
        <f t="shared" si="5"/>
        <v>42</v>
      </c>
    </row>
    <row r="44" spans="1:3" x14ac:dyDescent="0.35">
      <c r="A44">
        <f t="shared" si="3"/>
        <v>635</v>
      </c>
      <c r="B44">
        <f t="shared" si="4"/>
        <v>649</v>
      </c>
      <c r="C44">
        <f t="shared" si="5"/>
        <v>43</v>
      </c>
    </row>
    <row r="45" spans="1:3" x14ac:dyDescent="0.35">
      <c r="A45">
        <f t="shared" si="3"/>
        <v>650</v>
      </c>
      <c r="B45">
        <f t="shared" si="4"/>
        <v>664</v>
      </c>
      <c r="C45">
        <f t="shared" si="5"/>
        <v>44</v>
      </c>
    </row>
    <row r="46" spans="1:3" x14ac:dyDescent="0.35">
      <c r="A46">
        <f t="shared" si="3"/>
        <v>665</v>
      </c>
      <c r="B46">
        <f t="shared" si="4"/>
        <v>679</v>
      </c>
      <c r="C46">
        <f t="shared" si="5"/>
        <v>45</v>
      </c>
    </row>
    <row r="47" spans="1:3" x14ac:dyDescent="0.35">
      <c r="A47">
        <f t="shared" si="3"/>
        <v>680</v>
      </c>
      <c r="B47">
        <f t="shared" si="4"/>
        <v>694</v>
      </c>
      <c r="C47">
        <f t="shared" si="5"/>
        <v>46</v>
      </c>
    </row>
    <row r="48" spans="1:3" x14ac:dyDescent="0.35">
      <c r="A48">
        <f t="shared" si="3"/>
        <v>695</v>
      </c>
      <c r="B48">
        <f t="shared" si="4"/>
        <v>709</v>
      </c>
      <c r="C48">
        <f t="shared" si="5"/>
        <v>47</v>
      </c>
    </row>
    <row r="49" spans="1:3" x14ac:dyDescent="0.35">
      <c r="A49">
        <f t="shared" si="3"/>
        <v>710</v>
      </c>
      <c r="B49">
        <f t="shared" si="4"/>
        <v>724</v>
      </c>
      <c r="C49">
        <f t="shared" si="5"/>
        <v>48</v>
      </c>
    </row>
    <row r="50" spans="1:3" x14ac:dyDescent="0.35">
      <c r="A50">
        <f t="shared" si="3"/>
        <v>725</v>
      </c>
      <c r="B50">
        <f t="shared" si="4"/>
        <v>739</v>
      </c>
      <c r="C50">
        <f t="shared" si="5"/>
        <v>49</v>
      </c>
    </row>
    <row r="51" spans="1:3" x14ac:dyDescent="0.35">
      <c r="A51">
        <f t="shared" si="3"/>
        <v>740</v>
      </c>
      <c r="B51">
        <f t="shared" si="4"/>
        <v>754</v>
      </c>
      <c r="C51">
        <f t="shared" si="5"/>
        <v>50</v>
      </c>
    </row>
    <row r="52" spans="1:3" x14ac:dyDescent="0.35">
      <c r="A52">
        <f t="shared" si="3"/>
        <v>755</v>
      </c>
      <c r="B52">
        <f t="shared" si="4"/>
        <v>769</v>
      </c>
      <c r="C52">
        <f t="shared" si="5"/>
        <v>51</v>
      </c>
    </row>
    <row r="53" spans="1:3" x14ac:dyDescent="0.35">
      <c r="A53">
        <f t="shared" si="3"/>
        <v>770</v>
      </c>
      <c r="B53">
        <f t="shared" si="4"/>
        <v>784</v>
      </c>
      <c r="C53">
        <f t="shared" si="5"/>
        <v>52</v>
      </c>
    </row>
    <row r="54" spans="1:3" x14ac:dyDescent="0.35">
      <c r="A54">
        <f t="shared" si="3"/>
        <v>785</v>
      </c>
      <c r="B54">
        <f t="shared" si="4"/>
        <v>799</v>
      </c>
      <c r="C54">
        <f t="shared" si="5"/>
        <v>53</v>
      </c>
    </row>
    <row r="55" spans="1:3" x14ac:dyDescent="0.35">
      <c r="A55">
        <f t="shared" si="3"/>
        <v>800</v>
      </c>
      <c r="B55">
        <f t="shared" si="4"/>
        <v>814</v>
      </c>
      <c r="C55">
        <f t="shared" si="5"/>
        <v>54</v>
      </c>
    </row>
    <row r="56" spans="1:3" x14ac:dyDescent="0.35">
      <c r="A56">
        <f t="shared" si="3"/>
        <v>815</v>
      </c>
      <c r="B56">
        <f t="shared" si="4"/>
        <v>829</v>
      </c>
      <c r="C56">
        <f t="shared" si="5"/>
        <v>55</v>
      </c>
    </row>
    <row r="57" spans="1:3" x14ac:dyDescent="0.35">
      <c r="A57">
        <f t="shared" si="3"/>
        <v>830</v>
      </c>
      <c r="B57">
        <f t="shared" si="4"/>
        <v>844</v>
      </c>
      <c r="C57">
        <f t="shared" si="5"/>
        <v>56</v>
      </c>
    </row>
    <row r="58" spans="1:3" x14ac:dyDescent="0.35">
      <c r="A58">
        <f t="shared" si="3"/>
        <v>845</v>
      </c>
      <c r="B58">
        <f t="shared" si="4"/>
        <v>859</v>
      </c>
      <c r="C58">
        <f t="shared" si="5"/>
        <v>57</v>
      </c>
    </row>
    <row r="59" spans="1:3" x14ac:dyDescent="0.35">
      <c r="A59">
        <f t="shared" si="3"/>
        <v>860</v>
      </c>
      <c r="B59">
        <f t="shared" si="4"/>
        <v>874</v>
      </c>
      <c r="C59">
        <f t="shared" si="5"/>
        <v>58</v>
      </c>
    </row>
    <row r="60" spans="1:3" x14ac:dyDescent="0.35">
      <c r="A60">
        <f t="shared" si="3"/>
        <v>875</v>
      </c>
      <c r="B60">
        <f t="shared" si="4"/>
        <v>889</v>
      </c>
      <c r="C60">
        <f t="shared" si="5"/>
        <v>59</v>
      </c>
    </row>
    <row r="61" spans="1:3" x14ac:dyDescent="0.35">
      <c r="A61">
        <f t="shared" si="3"/>
        <v>890</v>
      </c>
      <c r="B61">
        <f t="shared" si="4"/>
        <v>904</v>
      </c>
      <c r="C61">
        <f t="shared" si="5"/>
        <v>60</v>
      </c>
    </row>
    <row r="62" spans="1:3" x14ac:dyDescent="0.35">
      <c r="A62">
        <f t="shared" si="3"/>
        <v>905</v>
      </c>
      <c r="B62">
        <f t="shared" si="4"/>
        <v>919</v>
      </c>
      <c r="C62">
        <f t="shared" si="5"/>
        <v>61</v>
      </c>
    </row>
    <row r="63" spans="1:3" x14ac:dyDescent="0.35">
      <c r="A63">
        <f t="shared" si="3"/>
        <v>920</v>
      </c>
      <c r="B63">
        <f t="shared" si="4"/>
        <v>934</v>
      </c>
      <c r="C63">
        <f t="shared" si="5"/>
        <v>62</v>
      </c>
    </row>
    <row r="64" spans="1:3" x14ac:dyDescent="0.35">
      <c r="A64">
        <f t="shared" si="3"/>
        <v>935</v>
      </c>
      <c r="B64">
        <f t="shared" si="4"/>
        <v>949</v>
      </c>
      <c r="C64">
        <f t="shared" si="5"/>
        <v>63</v>
      </c>
    </row>
    <row r="65" spans="1:3" x14ac:dyDescent="0.35">
      <c r="A65">
        <f t="shared" si="3"/>
        <v>950</v>
      </c>
      <c r="B65">
        <f t="shared" si="4"/>
        <v>964</v>
      </c>
      <c r="C65">
        <f t="shared" si="5"/>
        <v>64</v>
      </c>
    </row>
    <row r="66" spans="1:3" x14ac:dyDescent="0.35">
      <c r="A66">
        <f t="shared" si="3"/>
        <v>965</v>
      </c>
      <c r="B66">
        <f t="shared" si="4"/>
        <v>979</v>
      </c>
      <c r="C66">
        <f t="shared" si="5"/>
        <v>65</v>
      </c>
    </row>
    <row r="67" spans="1:3" x14ac:dyDescent="0.35">
      <c r="A67">
        <f t="shared" si="3"/>
        <v>980</v>
      </c>
      <c r="B67">
        <f t="shared" si="4"/>
        <v>994</v>
      </c>
      <c r="C67">
        <f t="shared" si="5"/>
        <v>66</v>
      </c>
    </row>
    <row r="68" spans="1:3" x14ac:dyDescent="0.35">
      <c r="A68">
        <f t="shared" si="3"/>
        <v>995</v>
      </c>
      <c r="B68">
        <f t="shared" si="4"/>
        <v>1009</v>
      </c>
      <c r="C68">
        <f t="shared" si="5"/>
        <v>67</v>
      </c>
    </row>
    <row r="69" spans="1:3" x14ac:dyDescent="0.35">
      <c r="A69">
        <f t="shared" si="3"/>
        <v>1010</v>
      </c>
      <c r="B69">
        <f t="shared" si="4"/>
        <v>1024</v>
      </c>
      <c r="C69">
        <f t="shared" si="5"/>
        <v>68</v>
      </c>
    </row>
    <row r="70" spans="1:3" x14ac:dyDescent="0.35">
      <c r="A70">
        <f t="shared" si="3"/>
        <v>1025</v>
      </c>
      <c r="B70">
        <f t="shared" si="4"/>
        <v>1039</v>
      </c>
      <c r="C70">
        <f t="shared" si="5"/>
        <v>69</v>
      </c>
    </row>
    <row r="71" spans="1:3" x14ac:dyDescent="0.35">
      <c r="A71">
        <f t="shared" si="3"/>
        <v>1040</v>
      </c>
      <c r="B71">
        <f t="shared" si="4"/>
        <v>1054</v>
      </c>
      <c r="C71">
        <f t="shared" si="5"/>
        <v>70</v>
      </c>
    </row>
    <row r="72" spans="1:3" x14ac:dyDescent="0.35">
      <c r="A72">
        <f t="shared" si="3"/>
        <v>1055</v>
      </c>
      <c r="B72">
        <f t="shared" si="4"/>
        <v>1069</v>
      </c>
      <c r="C72">
        <f t="shared" si="5"/>
        <v>71</v>
      </c>
    </row>
    <row r="73" spans="1:3" x14ac:dyDescent="0.35">
      <c r="A73">
        <f t="shared" si="3"/>
        <v>1070</v>
      </c>
      <c r="B73">
        <f t="shared" si="4"/>
        <v>1084</v>
      </c>
      <c r="C73">
        <f t="shared" si="5"/>
        <v>72</v>
      </c>
    </row>
    <row r="74" spans="1:3" x14ac:dyDescent="0.35">
      <c r="A74">
        <f t="shared" si="3"/>
        <v>1085</v>
      </c>
      <c r="B74">
        <f t="shared" si="4"/>
        <v>1099</v>
      </c>
      <c r="C74">
        <f t="shared" si="5"/>
        <v>73</v>
      </c>
    </row>
    <row r="75" spans="1:3" x14ac:dyDescent="0.35">
      <c r="A75">
        <f t="shared" si="3"/>
        <v>1100</v>
      </c>
      <c r="B75">
        <f t="shared" si="4"/>
        <v>1114</v>
      </c>
      <c r="C75">
        <f t="shared" si="5"/>
        <v>74</v>
      </c>
    </row>
    <row r="76" spans="1:3" x14ac:dyDescent="0.35">
      <c r="A76">
        <f t="shared" si="3"/>
        <v>1115</v>
      </c>
      <c r="B76">
        <f t="shared" si="4"/>
        <v>1129</v>
      </c>
      <c r="C76">
        <f t="shared" si="5"/>
        <v>75</v>
      </c>
    </row>
    <row r="77" spans="1:3" x14ac:dyDescent="0.35">
      <c r="A77">
        <f t="shared" si="3"/>
        <v>1130</v>
      </c>
      <c r="B77">
        <f t="shared" si="4"/>
        <v>1144</v>
      </c>
      <c r="C77">
        <f t="shared" si="5"/>
        <v>76</v>
      </c>
    </row>
    <row r="78" spans="1:3" x14ac:dyDescent="0.35">
      <c r="A78">
        <f t="shared" si="3"/>
        <v>1145</v>
      </c>
      <c r="B78">
        <f t="shared" si="4"/>
        <v>1159</v>
      </c>
      <c r="C78">
        <f t="shared" si="5"/>
        <v>77</v>
      </c>
    </row>
    <row r="79" spans="1:3" x14ac:dyDescent="0.35">
      <c r="A79">
        <f t="shared" si="3"/>
        <v>1160</v>
      </c>
      <c r="B79">
        <f t="shared" si="4"/>
        <v>1174</v>
      </c>
      <c r="C79">
        <f t="shared" si="5"/>
        <v>78</v>
      </c>
    </row>
    <row r="80" spans="1:3" x14ac:dyDescent="0.35">
      <c r="A80">
        <f t="shared" si="3"/>
        <v>1175</v>
      </c>
      <c r="B80">
        <f t="shared" si="4"/>
        <v>1189</v>
      </c>
      <c r="C80">
        <f t="shared" si="5"/>
        <v>79</v>
      </c>
    </row>
    <row r="81" spans="1:3" x14ac:dyDescent="0.35">
      <c r="A81">
        <f t="shared" si="3"/>
        <v>1190</v>
      </c>
      <c r="B81">
        <f t="shared" si="4"/>
        <v>1204</v>
      </c>
      <c r="C81">
        <f t="shared" si="5"/>
        <v>80</v>
      </c>
    </row>
    <row r="82" spans="1:3" x14ac:dyDescent="0.35">
      <c r="A82">
        <f t="shared" si="3"/>
        <v>1205</v>
      </c>
      <c r="B82">
        <f t="shared" si="4"/>
        <v>1219</v>
      </c>
      <c r="C82">
        <f t="shared" si="5"/>
        <v>81</v>
      </c>
    </row>
    <row r="83" spans="1:3" x14ac:dyDescent="0.35">
      <c r="A83">
        <f t="shared" si="3"/>
        <v>1220</v>
      </c>
      <c r="B83">
        <f t="shared" si="4"/>
        <v>1234</v>
      </c>
      <c r="C83">
        <f t="shared" si="5"/>
        <v>82</v>
      </c>
    </row>
    <row r="84" spans="1:3" x14ac:dyDescent="0.35">
      <c r="A84">
        <f t="shared" si="3"/>
        <v>1235</v>
      </c>
      <c r="B84">
        <f t="shared" si="4"/>
        <v>1249</v>
      </c>
      <c r="C84">
        <f t="shared" si="5"/>
        <v>83</v>
      </c>
    </row>
    <row r="85" spans="1:3" x14ac:dyDescent="0.35">
      <c r="A85">
        <f t="shared" si="3"/>
        <v>1250</v>
      </c>
      <c r="B85">
        <f t="shared" si="4"/>
        <v>1264</v>
      </c>
      <c r="C85">
        <f t="shared" si="5"/>
        <v>84</v>
      </c>
    </row>
    <row r="86" spans="1:3" x14ac:dyDescent="0.35">
      <c r="A86">
        <f t="shared" si="3"/>
        <v>1265</v>
      </c>
      <c r="B86">
        <f t="shared" si="4"/>
        <v>1279</v>
      </c>
      <c r="C86">
        <f t="shared" si="5"/>
        <v>85</v>
      </c>
    </row>
    <row r="87" spans="1:3" x14ac:dyDescent="0.35">
      <c r="A87">
        <f t="shared" si="3"/>
        <v>1280</v>
      </c>
      <c r="B87">
        <f t="shared" si="4"/>
        <v>1294</v>
      </c>
      <c r="C87">
        <f t="shared" si="5"/>
        <v>86</v>
      </c>
    </row>
    <row r="88" spans="1:3" x14ac:dyDescent="0.35">
      <c r="A88">
        <f t="shared" si="3"/>
        <v>1295</v>
      </c>
      <c r="B88">
        <f t="shared" si="4"/>
        <v>1309</v>
      </c>
      <c r="C88">
        <f t="shared" si="5"/>
        <v>87</v>
      </c>
    </row>
    <row r="89" spans="1:3" x14ac:dyDescent="0.35">
      <c r="A89">
        <f t="shared" si="3"/>
        <v>1310</v>
      </c>
      <c r="B89">
        <f t="shared" si="4"/>
        <v>1324</v>
      </c>
      <c r="C89">
        <f t="shared" si="5"/>
        <v>88</v>
      </c>
    </row>
    <row r="90" spans="1:3" x14ac:dyDescent="0.35">
      <c r="A90">
        <f t="shared" si="3"/>
        <v>1325</v>
      </c>
      <c r="B90">
        <f t="shared" si="4"/>
        <v>1339</v>
      </c>
      <c r="C90">
        <f t="shared" si="5"/>
        <v>89</v>
      </c>
    </row>
    <row r="91" spans="1:3" x14ac:dyDescent="0.35">
      <c r="A91">
        <f t="shared" si="3"/>
        <v>1340</v>
      </c>
      <c r="B91">
        <f t="shared" si="4"/>
        <v>1354</v>
      </c>
      <c r="C91">
        <f t="shared" si="5"/>
        <v>90</v>
      </c>
    </row>
    <row r="92" spans="1:3" x14ac:dyDescent="0.35">
      <c r="A92">
        <f t="shared" si="3"/>
        <v>1355</v>
      </c>
      <c r="B92">
        <f t="shared" si="4"/>
        <v>1369</v>
      </c>
      <c r="C92">
        <f t="shared" si="5"/>
        <v>91</v>
      </c>
    </row>
    <row r="93" spans="1:3" x14ac:dyDescent="0.35">
      <c r="A93">
        <f t="shared" ref="A93:A101" si="6">A92+15</f>
        <v>1370</v>
      </c>
      <c r="B93">
        <f t="shared" ref="B93:B101" si="7">B92+15</f>
        <v>1384</v>
      </c>
      <c r="C93">
        <f t="shared" ref="C93:C101" si="8">C92+1</f>
        <v>92</v>
      </c>
    </row>
    <row r="94" spans="1:3" x14ac:dyDescent="0.35">
      <c r="A94">
        <f t="shared" si="6"/>
        <v>1385</v>
      </c>
      <c r="B94">
        <f t="shared" si="7"/>
        <v>1399</v>
      </c>
      <c r="C94">
        <f t="shared" si="8"/>
        <v>93</v>
      </c>
    </row>
    <row r="95" spans="1:3" x14ac:dyDescent="0.35">
      <c r="A95">
        <f t="shared" si="6"/>
        <v>1400</v>
      </c>
      <c r="B95">
        <f t="shared" si="7"/>
        <v>1414</v>
      </c>
      <c r="C95">
        <f t="shared" si="8"/>
        <v>94</v>
      </c>
    </row>
    <row r="96" spans="1:3" x14ac:dyDescent="0.35">
      <c r="A96">
        <f t="shared" si="6"/>
        <v>1415</v>
      </c>
      <c r="B96">
        <f t="shared" si="7"/>
        <v>1429</v>
      </c>
      <c r="C96">
        <f t="shared" si="8"/>
        <v>95</v>
      </c>
    </row>
    <row r="97" spans="1:3" x14ac:dyDescent="0.35">
      <c r="A97">
        <f t="shared" si="6"/>
        <v>1430</v>
      </c>
      <c r="B97">
        <f t="shared" si="7"/>
        <v>1444</v>
      </c>
      <c r="C97">
        <f t="shared" si="8"/>
        <v>96</v>
      </c>
    </row>
    <row r="98" spans="1:3" x14ac:dyDescent="0.35">
      <c r="A98">
        <f t="shared" si="6"/>
        <v>1445</v>
      </c>
      <c r="B98">
        <f t="shared" si="7"/>
        <v>1459</v>
      </c>
      <c r="C98">
        <f t="shared" si="8"/>
        <v>97</v>
      </c>
    </row>
    <row r="99" spans="1:3" x14ac:dyDescent="0.35">
      <c r="A99">
        <f t="shared" si="6"/>
        <v>1460</v>
      </c>
      <c r="B99">
        <f t="shared" si="7"/>
        <v>1474</v>
      </c>
      <c r="C99">
        <f t="shared" si="8"/>
        <v>98</v>
      </c>
    </row>
    <row r="100" spans="1:3" x14ac:dyDescent="0.35">
      <c r="A100">
        <f t="shared" si="6"/>
        <v>1475</v>
      </c>
      <c r="B100">
        <f t="shared" si="7"/>
        <v>1489</v>
      </c>
      <c r="C100">
        <f t="shared" si="8"/>
        <v>99</v>
      </c>
    </row>
    <row r="101" spans="1:3" x14ac:dyDescent="0.35">
      <c r="A101">
        <f t="shared" si="6"/>
        <v>1490</v>
      </c>
      <c r="B101">
        <f t="shared" si="7"/>
        <v>1504</v>
      </c>
      <c r="C101">
        <f t="shared" si="8"/>
        <v>100</v>
      </c>
    </row>
  </sheetData>
  <sheetProtection algorithmName="SHA-512" hashValue="haQrz/jdwU2/QJWRzqxFEYdbxvPobnRr1MJyug/jo44baOrdA9XhVmMYaKftqvYRrGOV5NsNPIa9mxFxMfK9wg==" saltValue="VlASeP86uFegOC1jDpYOPw==" spinCount="100000" sheet="1" objects="1" scenarios="1"/>
  <customSheetViews>
    <customSheetView guid="{CE840E2B-7419-4BA6-A670-8CE927C31AB8}" hiddenColumns="1" topLeftCell="D1">
      <selection activeCell="E7" sqref="E7"/>
      <pageMargins left="0.7" right="0.7" top="0.75" bottom="0.75" header="0.3" footer="0.3"/>
    </customSheetView>
    <customSheetView guid="{945EE2C9-FEBD-467B-86C2-86293D678454}" hiddenColumns="1" topLeftCell="D1">
      <selection activeCell="E7" sqref="E7"/>
      <pageMargins left="0.7" right="0.7" top="0.75" bottom="0.75" header="0.3" footer="0.3"/>
    </customSheetView>
  </customSheetViews>
  <hyperlinks>
    <hyperlink ref="E3" location="CALCULATOR!A1" display="Click Here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01967</vt:lpstr>
      <vt:lpstr>Modifier Units</vt:lpstr>
      <vt:lpstr>TimeArray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Vanetta</dc:creator>
  <cp:lastModifiedBy>Daniel Fanelli</cp:lastModifiedBy>
  <dcterms:created xsi:type="dcterms:W3CDTF">2016-02-03T17:58:18Z</dcterms:created>
  <dcterms:modified xsi:type="dcterms:W3CDTF">2019-09-14T20:38:12Z</dcterms:modified>
</cp:coreProperties>
</file>