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wz.wwu.de\dfs\Home\J\j_zarn02\Desktop\gammagamma\"/>
    </mc:Choice>
  </mc:AlternateContent>
  <bookViews>
    <workbookView xWindow="0" yWindow="0" windowWidth="28800" windowHeight="12300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2" l="1"/>
  <c r="J26" i="2"/>
  <c r="F11" i="1"/>
  <c r="G11" i="1" s="1"/>
  <c r="E10" i="2"/>
  <c r="G10" i="2"/>
  <c r="E9" i="2"/>
  <c r="G9" i="2"/>
  <c r="G17" i="2"/>
  <c r="E17" i="2"/>
  <c r="G16" i="2"/>
  <c r="E16" i="2"/>
  <c r="G8" i="2"/>
  <c r="E8" i="2"/>
  <c r="G7" i="2"/>
  <c r="E7" i="2"/>
  <c r="G6" i="2"/>
  <c r="E6" i="2"/>
  <c r="G5" i="2"/>
  <c r="E5" i="2"/>
  <c r="G4" i="2"/>
  <c r="E4" i="2"/>
  <c r="F3" i="2"/>
  <c r="G3" i="2" s="1"/>
  <c r="E3" i="2"/>
  <c r="G2" i="2"/>
  <c r="E2" i="2"/>
  <c r="F3" i="1"/>
  <c r="G3" i="1" s="1"/>
  <c r="G17" i="1"/>
  <c r="E17" i="1"/>
  <c r="G16" i="1"/>
  <c r="E16" i="1"/>
  <c r="G15" i="1"/>
  <c r="E15" i="1"/>
  <c r="G14" i="1"/>
  <c r="E14" i="1"/>
  <c r="G4" i="1"/>
  <c r="G5" i="1"/>
  <c r="G6" i="1"/>
  <c r="G7" i="1"/>
  <c r="G8" i="1"/>
  <c r="G9" i="1"/>
  <c r="G10" i="1"/>
  <c r="G12" i="1"/>
  <c r="G13" i="1"/>
  <c r="G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<sst xmlns="http://schemas.openxmlformats.org/spreadsheetml/2006/main" count="72" uniqueCount="27">
  <si>
    <t>#</t>
  </si>
  <si>
    <t>delay1</t>
  </si>
  <si>
    <t>delay2</t>
  </si>
  <si>
    <t>dt</t>
  </si>
  <si>
    <t>3;30</t>
  </si>
  <si>
    <t>0;0</t>
  </si>
  <si>
    <t>D1 name</t>
  </si>
  <si>
    <t>D2 name</t>
  </si>
  <si>
    <t>4;00</t>
  </si>
  <si>
    <t>5;00</t>
  </si>
  <si>
    <t>ln(#)</t>
  </si>
  <si>
    <t>6;00</t>
  </si>
  <si>
    <t>4;50</t>
  </si>
  <si>
    <t>4;20</t>
  </si>
  <si>
    <t>2;80</t>
  </si>
  <si>
    <t>2;50</t>
  </si>
  <si>
    <t>2;00</t>
  </si>
  <si>
    <t>1;00</t>
  </si>
  <si>
    <t>0;5</t>
  </si>
  <si>
    <t>1;0</t>
  </si>
  <si>
    <t>3;0</t>
  </si>
  <si>
    <t>2;0</t>
  </si>
  <si>
    <t>3;7</t>
  </si>
  <si>
    <t>x</t>
  </si>
  <si>
    <t>+</t>
  </si>
  <si>
    <t xml:space="preserve"> = 0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</si>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</sst>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ln(#)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Tabelle1!$E$2:$E$25</c:f>
              <c:numCache>
                <c:formatCode>General</c:formatCode>
                <c:ptCount val="24"/>
                <c:pt idx="0">
                  <c:v>0.33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0.45</c:v>
                </c:pt>
                <c:pt idx="5">
                  <c:v>0.42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-0.19999999999999998</c:v>
                </c:pt>
                <c:pt idx="13">
                  <c:v>-0.1</c:v>
                </c:pt>
                <c:pt idx="14">
                  <c:v>0.3</c:v>
                </c:pt>
                <c:pt idx="15">
                  <c:v>0.37</c:v>
                </c:pt>
              </c:numCache>
            </c:numRef>
          </c:xVal>
          <c:yVal>
            <c:numRef>
              <c:f>Tabelle1!$G$2:$G$25</c:f>
              <c:numCache>
                <c:formatCode>General</c:formatCode>
                <c:ptCount val="24"/>
                <c:pt idx="0">
                  <c:v>7.1057861294812712</c:v>
                </c:pt>
                <c:pt idx="1">
                  <c:v>6.5102583405231496</c:v>
                </c:pt>
                <c:pt idx="2">
                  <c:v>2.9444389791664403</c:v>
                </c:pt>
                <c:pt idx="3">
                  <c:v>0</c:v>
                </c:pt>
                <c:pt idx="4">
                  <c:v>4.9767337424205742</c:v>
                </c:pt>
                <c:pt idx="5">
                  <c:v>6.0210233493495267</c:v>
                </c:pt>
                <c:pt idx="6">
                  <c:v>5.8607862234658654</c:v>
                </c:pt>
                <c:pt idx="7">
                  <c:v>5.7493929859082531</c:v>
                </c:pt>
                <c:pt idx="8">
                  <c:v>4.9052747784384296</c:v>
                </c:pt>
                <c:pt idx="9">
                  <c:v>4.2696974496999616</c:v>
                </c:pt>
                <c:pt idx="10">
                  <c:v>4.3944491546724391</c:v>
                </c:pt>
                <c:pt idx="11">
                  <c:v>3.970291913552122</c:v>
                </c:pt>
                <c:pt idx="12">
                  <c:v>2.1972245773362196</c:v>
                </c:pt>
                <c:pt idx="13">
                  <c:v>3.2580965380214821</c:v>
                </c:pt>
                <c:pt idx="14">
                  <c:v>6.8351845861473013</c:v>
                </c:pt>
                <c:pt idx="15">
                  <c:v>7.007600613951853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0-458E-97B2-0C1BBD7B4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67856"/>
        <c:axId val="207169824"/>
      </c:scatterChart>
      <c:valAx>
        <c:axId val="2071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69824"/>
        <c:crosses val="autoZero"/>
        <c:crossBetween val="midCat"/>
      </c:valAx>
      <c:valAx>
        <c:axId val="2071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1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Tabelle1!$F$1</c:f>
              <c:strCache>
                <c:ptCount val="1"/>
                <c:pt idx="0">
                  <c:v>#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Tabelle1!$E$2:$E$25</c:f>
              <c:numCache>
                <c:formatCode>General</c:formatCode>
                <c:ptCount val="24"/>
                <c:pt idx="0">
                  <c:v>0.33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0.45</c:v>
                </c:pt>
                <c:pt idx="5">
                  <c:v>0.42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0.2</c:v>
                </c:pt>
                <c:pt idx="9">
                  <c:v>0.1</c:v>
                </c:pt>
                <c:pt idx="10">
                  <c:v>0.05</c:v>
                </c:pt>
                <c:pt idx="11">
                  <c:v>0</c:v>
                </c:pt>
                <c:pt idx="12">
                  <c:v>-0.19999999999999998</c:v>
                </c:pt>
                <c:pt idx="13">
                  <c:v>-0.1</c:v>
                </c:pt>
                <c:pt idx="14">
                  <c:v>0.3</c:v>
                </c:pt>
                <c:pt idx="15">
                  <c:v>0.37</c:v>
                </c:pt>
              </c:numCache>
            </c:numRef>
          </c:xVal>
          <c:yVal>
            <c:numRef>
              <c:f>Tabelle1!$F$2:$F$25</c:f>
              <c:numCache>
                <c:formatCode>General</c:formatCode>
                <c:ptCount val="24"/>
                <c:pt idx="0">
                  <c:v>1219</c:v>
                </c:pt>
                <c:pt idx="1">
                  <c:v>672</c:v>
                </c:pt>
                <c:pt idx="2">
                  <c:v>19</c:v>
                </c:pt>
                <c:pt idx="3">
                  <c:v>1</c:v>
                </c:pt>
                <c:pt idx="4">
                  <c:v>145</c:v>
                </c:pt>
                <c:pt idx="5">
                  <c:v>412</c:v>
                </c:pt>
                <c:pt idx="6">
                  <c:v>351</c:v>
                </c:pt>
                <c:pt idx="7">
                  <c:v>314</c:v>
                </c:pt>
                <c:pt idx="8">
                  <c:v>135</c:v>
                </c:pt>
                <c:pt idx="9">
                  <c:v>71.5</c:v>
                </c:pt>
                <c:pt idx="10">
                  <c:v>81</c:v>
                </c:pt>
                <c:pt idx="11">
                  <c:v>53</c:v>
                </c:pt>
                <c:pt idx="12">
                  <c:v>9</c:v>
                </c:pt>
                <c:pt idx="13">
                  <c:v>26</c:v>
                </c:pt>
                <c:pt idx="14">
                  <c:v>930</c:v>
                </c:pt>
                <c:pt idx="15">
                  <c:v>1105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0-48B3-817B-284ADC098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9704"/>
        <c:axId val="163550360"/>
      </c:scatterChart>
      <c:valAx>
        <c:axId val="16354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50360"/>
        <c:crosses val="autoZero"/>
        <c:crossBetween val="midCat"/>
      </c:valAx>
      <c:valAx>
        <c:axId val="1635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549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Tabelle2!$G$1</c:f>
              <c:strCache>
                <c:ptCount val="1"/>
                <c:pt idx="0">
                  <c:v>ln(#)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085673665791775"/>
                  <c:y val="-0.1870742198891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Tabelle2!$E$2:$E$31</c:f>
              <c:numCache>
                <c:formatCode>General</c:formatCode>
                <c:ptCount val="30"/>
                <c:pt idx="0">
                  <c:v>0.33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0.45</c:v>
                </c:pt>
                <c:pt idx="5">
                  <c:v>0.42</c:v>
                </c:pt>
                <c:pt idx="6">
                  <c:v>0.28000000000000003</c:v>
                </c:pt>
                <c:pt idx="7">
                  <c:v>0.25</c:v>
                </c:pt>
                <c:pt idx="8">
                  <c:v>0.2</c:v>
                </c:pt>
                <c:pt idx="14">
                  <c:v>0.3</c:v>
                </c:pt>
                <c:pt idx="15">
                  <c:v>0.37</c:v>
                </c:pt>
              </c:numCache>
            </c:numRef>
          </c:xVal>
          <c:yVal>
            <c:numRef>
              <c:f>Tabelle2!$G$2:$G$31</c:f>
              <c:numCache>
                <c:formatCode>General</c:formatCode>
                <c:ptCount val="30"/>
                <c:pt idx="0">
                  <c:v>7.1057861294812712</c:v>
                </c:pt>
                <c:pt idx="1">
                  <c:v>6.5102583405231496</c:v>
                </c:pt>
                <c:pt idx="2">
                  <c:v>2.9444389791664403</c:v>
                </c:pt>
                <c:pt idx="3">
                  <c:v>0</c:v>
                </c:pt>
                <c:pt idx="4">
                  <c:v>4.9767337424205742</c:v>
                </c:pt>
                <c:pt idx="5">
                  <c:v>6.0210233493495267</c:v>
                </c:pt>
                <c:pt idx="6">
                  <c:v>5.8607862234658654</c:v>
                </c:pt>
                <c:pt idx="7">
                  <c:v>5.7493929859082531</c:v>
                </c:pt>
                <c:pt idx="8">
                  <c:v>4.9052747784384296</c:v>
                </c:pt>
                <c:pt idx="14">
                  <c:v>6.8351845861473013</c:v>
                </c:pt>
                <c:pt idx="15">
                  <c:v>7.007600613951853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E-43B8-B530-8B330AE9E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884088"/>
        <c:axId val="482880480"/>
      </c:scatterChart>
      <c:valAx>
        <c:axId val="48288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880480"/>
        <c:crosses val="autoZero"/>
        <c:crossBetween val="midCat"/>
      </c:valAx>
      <c:valAx>
        <c:axId val="4828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88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5</xdr:row>
      <xdr:rowOff>28575</xdr:rowOff>
    </xdr:from>
    <xdr:to>
      <xdr:col>16</xdr:col>
      <xdr:colOff>500062</xdr:colOff>
      <xdr:row>19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20</xdr:row>
      <xdr:rowOff>57150</xdr:rowOff>
    </xdr:from>
    <xdr:to>
      <xdr:col>16</xdr:col>
      <xdr:colOff>528637</xdr:colOff>
      <xdr:row>34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557212</xdr:colOff>
      <xdr:row>4</xdr:row>
      <xdr:rowOff>180975</xdr:rowOff>
    </xdr:from>
    <xdr:to>
      <xdr:col>15</xdr:col>
      <xdr:colOff>557212</xdr:colOff>
      <xdr:row>19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F11" sqref="F11"/>
    </sheetView>
  </sheetViews>
  <sheetFormatPr baseColWidth="10" defaultRowHeight="15" x14ac:dyDescent="0.25"/>
  <cols>
    <col min="6" max="6" width="12" bestFit="1" customWidth="1"/>
  </cols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0</v>
      </c>
      <c r="G1" t="s">
        <v>10</v>
      </c>
    </row>
    <row r="2" spans="1:7" x14ac:dyDescent="0.25">
      <c r="A2" t="s">
        <v>4</v>
      </c>
      <c r="B2">
        <v>0.33</v>
      </c>
      <c r="C2" t="s">
        <v>5</v>
      </c>
      <c r="D2">
        <v>0</v>
      </c>
      <c r="E2">
        <f>B2-D2</f>
        <v>0.33</v>
      </c>
      <c r="F2">
        <v>1219</v>
      </c>
      <c r="G2">
        <f>LN(F2)</f>
        <v>7.1057861294812712</v>
      </c>
    </row>
    <row r="3" spans="1:7" x14ac:dyDescent="0.25">
      <c r="A3" t="s">
        <v>8</v>
      </c>
      <c r="B3">
        <v>0.4</v>
      </c>
      <c r="C3" t="s">
        <v>5</v>
      </c>
      <c r="D3">
        <v>0</v>
      </c>
      <c r="E3">
        <f t="shared" ref="E3:E17" si="0">B3-D3</f>
        <v>0.4</v>
      </c>
      <c r="F3">
        <f>672</f>
        <v>672</v>
      </c>
      <c r="G3">
        <f t="shared" ref="G3:G25" si="1">LN(F3)</f>
        <v>6.5102583405231496</v>
      </c>
    </row>
    <row r="4" spans="1:7" x14ac:dyDescent="0.25">
      <c r="A4" t="s">
        <v>9</v>
      </c>
      <c r="B4">
        <v>0.5</v>
      </c>
      <c r="C4" t="s">
        <v>5</v>
      </c>
      <c r="D4">
        <v>0</v>
      </c>
      <c r="E4">
        <f t="shared" si="0"/>
        <v>0.5</v>
      </c>
      <c r="F4">
        <v>19</v>
      </c>
      <c r="G4">
        <f t="shared" si="1"/>
        <v>2.9444389791664403</v>
      </c>
    </row>
    <row r="5" spans="1:7" x14ac:dyDescent="0.25">
      <c r="A5" t="s">
        <v>11</v>
      </c>
      <c r="B5">
        <v>0.6</v>
      </c>
      <c r="C5" t="s">
        <v>5</v>
      </c>
      <c r="D5">
        <v>0</v>
      </c>
      <c r="E5">
        <f t="shared" si="0"/>
        <v>0.6</v>
      </c>
      <c r="F5">
        <v>1</v>
      </c>
      <c r="G5">
        <f t="shared" si="1"/>
        <v>0</v>
      </c>
    </row>
    <row r="6" spans="1:7" x14ac:dyDescent="0.25">
      <c r="A6" t="s">
        <v>12</v>
      </c>
      <c r="B6">
        <v>0.45</v>
      </c>
      <c r="C6" t="s">
        <v>5</v>
      </c>
      <c r="D6">
        <v>0</v>
      </c>
      <c r="E6">
        <f t="shared" si="0"/>
        <v>0.45</v>
      </c>
      <c r="F6">
        <v>145</v>
      </c>
      <c r="G6">
        <f t="shared" si="1"/>
        <v>4.9767337424205742</v>
      </c>
    </row>
    <row r="7" spans="1:7" x14ac:dyDescent="0.25">
      <c r="A7" t="s">
        <v>13</v>
      </c>
      <c r="B7">
        <v>0.42</v>
      </c>
      <c r="C7" t="s">
        <v>5</v>
      </c>
      <c r="D7">
        <v>0</v>
      </c>
      <c r="E7">
        <f t="shared" si="0"/>
        <v>0.42</v>
      </c>
      <c r="F7">
        <v>412</v>
      </c>
      <c r="G7">
        <f t="shared" si="1"/>
        <v>6.0210233493495267</v>
      </c>
    </row>
    <row r="8" spans="1:7" x14ac:dyDescent="0.25">
      <c r="A8" t="s">
        <v>14</v>
      </c>
      <c r="B8">
        <v>0.28000000000000003</v>
      </c>
      <c r="C8" t="s">
        <v>5</v>
      </c>
      <c r="D8">
        <v>0</v>
      </c>
      <c r="E8">
        <f t="shared" si="0"/>
        <v>0.28000000000000003</v>
      </c>
      <c r="F8">
        <v>351</v>
      </c>
      <c r="G8">
        <f t="shared" si="1"/>
        <v>5.8607862234658654</v>
      </c>
    </row>
    <row r="9" spans="1:7" x14ac:dyDescent="0.25">
      <c r="A9" t="s">
        <v>15</v>
      </c>
      <c r="B9">
        <v>0.25</v>
      </c>
      <c r="C9" t="s">
        <v>5</v>
      </c>
      <c r="D9">
        <v>0</v>
      </c>
      <c r="E9">
        <f t="shared" si="0"/>
        <v>0.25</v>
      </c>
      <c r="F9">
        <v>314</v>
      </c>
      <c r="G9">
        <f t="shared" si="1"/>
        <v>5.7493929859082531</v>
      </c>
    </row>
    <row r="10" spans="1:7" x14ac:dyDescent="0.25">
      <c r="A10" t="s">
        <v>16</v>
      </c>
      <c r="B10">
        <v>0.2</v>
      </c>
      <c r="C10" t="s">
        <v>5</v>
      </c>
      <c r="D10">
        <v>0</v>
      </c>
      <c r="E10">
        <f t="shared" si="0"/>
        <v>0.2</v>
      </c>
      <c r="F10">
        <v>135</v>
      </c>
      <c r="G10">
        <f t="shared" si="1"/>
        <v>4.9052747784384296</v>
      </c>
    </row>
    <row r="11" spans="1:7" x14ac:dyDescent="0.25">
      <c r="A11" t="s">
        <v>17</v>
      </c>
      <c r="B11">
        <v>0.1</v>
      </c>
      <c r="C11" t="s">
        <v>5</v>
      </c>
      <c r="D11">
        <v>0</v>
      </c>
      <c r="E11">
        <f t="shared" si="0"/>
        <v>0.1</v>
      </c>
      <c r="F11">
        <f>(79+64)/2</f>
        <v>71.5</v>
      </c>
      <c r="G11">
        <f t="shared" si="1"/>
        <v>4.2696974496999616</v>
      </c>
    </row>
    <row r="12" spans="1:7" x14ac:dyDescent="0.25">
      <c r="A12" t="s">
        <v>17</v>
      </c>
      <c r="B12">
        <v>0.1</v>
      </c>
      <c r="C12" t="s">
        <v>18</v>
      </c>
      <c r="D12">
        <v>0.05</v>
      </c>
      <c r="E12">
        <f t="shared" si="0"/>
        <v>0.05</v>
      </c>
      <c r="F12">
        <v>81</v>
      </c>
      <c r="G12">
        <f t="shared" si="1"/>
        <v>4.3944491546724391</v>
      </c>
    </row>
    <row r="13" spans="1:7" x14ac:dyDescent="0.25">
      <c r="A13" t="s">
        <v>17</v>
      </c>
      <c r="B13">
        <v>0.1</v>
      </c>
      <c r="C13" t="s">
        <v>19</v>
      </c>
      <c r="D13">
        <v>0.1</v>
      </c>
      <c r="E13">
        <f t="shared" si="0"/>
        <v>0</v>
      </c>
      <c r="F13">
        <v>53</v>
      </c>
      <c r="G13">
        <f t="shared" si="1"/>
        <v>3.970291913552122</v>
      </c>
    </row>
    <row r="14" spans="1:7" x14ac:dyDescent="0.25">
      <c r="A14" t="s">
        <v>17</v>
      </c>
      <c r="B14">
        <v>0.1</v>
      </c>
      <c r="C14" t="s">
        <v>20</v>
      </c>
      <c r="D14">
        <v>0.3</v>
      </c>
      <c r="E14">
        <f t="shared" si="0"/>
        <v>-0.19999999999999998</v>
      </c>
      <c r="F14">
        <v>9</v>
      </c>
      <c r="G14">
        <f t="shared" si="1"/>
        <v>2.1972245773362196</v>
      </c>
    </row>
    <row r="15" spans="1:7" x14ac:dyDescent="0.25">
      <c r="A15" t="s">
        <v>17</v>
      </c>
      <c r="B15">
        <v>0.1</v>
      </c>
      <c r="C15" t="s">
        <v>21</v>
      </c>
      <c r="D15">
        <v>0.2</v>
      </c>
      <c r="E15">
        <f t="shared" si="0"/>
        <v>-0.1</v>
      </c>
      <c r="F15">
        <v>26</v>
      </c>
      <c r="G15">
        <f t="shared" si="1"/>
        <v>3.2580965380214821</v>
      </c>
    </row>
    <row r="16" spans="1:7" x14ac:dyDescent="0.25">
      <c r="A16" t="s">
        <v>20</v>
      </c>
      <c r="B16">
        <v>0.3</v>
      </c>
      <c r="C16" t="s">
        <v>5</v>
      </c>
      <c r="D16">
        <v>0</v>
      </c>
      <c r="E16">
        <f t="shared" si="0"/>
        <v>0.3</v>
      </c>
      <c r="F16">
        <v>930</v>
      </c>
      <c r="G16">
        <f t="shared" si="1"/>
        <v>6.8351845861473013</v>
      </c>
    </row>
    <row r="17" spans="1:7" x14ac:dyDescent="0.25">
      <c r="A17" t="s">
        <v>22</v>
      </c>
      <c r="B17">
        <v>0.37</v>
      </c>
      <c r="C17" t="s">
        <v>5</v>
      </c>
      <c r="D17">
        <v>0</v>
      </c>
      <c r="E17">
        <f t="shared" si="0"/>
        <v>0.37</v>
      </c>
      <c r="F17">
        <v>1105</v>
      </c>
      <c r="G17">
        <f t="shared" si="1"/>
        <v>7.007600613951853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L27" sqref="L27"/>
    </sheetView>
  </sheetViews>
  <sheetFormatPr baseColWidth="10" defaultRowHeight="15" x14ac:dyDescent="0.25"/>
  <sheetData>
    <row r="1" spans="1:7" x14ac:dyDescent="0.25">
      <c r="A1" t="s">
        <v>6</v>
      </c>
      <c r="B1" t="s">
        <v>1</v>
      </c>
      <c r="C1" t="s">
        <v>7</v>
      </c>
      <c r="D1" t="s">
        <v>2</v>
      </c>
      <c r="E1" t="s">
        <v>3</v>
      </c>
      <c r="F1" t="s">
        <v>0</v>
      </c>
      <c r="G1" t="s">
        <v>10</v>
      </c>
    </row>
    <row r="2" spans="1:7" x14ac:dyDescent="0.25">
      <c r="A2" t="s">
        <v>4</v>
      </c>
      <c r="B2">
        <v>0.33</v>
      </c>
      <c r="C2" t="s">
        <v>5</v>
      </c>
      <c r="D2">
        <v>0</v>
      </c>
      <c r="E2">
        <f>B2-D2</f>
        <v>0.33</v>
      </c>
      <c r="F2">
        <v>1219</v>
      </c>
      <c r="G2">
        <f>LN(F2)</f>
        <v>7.1057861294812712</v>
      </c>
    </row>
    <row r="3" spans="1:7" x14ac:dyDescent="0.25">
      <c r="A3" t="s">
        <v>8</v>
      </c>
      <c r="B3">
        <v>0.4</v>
      </c>
      <c r="C3" t="s">
        <v>5</v>
      </c>
      <c r="D3">
        <v>0</v>
      </c>
      <c r="E3">
        <f t="shared" ref="E3:E17" si="0">B3-D3</f>
        <v>0.4</v>
      </c>
      <c r="F3">
        <f>672</f>
        <v>672</v>
      </c>
      <c r="G3">
        <f t="shared" ref="G3:G17" si="1">LN(F3)</f>
        <v>6.5102583405231496</v>
      </c>
    </row>
    <row r="4" spans="1:7" x14ac:dyDescent="0.25">
      <c r="A4" t="s">
        <v>9</v>
      </c>
      <c r="B4">
        <v>0.5</v>
      </c>
      <c r="C4" t="s">
        <v>5</v>
      </c>
      <c r="D4">
        <v>0</v>
      </c>
      <c r="E4">
        <f t="shared" si="0"/>
        <v>0.5</v>
      </c>
      <c r="F4">
        <v>19</v>
      </c>
      <c r="G4">
        <f t="shared" si="1"/>
        <v>2.9444389791664403</v>
      </c>
    </row>
    <row r="5" spans="1:7" x14ac:dyDescent="0.25">
      <c r="A5" t="s">
        <v>11</v>
      </c>
      <c r="B5">
        <v>0.6</v>
      </c>
      <c r="C5" t="s">
        <v>5</v>
      </c>
      <c r="D5">
        <v>0</v>
      </c>
      <c r="E5">
        <f t="shared" si="0"/>
        <v>0.6</v>
      </c>
      <c r="F5">
        <v>1</v>
      </c>
      <c r="G5">
        <f t="shared" si="1"/>
        <v>0</v>
      </c>
    </row>
    <row r="6" spans="1:7" x14ac:dyDescent="0.25">
      <c r="A6" t="s">
        <v>12</v>
      </c>
      <c r="B6">
        <v>0.45</v>
      </c>
      <c r="C6" t="s">
        <v>5</v>
      </c>
      <c r="D6">
        <v>0</v>
      </c>
      <c r="E6">
        <f t="shared" si="0"/>
        <v>0.45</v>
      </c>
      <c r="F6">
        <v>145</v>
      </c>
      <c r="G6">
        <f t="shared" si="1"/>
        <v>4.9767337424205742</v>
      </c>
    </row>
    <row r="7" spans="1:7" x14ac:dyDescent="0.25">
      <c r="A7" t="s">
        <v>13</v>
      </c>
      <c r="B7">
        <v>0.42</v>
      </c>
      <c r="C7" t="s">
        <v>5</v>
      </c>
      <c r="D7">
        <v>0</v>
      </c>
      <c r="E7">
        <f t="shared" si="0"/>
        <v>0.42</v>
      </c>
      <c r="F7">
        <v>412</v>
      </c>
      <c r="G7">
        <f t="shared" si="1"/>
        <v>6.0210233493495267</v>
      </c>
    </row>
    <row r="8" spans="1:7" x14ac:dyDescent="0.25">
      <c r="A8" t="s">
        <v>14</v>
      </c>
      <c r="B8">
        <v>0.28000000000000003</v>
      </c>
      <c r="C8" t="s">
        <v>5</v>
      </c>
      <c r="D8">
        <v>0</v>
      </c>
      <c r="E8">
        <f t="shared" si="0"/>
        <v>0.28000000000000003</v>
      </c>
      <c r="F8">
        <v>351</v>
      </c>
      <c r="G8">
        <f t="shared" si="1"/>
        <v>5.8607862234658654</v>
      </c>
    </row>
    <row r="9" spans="1:7" x14ac:dyDescent="0.25">
      <c r="A9" t="s">
        <v>15</v>
      </c>
      <c r="B9">
        <v>0.25</v>
      </c>
      <c r="C9" t="s">
        <v>5</v>
      </c>
      <c r="D9">
        <v>0</v>
      </c>
      <c r="E9">
        <f t="shared" si="0"/>
        <v>0.25</v>
      </c>
      <c r="F9">
        <v>314</v>
      </c>
      <c r="G9">
        <f t="shared" si="1"/>
        <v>5.7493929859082531</v>
      </c>
    </row>
    <row r="10" spans="1:7" x14ac:dyDescent="0.25">
      <c r="A10" t="s">
        <v>16</v>
      </c>
      <c r="B10">
        <v>0.2</v>
      </c>
      <c r="C10" t="s">
        <v>5</v>
      </c>
      <c r="D10">
        <v>0</v>
      </c>
      <c r="E10">
        <f t="shared" si="0"/>
        <v>0.2</v>
      </c>
      <c r="F10">
        <v>135</v>
      </c>
      <c r="G10">
        <f t="shared" si="1"/>
        <v>4.9052747784384296</v>
      </c>
    </row>
    <row r="16" spans="1:7" x14ac:dyDescent="0.25">
      <c r="A16" t="s">
        <v>20</v>
      </c>
      <c r="B16">
        <v>0.3</v>
      </c>
      <c r="C16" t="s">
        <v>5</v>
      </c>
      <c r="D16">
        <v>0</v>
      </c>
      <c r="E16">
        <f t="shared" si="0"/>
        <v>0.3</v>
      </c>
      <c r="F16">
        <v>930</v>
      </c>
      <c r="G16">
        <f t="shared" si="1"/>
        <v>6.8351845861473013</v>
      </c>
    </row>
    <row r="17" spans="1:14" x14ac:dyDescent="0.25">
      <c r="A17" t="s">
        <v>22</v>
      </c>
      <c r="B17">
        <v>0.37</v>
      </c>
      <c r="C17" t="s">
        <v>5</v>
      </c>
      <c r="D17">
        <v>0</v>
      </c>
      <c r="E17">
        <f t="shared" si="0"/>
        <v>0.37</v>
      </c>
      <c r="F17">
        <v>1105</v>
      </c>
      <c r="G17">
        <f t="shared" si="1"/>
        <v>7.007600613951853</v>
      </c>
    </row>
    <row r="26" spans="1:14" x14ac:dyDescent="0.25">
      <c r="J26">
        <f xml:space="preserve"> 2 *99.705</f>
        <v>199.41</v>
      </c>
      <c r="K26" t="s">
        <v>23</v>
      </c>
      <c r="L26" t="s">
        <v>24</v>
      </c>
      <c r="M26">
        <v>66.438800000000001</v>
      </c>
      <c r="N26" t="s">
        <v>25</v>
      </c>
    </row>
    <row r="27" spans="1:14" x14ac:dyDescent="0.25">
      <c r="J27">
        <v>199.41</v>
      </c>
      <c r="K27" t="s">
        <v>26</v>
      </c>
      <c r="L27">
        <f>66.4388/J27</f>
        <v>0.33317687177172661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>WWU Münster IVV4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Jannik Tim Zarnitz</dc:creator>
  <cp:lastModifiedBy>Jannik Tim Zarnitz</cp:lastModifiedBy>
  <dcterms:created xsi:type="dcterms:W3CDTF">2019-11-18T09:37:41Z</dcterms:created>
  <dcterms:modified xsi:type="dcterms:W3CDTF">2019-11-18T10:33:01Z</dcterms:modified>
</cp:coreProperties>
</file>