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ali_othman_education_gov_uk/Documents/Documents/lsip_dashboard/Data/2_LEPmissing/"/>
    </mc:Choice>
  </mc:AlternateContent>
  <xr:revisionPtr revIDLastSave="44" documentId="8_{FFE31EE7-898F-4126-9D75-02FABA5FEDB0}" xr6:coauthVersionLast="47" xr6:coauthVersionMax="47" xr10:uidLastSave="{7B469392-2935-4E32-BB37-CC64430B284E}"/>
  <bookViews>
    <workbookView xWindow="3090" yWindow="-16320" windowWidth="29040" windowHeight="15840" activeTab="1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 hidden="1">LADs!$A$1:$D$27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28" i="2"/>
  <c r="C29" i="2"/>
  <c r="C30" i="2"/>
  <c r="C31" i="2"/>
  <c r="C27" i="2"/>
</calcChain>
</file>

<file path=xl/sharedStrings.xml><?xml version="1.0" encoding="utf-8"?>
<sst xmlns="http://schemas.openxmlformats.org/spreadsheetml/2006/main" count="1905" uniqueCount="96">
  <si>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</si>
  <si>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</si>
  <si>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</si>
  <si>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</si>
  <si>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</si>
  <si>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</si>
  <si>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</si>
  <si>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</si>
  <si>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</si>
  <si>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</si>
  <si>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</si>
  <si>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</si>
  <si>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</si>
  <si>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</si>
  <si>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</si>
  <si>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</si>
  <si>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</si>
  <si>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</si>
  <si>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</si>
  <si>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</si>
  <si>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</si>
  <si>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</si>
  <si>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</si>
  <si>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</si>
  <si>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</si>
  <si>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</si>
  <si>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</si>
  <si>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</si>
  <si>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</si>
  <si>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</si>
  <si>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</si>
  <si>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</si>
  <si>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</si>
  <si>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</si>
  <si>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</si>
  <si>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</si>
  <si>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</si>
  <si>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</si>
  <si>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</si>
  <si>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</si>
  <si>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</si>
  <si>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</si>
  <si>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</si>
  <si>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</si>
  <si>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</si>
  <si>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</si>
  <si>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</si>
  <si>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</si>
  <si>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</si>
  <si>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</si>
  <si>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</si>
  <si>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</si>
  <si>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</si>
  <si>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</si>
  <si>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</si>
  <si>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</si>
  <si>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</si>
  <si>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</si>
  <si>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</si>
  <si>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</si>
  <si>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</si>
  <si>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</si>
  <si>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</si>
  <si>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</si>
  <si>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</si>
  <si>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</si>
  <si>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</si>
  <si>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</si>
  <si>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</si>
  <si>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LEP21 map</t>
  </si>
  <si>
    <t>Local Enterprise Partnerships (April 2021) Map in England | Open Geography Portal (statistics.gov.uk)</t>
  </si>
  <si>
    <t>Local Authority Districts, Counties and Unitary Authorities (December 2017) Map in United Kingdom | Open Geography Portal (statistics.gov.uk)</t>
  </si>
  <si>
    <t>LEP21 (manually mapped)</t>
  </si>
  <si>
    <t>suffolk (east of cambridge)</t>
  </si>
  <si>
    <t>New Anglia</t>
  </si>
  <si>
    <t>Dorset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</si>
  <si>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</si>
  <si>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</si>
  <si>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</si>
  <si>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</si>
  <si>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</si>
  <si>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</si>
  <si>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Buckinghamshire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</si>
  <si>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</si>
  <si>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</si>
  <si>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</si>
  <si>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</si>
  <si>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</si>
  <si>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 xml:space="preserve">LAD21CD </t>
  </si>
  <si>
    <t>LSIP21 (manually mapped)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</si>
  <si>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</si>
  <si>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</si>
  <si>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</si>
  <si>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</si>
  <si>
    <t>Norfolk and Suffolk</t>
  </si>
  <si>
    <t>Heart of the 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</si>
</sst>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1" Type="http://schemas.openxmlformats.org/officeDocument/2006/relationships/hyperlink" Target="https://geoportal.statistics.gov.uk/documents/local-enterprise-partnerships-april-2021-map-in-england/explore" TargetMode="External"/><Relationship Id="rId5" Type="http://schemas.openxmlformats.org/officeDocument/2006/relationships/hyperlink" Target="https://geoportal.statistics.gov.uk/datasets/ons::counties-and-unitary-authorities-december-2021-uk-bfc/explore?location=51.889635%2C-1.273482%2C7.00" TargetMode="External"/><Relationship Id="rId4" Type="http://schemas.openxmlformats.org/officeDocument/2006/relationships/hyperlink" Target="https://geoportal.statistics.gov.uk/documents/local-authority-districts-counties-and-unitary-authorities-april-2019-map-in-united-kingdom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F31"/>
  <sheetViews>
    <sheetView tabSelected="1" workbookViewId="0">
      <selection activeCell="C15" sqref="C15"/>
    </sheetView>
  </sheetViews>
  <sheetFormatPr defaultRowHeight="14.5" x14ac:dyDescent="0.35"/>
  <cols>
    <col min="1" max="1" width="32.26953125" customWidth="1"/>
    <col min="3" max="3" width="36.1796875" customWidth="1"/>
    <col min="4" max="4" width="51.1796875" customWidth="1"/>
    <col min="5" max="5" width="9.81640625" bestFit="1" customWidth="1"/>
  </cols>
  <sheetData>
    <row r="1" spans="1:6" x14ac:dyDescent="0.35">
      <c r="A1" s="2" t="s">
        <v>1</v>
      </c>
      <c r="B1" s="2" t="s">
        <v>67</v>
      </c>
      <c r="C1" s="2" t="s">
        <v>72</v>
      </c>
      <c r="D1" s="2" t="s">
        <v>76</v>
      </c>
      <c r="E1" t="s">
        <v>88</v>
      </c>
      <c r="F1" s="2" t="s">
        <v>89</v>
      </c>
    </row>
    <row r="2" spans="1:6" x14ac:dyDescent="0.35">
      <c r="A2" t="s">
        <v>29</v>
      </c>
      <c r="B2">
        <v>201718</v>
      </c>
      <c r="C2" t="s">
        <v>74</v>
      </c>
      <c r="D2" t="s">
        <v>73</v>
      </c>
      <c r="E2" t="str">
        <f>INDEX(Data!C:C,MATCH(LADs!A2,Data!B:B,0))</f>
        <v>E07000201</v>
      </c>
      <c r="F2" s="3" t="s">
        <v>94</v>
      </c>
    </row>
    <row r="3" spans="1:6" x14ac:dyDescent="0.35">
      <c r="A3" t="s">
        <v>31</v>
      </c>
      <c r="B3">
        <v>201718</v>
      </c>
      <c r="C3" t="s">
        <v>74</v>
      </c>
      <c r="D3" t="s">
        <v>73</v>
      </c>
      <c r="E3" t="str">
        <f>INDEX(Data!C:C,MATCH(LADs!A3,Data!B:B,0))</f>
        <v>E07000204</v>
      </c>
      <c r="F3" s="3" t="s">
        <v>94</v>
      </c>
    </row>
    <row r="4" spans="1:6" x14ac:dyDescent="0.35">
      <c r="A4" t="s">
        <v>33</v>
      </c>
      <c r="B4">
        <v>201718</v>
      </c>
      <c r="C4" t="s">
        <v>74</v>
      </c>
      <c r="D4" t="s">
        <v>73</v>
      </c>
      <c r="E4" t="str">
        <f>INDEX(Data!C:C,MATCH(LADs!A4,Data!B:B,0))</f>
        <v>E07000205</v>
      </c>
      <c r="F4" s="3" t="s">
        <v>94</v>
      </c>
    </row>
    <row r="5" spans="1:6" x14ac:dyDescent="0.35">
      <c r="A5" t="s">
        <v>35</v>
      </c>
      <c r="B5">
        <v>201718</v>
      </c>
      <c r="C5" t="s">
        <v>74</v>
      </c>
      <c r="D5" t="s">
        <v>73</v>
      </c>
      <c r="E5" t="str">
        <f>INDEX(Data!C:C,MATCH(LADs!A5,Data!B:B,0))</f>
        <v>E07000206</v>
      </c>
      <c r="F5" s="3" t="s">
        <v>94</v>
      </c>
    </row>
    <row r="6" spans="1:6" x14ac:dyDescent="0.35">
      <c r="A6" t="s">
        <v>45</v>
      </c>
      <c r="B6">
        <v>201718</v>
      </c>
      <c r="C6" t="s">
        <v>75</v>
      </c>
      <c r="D6" t="s">
        <v>78</v>
      </c>
      <c r="E6" t="str">
        <f>INDEX(Data!C:C,MATCH(LADs!A6,Data!B:B,0))</f>
        <v>E06000028</v>
      </c>
      <c r="F6" s="4" t="s">
        <v>75</v>
      </c>
    </row>
    <row r="7" spans="1:6" x14ac:dyDescent="0.35">
      <c r="A7" t="s">
        <v>47</v>
      </c>
      <c r="B7">
        <v>201718</v>
      </c>
      <c r="C7" t="s">
        <v>75</v>
      </c>
      <c r="D7" t="s">
        <v>78</v>
      </c>
      <c r="E7" t="str">
        <f>INDEX(Data!C:C,MATCH(LADs!A7,Data!B:B,0))</f>
        <v>E07000048</v>
      </c>
      <c r="F7" s="4" t="s">
        <v>75</v>
      </c>
    </row>
    <row r="8" spans="1:6" x14ac:dyDescent="0.35">
      <c r="A8" t="s">
        <v>49</v>
      </c>
      <c r="B8">
        <v>201718</v>
      </c>
      <c r="C8" t="s">
        <v>75</v>
      </c>
      <c r="D8" t="s">
        <v>78</v>
      </c>
      <c r="E8" t="str">
        <f>INDEX(Data!C:C,MATCH(LADs!A8,Data!B:B,0))</f>
        <v>E07000049</v>
      </c>
      <c r="F8" s="4" t="s">
        <v>75</v>
      </c>
    </row>
    <row r="9" spans="1:6" x14ac:dyDescent="0.35">
      <c r="A9" t="s">
        <v>51</v>
      </c>
      <c r="B9">
        <v>201718</v>
      </c>
      <c r="C9" t="s">
        <v>75</v>
      </c>
      <c r="D9" t="s">
        <v>78</v>
      </c>
      <c r="E9" t="str">
        <f>INDEX(Data!C:C,MATCH(LADs!A9,Data!B:B,0))</f>
        <v>E07000050</v>
      </c>
      <c r="F9" s="4" t="s">
        <v>75</v>
      </c>
    </row>
    <row r="10" spans="1:6" x14ac:dyDescent="0.35">
      <c r="A10" t="s">
        <v>53</v>
      </c>
      <c r="B10">
        <v>201718</v>
      </c>
      <c r="C10" t="s">
        <v>75</v>
      </c>
      <c r="D10" t="s">
        <v>78</v>
      </c>
      <c r="E10" t="str">
        <f>INDEX(Data!C:C,MATCH(LADs!A10,Data!B:B,0))</f>
        <v>E06000029</v>
      </c>
      <c r="F10" s="4" t="s">
        <v>75</v>
      </c>
    </row>
    <row r="11" spans="1:6" x14ac:dyDescent="0.35">
      <c r="A11" t="s">
        <v>55</v>
      </c>
      <c r="B11">
        <v>201718</v>
      </c>
      <c r="C11" t="s">
        <v>75</v>
      </c>
      <c r="D11" t="s">
        <v>78</v>
      </c>
      <c r="E11" t="str">
        <f>INDEX(Data!C:C,MATCH(LADs!A11,Data!B:B,0))</f>
        <v>E07000051</v>
      </c>
      <c r="F11" s="4" t="s">
        <v>75</v>
      </c>
    </row>
    <row r="12" spans="1:6" x14ac:dyDescent="0.35">
      <c r="A12" t="s">
        <v>57</v>
      </c>
      <c r="B12">
        <v>201718</v>
      </c>
      <c r="C12" t="s">
        <v>95</v>
      </c>
      <c r="D12" t="s">
        <v>77</v>
      </c>
      <c r="E12" t="str">
        <f>INDEX(Data!C:C,MATCH(LADs!A12,Data!B:B,0))</f>
        <v>E07000190</v>
      </c>
      <c r="F12" s="3" t="s">
        <v>90</v>
      </c>
    </row>
    <row r="13" spans="1:6" x14ac:dyDescent="0.35">
      <c r="A13" t="s">
        <v>59</v>
      </c>
      <c r="B13">
        <v>201718</v>
      </c>
      <c r="C13" t="s">
        <v>75</v>
      </c>
      <c r="D13" t="s">
        <v>78</v>
      </c>
      <c r="E13" t="str">
        <f>INDEX(Data!C:C,MATCH(LADs!A13,Data!B:B,0))</f>
        <v>E07000052</v>
      </c>
      <c r="F13" s="4" t="s">
        <v>75</v>
      </c>
    </row>
    <row r="14" spans="1:6" x14ac:dyDescent="0.35">
      <c r="A14" t="s">
        <v>61</v>
      </c>
      <c r="B14">
        <v>201718</v>
      </c>
      <c r="C14" t="s">
        <v>95</v>
      </c>
      <c r="D14" t="s">
        <v>77</v>
      </c>
      <c r="E14" t="str">
        <f>INDEX(Data!C:C,MATCH(LADs!A14,Data!B:B,0))</f>
        <v>E07000191</v>
      </c>
      <c r="F14" s="3" t="s">
        <v>90</v>
      </c>
    </row>
    <row r="15" spans="1:6" x14ac:dyDescent="0.35">
      <c r="A15" t="s">
        <v>63</v>
      </c>
      <c r="B15">
        <v>201718</v>
      </c>
      <c r="C15" t="s">
        <v>75</v>
      </c>
      <c r="D15" t="s">
        <v>78</v>
      </c>
      <c r="E15" t="str">
        <f>INDEX(Data!C:C,MATCH(LADs!A15,Data!B:B,0))</f>
        <v>E07000053</v>
      </c>
      <c r="F15" s="4" t="s">
        <v>75</v>
      </c>
    </row>
    <row r="16" spans="1:6" x14ac:dyDescent="0.35">
      <c r="A16" t="s">
        <v>37</v>
      </c>
      <c r="B16">
        <v>201819</v>
      </c>
      <c r="C16" t="s">
        <v>82</v>
      </c>
      <c r="D16" t="s">
        <v>81</v>
      </c>
      <c r="E16" t="str">
        <f>INDEX(Data!C:C,MATCH(LADs!A16,Data!B:B,0))</f>
        <v>E07000004</v>
      </c>
      <c r="F16" s="5" t="s">
        <v>91</v>
      </c>
    </row>
    <row r="17" spans="1:6" x14ac:dyDescent="0.35">
      <c r="A17" t="s">
        <v>39</v>
      </c>
      <c r="B17">
        <v>201819</v>
      </c>
      <c r="C17" t="s">
        <v>82</v>
      </c>
      <c r="D17" t="s">
        <v>83</v>
      </c>
      <c r="E17" t="str">
        <f>INDEX(Data!C:C,MATCH(LADs!A17,Data!B:B,0))</f>
        <v>E07000005</v>
      </c>
      <c r="F17" s="5" t="s">
        <v>91</v>
      </c>
    </row>
    <row r="18" spans="1:6" x14ac:dyDescent="0.35">
      <c r="A18" t="s">
        <v>41</v>
      </c>
      <c r="B18">
        <v>201819</v>
      </c>
      <c r="C18" t="s">
        <v>82</v>
      </c>
      <c r="D18" t="s">
        <v>83</v>
      </c>
      <c r="E18" t="str">
        <f>INDEX(Data!C:C,MATCH(LADs!A18,Data!B:B,0))</f>
        <v>E07000006</v>
      </c>
      <c r="F18" s="5" t="s">
        <v>91</v>
      </c>
    </row>
    <row r="19" spans="1:6" x14ac:dyDescent="0.35">
      <c r="A19" t="s">
        <v>43</v>
      </c>
      <c r="B19">
        <v>201819</v>
      </c>
      <c r="C19" t="s">
        <v>82</v>
      </c>
      <c r="D19" t="s">
        <v>83</v>
      </c>
      <c r="E19" t="str">
        <f>INDEX(Data!C:C,MATCH(LADs!A19,Data!B:B,0))</f>
        <v>E07000007</v>
      </c>
      <c r="F19" s="5" t="s">
        <v>91</v>
      </c>
    </row>
    <row r="20" spans="1:6" x14ac:dyDescent="0.35">
      <c r="A20" t="s">
        <v>8</v>
      </c>
      <c r="B20">
        <v>201920</v>
      </c>
      <c r="C20" t="s">
        <v>86</v>
      </c>
      <c r="D20" t="s">
        <v>87</v>
      </c>
      <c r="E20" t="str">
        <f>INDEX(Data!C:C,MATCH(LADs!A20,Data!B:B,0))</f>
        <v>E07000150</v>
      </c>
      <c r="F20" s="3" t="s">
        <v>86</v>
      </c>
    </row>
    <row r="21" spans="1:6" x14ac:dyDescent="0.35">
      <c r="A21" t="s">
        <v>17</v>
      </c>
      <c r="B21">
        <v>201920</v>
      </c>
      <c r="C21" t="s">
        <v>86</v>
      </c>
      <c r="D21" t="s">
        <v>87</v>
      </c>
      <c r="E21" t="str">
        <f>INDEX(Data!C:C,MATCH(LADs!A21,Data!B:B,0))</f>
        <v>E07000151</v>
      </c>
      <c r="F21" s="3" t="s">
        <v>86</v>
      </c>
    </row>
    <row r="22" spans="1:6" x14ac:dyDescent="0.35">
      <c r="A22" t="s">
        <v>19</v>
      </c>
      <c r="B22">
        <v>201920</v>
      </c>
      <c r="C22" t="s">
        <v>86</v>
      </c>
      <c r="D22" t="s">
        <v>87</v>
      </c>
      <c r="E22" t="str">
        <f>INDEX(Data!C:C,MATCH(LADs!A22,Data!B:B,0))</f>
        <v>E07000152</v>
      </c>
      <c r="F22" s="3" t="s">
        <v>86</v>
      </c>
    </row>
    <row r="23" spans="1:6" x14ac:dyDescent="0.35">
      <c r="A23" t="s">
        <v>21</v>
      </c>
      <c r="B23">
        <v>201920</v>
      </c>
      <c r="C23" t="s">
        <v>86</v>
      </c>
      <c r="D23" t="s">
        <v>87</v>
      </c>
      <c r="E23" t="str">
        <f>INDEX(Data!C:C,MATCH(LADs!A23,Data!B:B,0))</f>
        <v>E07000153</v>
      </c>
      <c r="F23" s="3" t="s">
        <v>86</v>
      </c>
    </row>
    <row r="24" spans="1:6" x14ac:dyDescent="0.35">
      <c r="A24" t="s">
        <v>23</v>
      </c>
      <c r="B24">
        <v>201920</v>
      </c>
      <c r="C24" t="s">
        <v>86</v>
      </c>
      <c r="D24" t="s">
        <v>87</v>
      </c>
      <c r="E24" t="str">
        <f>INDEX(Data!C:C,MATCH(LADs!A24,Data!B:B,0))</f>
        <v>E07000154</v>
      </c>
      <c r="F24" s="3" t="s">
        <v>86</v>
      </c>
    </row>
    <row r="25" spans="1:6" x14ac:dyDescent="0.35">
      <c r="A25" t="s">
        <v>25</v>
      </c>
      <c r="B25">
        <v>201920</v>
      </c>
      <c r="C25" t="s">
        <v>86</v>
      </c>
      <c r="D25" t="s">
        <v>87</v>
      </c>
      <c r="E25" t="str">
        <f>INDEX(Data!C:C,MATCH(LADs!A25,Data!B:B,0))</f>
        <v>E07000155</v>
      </c>
      <c r="F25" s="3" t="s">
        <v>86</v>
      </c>
    </row>
    <row r="26" spans="1:6" x14ac:dyDescent="0.35">
      <c r="A26" t="s">
        <v>27</v>
      </c>
      <c r="B26">
        <v>201920</v>
      </c>
      <c r="C26" t="s">
        <v>86</v>
      </c>
      <c r="D26" t="s">
        <v>87</v>
      </c>
      <c r="E26" t="str">
        <f>INDEX(Data!C:C,MATCH(LADs!A26,Data!B:B,0))</f>
        <v>E07000156</v>
      </c>
      <c r="F26" s="3" t="s">
        <v>86</v>
      </c>
    </row>
    <row r="27" spans="1:6" x14ac:dyDescent="0.35">
      <c r="A27" t="s">
        <v>65</v>
      </c>
      <c r="B27">
        <v>201718</v>
      </c>
      <c r="C27">
        <f>SUMIFS(Data!H:H,Data!A:A,LADs!B27,Data!B:B,LADs!A27)</f>
        <v>39600</v>
      </c>
      <c r="E27" t="str">
        <f>INDEX(Data!C:C,MATCH(LADs!A27,Data!B:B,0))</f>
        <v>z</v>
      </c>
    </row>
    <row r="28" spans="1:6" x14ac:dyDescent="0.35">
      <c r="A28" t="s">
        <v>65</v>
      </c>
      <c r="B28">
        <v>201819</v>
      </c>
      <c r="C28">
        <f>SUMIFS(Data!H:H,Data!A:A,LADs!B28,Data!B:B,LADs!A28)</f>
        <v>32930</v>
      </c>
      <c r="E28" t="str">
        <f>INDEX(Data!C:C,MATCH(LADs!A28,Data!B:B,0))</f>
        <v>z</v>
      </c>
    </row>
    <row r="29" spans="1:6" x14ac:dyDescent="0.35">
      <c r="A29" t="s">
        <v>65</v>
      </c>
      <c r="B29">
        <v>201920</v>
      </c>
      <c r="C29">
        <f>SUMIFS(Data!H:H,Data!A:A,LADs!B29,Data!B:B,LADs!A29)</f>
        <v>7230</v>
      </c>
      <c r="E29" t="str">
        <f>INDEX(Data!C:C,MATCH(LADs!A29,Data!B:B,0))</f>
        <v>z</v>
      </c>
    </row>
    <row r="30" spans="1:6" x14ac:dyDescent="0.35">
      <c r="A30" t="s">
        <v>65</v>
      </c>
      <c r="B30">
        <v>202021</v>
      </c>
      <c r="C30">
        <f>SUMIFS(Data!H:H,Data!A:A,LADs!B30,Data!B:B,LADs!A30)</f>
        <v>7200</v>
      </c>
      <c r="E30" t="str">
        <f>INDEX(Data!C:C,MATCH(LADs!A30,Data!B:B,0))</f>
        <v>z</v>
      </c>
    </row>
    <row r="31" spans="1:6" x14ac:dyDescent="0.35">
      <c r="A31" t="s">
        <v>65</v>
      </c>
      <c r="B31">
        <v>202122</v>
      </c>
      <c r="C31">
        <f>SUMIFS(Data!H:H,Data!A:A,LADs!B31,Data!B:B,LADs!A31)</f>
        <v>2460</v>
      </c>
      <c r="E31" t="str">
        <f>INDEX(Data!C:C,MATCH(LADs!A31,Data!B:B,0))</f>
        <v>z</v>
      </c>
    </row>
  </sheetData>
  <autoFilter ref="A1:D27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5"/>
  <sheetViews>
    <sheetView workbookViewId="0">
      <selection activeCell="A14" sqref="A14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71</v>
      </c>
    </row>
    <row r="2" spans="1:2" x14ac:dyDescent="0.35">
      <c r="A2" t="s">
        <v>69</v>
      </c>
      <c r="B2" s="1" t="s">
        <v>70</v>
      </c>
    </row>
    <row r="3" spans="1:2" x14ac:dyDescent="0.35">
      <c r="A3" t="s">
        <v>80</v>
      </c>
      <c r="B3" s="1" t="s">
        <v>79</v>
      </c>
    </row>
    <row r="4" spans="1:2" x14ac:dyDescent="0.35">
      <c r="A4" t="s">
        <v>84</v>
      </c>
      <c r="B4" s="1" t="s">
        <v>85</v>
      </c>
    </row>
    <row r="5" spans="1:2" x14ac:dyDescent="0.35">
      <c r="A5" t="s">
        <v>93</v>
      </c>
      <c r="B5" s="1" t="s">
        <v>92</v>
      </c>
    </row>
  </sheetData>
  <hyperlinks>
    <hyperlink ref="B2" r:id="rId1" display="https://geoportal.statistics.gov.uk/documents/local-enterprise-partnerships-april-2021-map-in-england/explore" xr:uid="{7DB0B4CA-C974-4364-B47D-9AB2DA4259DC}"/>
    <hyperlink ref="B1" r:id="rId2" display="https://geoportal.statistics.gov.uk/documents/local-authority-districts-counties-and-unitary-authorities-december-2017-map-in-united-kingdom/explore" xr:uid="{EF53231C-2730-4613-A402-07FBE404C42F}"/>
    <hyperlink ref="B3" r:id="rId3" display="https://geoportal.statistics.gov.uk/documents/local-authority-districts-counties-and-unitary-authorities-december-2018-map-in-united-kingdom/explore" xr:uid="{0A50777B-E654-4839-B03F-DFFEC3B10B79}"/>
    <hyperlink ref="B4" r:id="rId4" display="https://geoportal.statistics.gov.uk/documents/local-authority-districts-counties-and-unitary-authorities-april-2019-map-in-united-kingdom/explore" xr:uid="{8FC5C104-A179-4E7C-B20C-6EC6525C8994}"/>
    <hyperlink ref="B5" r:id="rId5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OTHMAN, Ali</cp:lastModifiedBy>
  <dcterms:created xsi:type="dcterms:W3CDTF">2022-08-02T14:46:08Z</dcterms:created>
  <dcterms:modified xsi:type="dcterms:W3CDTF">2022-12-19T10:47:16Z</dcterms:modified>
</cp:coreProperties>
</file>