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4" i="1"/>
  <c r="K5" i="1"/>
  <c r="K3" i="1"/>
  <c r="C6" i="1" l="1"/>
  <c r="B3" i="1"/>
  <c r="D6" i="1" l="1"/>
  <c r="D7" i="1" s="1"/>
  <c r="E6" i="1"/>
</calcChain>
</file>

<file path=xl/sharedStrings.xml><?xml version="1.0" encoding="utf-8"?>
<sst xmlns="http://schemas.openxmlformats.org/spreadsheetml/2006/main" count="28" uniqueCount="22">
  <si>
    <t>1st application</t>
  </si>
  <si>
    <t>per ha</t>
  </si>
  <si>
    <t>(total branches surface  = 2.03 m2)</t>
  </si>
  <si>
    <t>15N application on branches: numbers</t>
  </si>
  <si>
    <t>15N-NH4NO3</t>
  </si>
  <si>
    <t>total 15N in mg</t>
  </si>
  <si>
    <t>per cm (total length = 20.99 m)</t>
  </si>
  <si>
    <t>compartment</t>
  </si>
  <si>
    <t>N15.rec</t>
  </si>
  <si>
    <t>nl</t>
  </si>
  <si>
    <t>nt</t>
  </si>
  <si>
    <t>ol</t>
  </si>
  <si>
    <t>ot</t>
  </si>
  <si>
    <t>richardizzato</t>
  </si>
  <si>
    <t>Needles</t>
  </si>
  <si>
    <t>Twigs</t>
  </si>
  <si>
    <t>Old</t>
  </si>
  <si>
    <t>New</t>
  </si>
  <si>
    <t>Richard</t>
  </si>
  <si>
    <t>Daniele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</si>
  <si>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</t>
    </r>
  </si>
  <si>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 rec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</si>
</sst>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3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73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9" sqref="E9:J14"/>
    </sheetView>
  </sheetViews>
  <sheetFormatPr defaultRowHeight="15" x14ac:dyDescent="0.25"/>
  <cols>
    <col min="1" max="1" width="12.28515625" customWidth="1"/>
    <col min="2" max="2" width="14" bestFit="1" customWidth="1"/>
    <col min="3" max="3" width="14.28515625" customWidth="1"/>
    <col min="6" max="6" width="9.85546875" customWidth="1"/>
    <col min="11" max="11" width="10" bestFit="1" customWidth="1"/>
  </cols>
  <sheetData>
    <row r="1" spans="1:11" x14ac:dyDescent="0.25">
      <c r="A1" t="s">
        <v>3</v>
      </c>
    </row>
    <row r="2" spans="1:11" ht="21.75" thickBot="1" x14ac:dyDescent="0.3">
      <c r="A2" t="s">
        <v>4</v>
      </c>
      <c r="B2" t="s">
        <v>0</v>
      </c>
      <c r="C2" t="s">
        <v>5</v>
      </c>
      <c r="D2" t="s">
        <v>1</v>
      </c>
      <c r="E2" t="s">
        <v>6</v>
      </c>
      <c r="I2" s="3" t="s">
        <v>7</v>
      </c>
      <c r="J2" s="3" t="s">
        <v>8</v>
      </c>
      <c r="K2" t="s">
        <v>13</v>
      </c>
    </row>
    <row r="3" spans="1:11" ht="15.75" thickBot="1" x14ac:dyDescent="0.3">
      <c r="A3">
        <v>10.861000000000001</v>
      </c>
      <c r="B3">
        <f>A3*0.98*30/82</f>
        <v>3.8940658536585366</v>
      </c>
      <c r="D3" t="s">
        <v>2</v>
      </c>
      <c r="I3" s="5" t="s">
        <v>9</v>
      </c>
      <c r="J3" s="7">
        <v>1.4172549999999999</v>
      </c>
      <c r="K3" s="4">
        <f>J3*(54/$D$6)*1000</f>
        <v>1.5961940007662041</v>
      </c>
    </row>
    <row r="4" spans="1:11" ht="15.75" thickBot="1" x14ac:dyDescent="0.3">
      <c r="A4">
        <v>5.4953000000000003</v>
      </c>
      <c r="I4" s="6" t="s">
        <v>10</v>
      </c>
      <c r="J4" s="8">
        <v>4.7865120000000001</v>
      </c>
      <c r="K4" s="4">
        <f t="shared" ref="K4:K6" si="0">J4*(54/$D$6)*1000</f>
        <v>5.3908447943351385</v>
      </c>
    </row>
    <row r="5" spans="1:11" ht="15.75" thickBot="1" x14ac:dyDescent="0.3">
      <c r="A5">
        <v>5.4074999999999998</v>
      </c>
      <c r="I5" s="5" t="s">
        <v>11</v>
      </c>
      <c r="J5" s="7">
        <v>1.9090119999999999</v>
      </c>
      <c r="K5" s="4">
        <f t="shared" si="0"/>
        <v>2.1500389850737469</v>
      </c>
    </row>
    <row r="6" spans="1:11" ht="15.75" thickBot="1" x14ac:dyDescent="0.3">
      <c r="A6">
        <v>5.383</v>
      </c>
      <c r="C6">
        <f>SUM(A3:A6)*0.98*30/82</f>
        <v>9.7331209756097561</v>
      </c>
      <c r="D6" s="2">
        <f>C6/2.03*10000</f>
        <v>47946.408746846093</v>
      </c>
      <c r="E6" s="1">
        <f>C6/20.99</f>
        <v>0.46370276205858774</v>
      </c>
      <c r="I6" s="6" t="s">
        <v>12</v>
      </c>
      <c r="J6" s="8">
        <v>5.210318</v>
      </c>
      <c r="K6" s="4">
        <f>J6*(54/$D$6)*1000</f>
        <v>5.8681594587312578</v>
      </c>
    </row>
    <row r="7" spans="1:11" x14ac:dyDescent="0.25">
      <c r="D7">
        <f>D6/1000*365</f>
        <v>17500.439192598824</v>
      </c>
    </row>
    <row r="9" spans="1:11" x14ac:dyDescent="0.25">
      <c r="G9" s="10" t="s">
        <v>14</v>
      </c>
      <c r="H9" s="10"/>
      <c r="I9" s="10" t="s">
        <v>15</v>
      </c>
      <c r="J9" s="10"/>
    </row>
    <row r="10" spans="1:11" x14ac:dyDescent="0.25">
      <c r="G10" s="9" t="s">
        <v>16</v>
      </c>
      <c r="H10" s="9" t="s">
        <v>17</v>
      </c>
      <c r="I10" s="9" t="s">
        <v>16</v>
      </c>
      <c r="J10" s="9" t="s">
        <v>17</v>
      </c>
    </row>
    <row r="11" spans="1:11" ht="17.25" x14ac:dyDescent="0.25">
      <c r="E11" t="s">
        <v>18</v>
      </c>
      <c r="F11" s="11" t="s">
        <v>20</v>
      </c>
      <c r="G11" s="12">
        <v>117.2</v>
      </c>
      <c r="H11" s="12">
        <v>74.900000000000006</v>
      </c>
      <c r="I11" s="12">
        <v>18.100000000000001</v>
      </c>
      <c r="J11" s="12">
        <v>221</v>
      </c>
    </row>
    <row r="12" spans="1:11" ht="17.25" x14ac:dyDescent="0.25">
      <c r="E12" t="s">
        <v>19</v>
      </c>
      <c r="F12" s="11" t="s">
        <v>20</v>
      </c>
      <c r="G12" s="12">
        <v>20.6</v>
      </c>
      <c r="H12" s="12">
        <v>24.76</v>
      </c>
      <c r="I12" s="12">
        <v>288</v>
      </c>
      <c r="J12" s="12">
        <v>407</v>
      </c>
    </row>
    <row r="13" spans="1:11" ht="17.25" x14ac:dyDescent="0.25">
      <c r="E13" t="s">
        <v>18</v>
      </c>
      <c r="F13" s="11" t="s">
        <v>21</v>
      </c>
      <c r="G13" s="12">
        <v>13.41</v>
      </c>
      <c r="H13" s="12">
        <v>7.17</v>
      </c>
      <c r="I13" s="12">
        <v>3.12</v>
      </c>
      <c r="J13" s="12">
        <v>20.77</v>
      </c>
    </row>
    <row r="14" spans="1:11" ht="17.25" x14ac:dyDescent="0.25">
      <c r="E14" t="s">
        <v>19</v>
      </c>
      <c r="F14" s="11" t="s">
        <v>21</v>
      </c>
      <c r="G14" s="12">
        <v>1.9</v>
      </c>
      <c r="H14" s="12">
        <v>1.4</v>
      </c>
      <c r="I14" s="12">
        <v>5.21</v>
      </c>
      <c r="J14" s="12">
        <v>4.78</v>
      </c>
    </row>
  </sheetData>
  <mergeCells count="2">
    <mergeCell ref="G9:H9"/>
    <mergeCell ref="I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2017-09-04T10:01:44Z</dcterms:created>
  <dcterms:modified xsi:type="dcterms:W3CDTF">2017-09-05T17:41:59Z</dcterms:modified>
</cp:coreProperties>
</file>