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1373890\Daniele_Repo\soil_cores\"/>
    </mc:Choice>
  </mc:AlternateContent>
  <bookViews>
    <workbookView xWindow="0" yWindow="0" windowWidth="28800" windowHeight="12435" activeTab="2"/>
  </bookViews>
  <sheets>
    <sheet name="mineral_organic_layers" sheetId="1" r:id="rId1"/>
    <sheet name="roots" sheetId="3" r:id="rId2"/>
    <sheet name="NH4_diffusion_KCl_extraction" sheetId="2" r:id="rId3"/>
    <sheet name="NOTE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1" i="2" l="1"/>
  <c r="A36" i="2"/>
  <c r="E33" i="2" l="1"/>
  <c r="G34" i="2"/>
  <c r="E42" i="3"/>
  <c r="D69" i="1"/>
</calcChain>
</file>

<file path=xl/sharedStrings.xml><?xml version="1.0" encoding="utf-8"?>
<sst xmlns="http://schemas.openxmlformats.org/spreadsheetml/2006/main" count="262" uniqueCount="208">
  <si>
    <t>NOTES</t>
  </si>
  <si>
    <t>1) Each code is composed by a) the code of the plot (when starting by T is 15N labelled; ex: T10, T11T12, TC11); b) the core position in the plot (1-6, each of them being located either in the mound or ditch or undisturbed part of the soil); c) the last letter stay for litter (L), first 5 cm (a) or the deeper layer - up to 15 cm in depth where possible (b)</t>
  </si>
  <si>
    <t>2) Similarly the roots codes represent the code of the plot, the core position in the plot and the layer where the roots were located (R1 for layer a, R2 for layer b)</t>
  </si>
  <si>
    <t>Code</t>
  </si>
  <si>
    <t>Weight</t>
  </si>
  <si>
    <t>Position</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</si>
  <si>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</si>
  <si>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</si>
  <si>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</si>
  <si>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</si>
  <si>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</si>
  <si>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</si>
  <si>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</si>
  <si>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</si>
  <si>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</si>
  <si>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</si>
  <si>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</si>
  <si>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</si>
  <si>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</si>
  <si>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</si>
  <si>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</si>
  <si>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</si>
  <si>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</si>
  <si>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</si>
  <si>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</si>
  <si>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</si>
  <si>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</si>
  <si>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</si>
  <si>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</si>
  <si>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</si>
  <si>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</si>
  <si>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</si>
  <si>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</si>
  <si>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</si>
  <si>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</si>
  <si>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</si>
  <si>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</si>
  <si>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</si>
  <si>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</si>
  <si>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</si>
  <si>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</si>
  <si>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</si>
  <si>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</si>
  <si>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</si>
  <si>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</si>
  <si>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</si>
  <si>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</si>
  <si>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</si>
  <si>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</si>
  <si>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</si>
  <si>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</si>
  <si>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</si>
  <si>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</si>
  <si>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</si>
  <si>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</si>
  <si>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</si>
  <si>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</si>
  <si>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</si>
  <si>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</si>
  <si>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</si>
  <si>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</si>
  <si>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</si>
  <si>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</si>
  <si>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</si>
  <si>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</si>
  <si>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</si>
  <si>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</si>
  <si>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</si>
  <si>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</si>
  <si>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</si>
  <si>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</si>
  <si>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</si>
  <si>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</si>
  <si>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filter no.</t>
  </si>
  <si>
    <t>N species</t>
  </si>
  <si>
    <t>BLANK</t>
  </si>
  <si>
    <t>CT11-1a</t>
  </si>
  <si>
    <t>CT11-2a</t>
  </si>
  <si>
    <t>CT11-3a</t>
  </si>
  <si>
    <t>CT11-4a</t>
  </si>
  <si>
    <t>CT11-5a</t>
  </si>
  <si>
    <t>CT11-6a</t>
  </si>
  <si>
    <t>T11T12-1a</t>
  </si>
  <si>
    <t>T11T12-2a</t>
  </si>
  <si>
    <t>T11T12-3a</t>
  </si>
  <si>
    <t>T11T12-4a</t>
  </si>
  <si>
    <t>T11T12-5a</t>
  </si>
  <si>
    <t>T11T12-6a</t>
  </si>
  <si>
    <t>T101a</t>
  </si>
  <si>
    <t>T101b</t>
  </si>
  <si>
    <t>T102a</t>
  </si>
  <si>
    <t>T103a</t>
  </si>
  <si>
    <t>T104a</t>
  </si>
  <si>
    <t>T104b</t>
  </si>
  <si>
    <t>T105a</t>
  </si>
  <si>
    <t>T105b</t>
  </si>
  <si>
    <t>T106a</t>
  </si>
  <si>
    <t>T114a</t>
  </si>
  <si>
    <t>CT 1a</t>
  </si>
  <si>
    <t>CT 2a</t>
  </si>
  <si>
    <t>CT 3a</t>
  </si>
  <si>
    <t>CT 4a</t>
  </si>
  <si>
    <t>CT 5a</t>
  </si>
  <si>
    <t>CT 6a</t>
  </si>
  <si>
    <t>NH4-N</t>
  </si>
  <si>
    <t>NO3-N</t>
  </si>
  <si>
    <t>Soil code</t>
  </si>
  <si>
    <t>T101L</t>
  </si>
  <si>
    <t>T102L</t>
  </si>
  <si>
    <t>T103L</t>
  </si>
  <si>
    <t>T104L</t>
  </si>
  <si>
    <t>T105L</t>
  </si>
  <si>
    <t>T106L</t>
  </si>
  <si>
    <t>T102b</t>
  </si>
  <si>
    <t>T103b</t>
  </si>
  <si>
    <t>T106b</t>
  </si>
  <si>
    <t>TC111L</t>
  </si>
  <si>
    <t>TC112L</t>
  </si>
  <si>
    <t>TC113L</t>
  </si>
  <si>
    <t>TC114L</t>
  </si>
  <si>
    <t>TC115L</t>
  </si>
  <si>
    <t>TC116L</t>
  </si>
  <si>
    <t>TC111a</t>
  </si>
  <si>
    <t>TC112a</t>
  </si>
  <si>
    <t>TC113a</t>
  </si>
  <si>
    <t>TC114a</t>
  </si>
  <si>
    <t>TC115a</t>
  </si>
  <si>
    <t>TC116a</t>
  </si>
  <si>
    <t>TC112b</t>
  </si>
  <si>
    <t>TC113b</t>
  </si>
  <si>
    <t>TC114b</t>
  </si>
  <si>
    <t>TC115b</t>
  </si>
  <si>
    <t>TC116b</t>
  </si>
  <si>
    <t>CT1L</t>
  </si>
  <si>
    <t>CT2L</t>
  </si>
  <si>
    <t>CT3L</t>
  </si>
  <si>
    <t>CT4L</t>
  </si>
  <si>
    <t>CT5L</t>
  </si>
  <si>
    <t>CT6L</t>
  </si>
  <si>
    <t>CT1a</t>
  </si>
  <si>
    <t>CT2a</t>
  </si>
  <si>
    <t>CT3a</t>
  </si>
  <si>
    <t>CT4a</t>
  </si>
  <si>
    <t>CT5a</t>
  </si>
  <si>
    <t>CT6a</t>
  </si>
  <si>
    <t>CT1b</t>
  </si>
  <si>
    <t>CT2b</t>
  </si>
  <si>
    <t>CT3b</t>
  </si>
  <si>
    <t>CT5b</t>
  </si>
  <si>
    <t>CT6b</t>
  </si>
  <si>
    <t>T11T121L</t>
  </si>
  <si>
    <t>T11T122L</t>
  </si>
  <si>
    <t>T11T124L</t>
  </si>
  <si>
    <t>T11T125L</t>
  </si>
  <si>
    <t>T11T126L</t>
  </si>
  <si>
    <t>T11T121a</t>
  </si>
  <si>
    <t>T11T122a</t>
  </si>
  <si>
    <t>T11T123a</t>
  </si>
  <si>
    <t>T11T124a</t>
  </si>
  <si>
    <t>T11T125a</t>
  </si>
  <si>
    <t>T11T122b</t>
  </si>
  <si>
    <t>T11T123b</t>
  </si>
  <si>
    <t>T11T124b</t>
  </si>
  <si>
    <t>T11T125b</t>
  </si>
  <si>
    <t>T11T126b</t>
  </si>
  <si>
    <t>Weight (mg)</t>
  </si>
  <si>
    <t>CT1R1</t>
  </si>
  <si>
    <t>CT1R2</t>
  </si>
  <si>
    <t>CT2R1</t>
  </si>
  <si>
    <t>CT2R2</t>
  </si>
  <si>
    <t>CT3R1</t>
  </si>
  <si>
    <t>CT4R1</t>
  </si>
  <si>
    <t>CT5R1</t>
  </si>
  <si>
    <t>CT5R2</t>
  </si>
  <si>
    <t>CT6R1</t>
  </si>
  <si>
    <t>CT6R2</t>
  </si>
  <si>
    <t>T11T121R2</t>
  </si>
  <si>
    <t>T11T122R2</t>
  </si>
  <si>
    <t>T11T123R1</t>
  </si>
  <si>
    <t>T11T123R2</t>
  </si>
  <si>
    <t>T11T124R1</t>
  </si>
  <si>
    <t>T11T125R1</t>
  </si>
  <si>
    <t>T11T125R2</t>
  </si>
  <si>
    <t>T11T126R1</t>
  </si>
  <si>
    <t>T114R1</t>
  </si>
  <si>
    <t>TC123R1</t>
  </si>
  <si>
    <t>TC111R1</t>
  </si>
  <si>
    <t>TC111R2</t>
  </si>
  <si>
    <t>TC112R1</t>
  </si>
  <si>
    <t>TC113R2</t>
  </si>
  <si>
    <t>TC114R1</t>
  </si>
  <si>
    <t>TC115R1</t>
  </si>
  <si>
    <t>TC115R2</t>
  </si>
  <si>
    <t>TC116R1</t>
  </si>
  <si>
    <t>TC116R2</t>
  </si>
  <si>
    <t>TC116*R2</t>
  </si>
  <si>
    <t>T11T122R1</t>
  </si>
  <si>
    <t>T101R1</t>
  </si>
  <si>
    <t>T101R2</t>
  </si>
  <si>
    <t>T102R1</t>
  </si>
  <si>
    <t>T102R2</t>
  </si>
  <si>
    <t>T103R1</t>
  </si>
  <si>
    <t>T104R2</t>
  </si>
  <si>
    <t>T105R1</t>
  </si>
  <si>
    <t>T106R1</t>
  </si>
  <si>
    <t>T106R2</t>
  </si>
  <si>
    <t>Total number of samples to analyse:</t>
  </si>
  <si>
    <t>Sample to be analysed (soil layers, roots, KCl extractions):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</si>
</sst>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 x14ac:knownFonts="1">
    <font>
      <sz val="11"/>
      <color theme="1"/>
      <name val="Calibri"/>
      <family val="2"/>
      <scheme val="minor"/>
    </font>
    <font>
      <b/>
      <sz val="11"/>
      <color theme="1"/>
      <name val="Calibri"/>
      <family val="2"/>
      <scheme val="minor"/>
    </font>
    <font>
      <sz val="11"/>
      <color rgb="FFC00000"/>
      <name val="Calibri"/>
      <family val="2"/>
      <scheme val="minor"/>
    </font>
    <font>
      <i/>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right" indent="2"/>
    </xf>
    <xf numFmtId="164" fontId="0" fillId="0" borderId="0" xfId="0" applyNumberFormat="1" applyAlignment="1">
      <alignment horizontal="right" indent="1"/>
    </xf>
    <xf numFmtId="164" fontId="0" fillId="0" borderId="0" xfId="0" applyNumberFormat="1" applyAlignment="1">
      <alignment horizontal="right" indent="2"/>
    </xf>
    <xf numFmtId="0" fontId="0" fillId="2" borderId="0" xfId="0" applyFill="1"/>
    <xf numFmtId="0" fontId="0" fillId="2" borderId="0" xfId="0" applyFill="1" applyAlignment="1">
      <alignment horizontal="center"/>
    </xf>
    <xf numFmtId="0" fontId="0" fillId="2" borderId="0" xfId="0" applyFill="1" applyAlignment="1">
      <alignment horizontal="right" indent="2"/>
    </xf>
    <xf numFmtId="164" fontId="0" fillId="2" borderId="0" xfId="0" applyNumberFormat="1" applyFill="1" applyAlignment="1">
      <alignment horizontal="right" indent="1"/>
    </xf>
    <xf numFmtId="0" fontId="0" fillId="3" borderId="0" xfId="0" applyFill="1" applyAlignment="1">
      <alignment horizontal="center"/>
    </xf>
    <xf numFmtId="0" fontId="2" fillId="0" borderId="0" xfId="0" applyFont="1" applyAlignment="1">
      <alignment horizontal="center"/>
    </xf>
    <xf numFmtId="0" fontId="2" fillId="3" borderId="0" xfId="0" applyFont="1" applyFill="1" applyAlignment="1">
      <alignment horizontal="center"/>
    </xf>
    <xf numFmtId="0" fontId="0" fillId="4" borderId="0" xfId="0" applyFill="1" applyAlignment="1">
      <alignment horizontal="center"/>
    </xf>
    <xf numFmtId="0" fontId="0" fillId="4" borderId="0" xfId="0" applyFill="1" applyAlignment="1">
      <alignment horizontal="right" indent="2"/>
    </xf>
    <xf numFmtId="0" fontId="0" fillId="4" borderId="0" xfId="0" applyFill="1"/>
    <xf numFmtId="164" fontId="3" fillId="0" borderId="0" xfId="0" applyNumberFormat="1" applyFont="1" applyAlignment="1">
      <alignment horizontal="right" indent="2"/>
    </xf>
    <xf numFmtId="0" fontId="1" fillId="0" borderId="0" xfId="0" applyFont="1"/>
    <xf numFmtId="0" fontId="1" fillId="0" borderId="0" xfId="0" applyFont="1" applyAlignment="1">
      <alignment horizontal="left"/>
    </xf>
    <xf numFmtId="0" fontId="0" fillId="0" borderId="1" xfId="0" applyBorder="1"/>
    <xf numFmtId="0" fontId="0" fillId="0" borderId="2" xfId="0" applyBorder="1"/>
    <xf numFmtId="0" fontId="1" fillId="0" borderId="3" xfId="0" applyFont="1" applyBorder="1"/>
    <xf numFmtId="0" fontId="4"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opLeftCell="A46" workbookViewId="0">
      <selection activeCell="A69" sqref="A69"/>
    </sheetView>
  </sheetViews>
  <sheetFormatPr defaultRowHeight="15" x14ac:dyDescent="0.25"/>
  <cols>
    <col min="2" max="2" width="12" bestFit="1" customWidth="1"/>
    <col min="3" max="3" width="11" customWidth="1"/>
  </cols>
  <sheetData>
    <row r="1" spans="1:3" x14ac:dyDescent="0.25">
      <c r="A1" s="1" t="s">
        <v>3</v>
      </c>
      <c r="B1" s="1" t="s">
        <v>165</v>
      </c>
      <c r="C1" s="1" t="s">
        <v>5</v>
      </c>
    </row>
    <row r="2" spans="1:3" x14ac:dyDescent="0.25">
      <c r="A2" s="1" t="s">
        <v>107</v>
      </c>
      <c r="B2" s="4">
        <v>3.0659999999999998</v>
      </c>
      <c r="C2" s="10" t="s">
        <v>6</v>
      </c>
    </row>
    <row r="3" spans="1:3" x14ac:dyDescent="0.25">
      <c r="A3" s="1" t="s">
        <v>108</v>
      </c>
      <c r="B3" s="4">
        <v>4.5259999999999998</v>
      </c>
      <c r="C3" s="10" t="s">
        <v>7</v>
      </c>
    </row>
    <row r="4" spans="1:3" x14ac:dyDescent="0.25">
      <c r="A4" s="1" t="s">
        <v>109</v>
      </c>
      <c r="B4" s="4">
        <v>4.53</v>
      </c>
      <c r="C4" s="10" t="s">
        <v>8</v>
      </c>
    </row>
    <row r="5" spans="1:3" x14ac:dyDescent="0.25">
      <c r="A5" s="1" t="s">
        <v>110</v>
      </c>
      <c r="B5" s="4">
        <v>4.43</v>
      </c>
      <c r="C5" s="10" t="s">
        <v>9</v>
      </c>
    </row>
    <row r="6" spans="1:3" x14ac:dyDescent="0.25">
      <c r="A6" s="1" t="s">
        <v>111</v>
      </c>
      <c r="B6" s="4">
        <v>6.1779999999999999</v>
      </c>
      <c r="C6" s="10" t="s">
        <v>10</v>
      </c>
    </row>
    <row r="7" spans="1:3" x14ac:dyDescent="0.25">
      <c r="A7" s="1" t="s">
        <v>112</v>
      </c>
      <c r="B7" s="4">
        <v>4.0469999999999997</v>
      </c>
      <c r="C7" s="10" t="s">
        <v>11</v>
      </c>
    </row>
    <row r="8" spans="1:3" x14ac:dyDescent="0.25">
      <c r="A8" s="1" t="s">
        <v>88</v>
      </c>
      <c r="B8" s="4">
        <v>10.919</v>
      </c>
      <c r="C8" s="10" t="s">
        <v>12</v>
      </c>
    </row>
    <row r="9" spans="1:3" x14ac:dyDescent="0.25">
      <c r="A9" s="1" t="s">
        <v>90</v>
      </c>
      <c r="B9" s="4">
        <v>34.71</v>
      </c>
      <c r="C9" s="10" t="s">
        <v>13</v>
      </c>
    </row>
    <row r="10" spans="1:3" x14ac:dyDescent="0.25">
      <c r="A10" s="1" t="s">
        <v>91</v>
      </c>
      <c r="B10" s="4">
        <v>36.36</v>
      </c>
      <c r="C10" s="10" t="s">
        <v>14</v>
      </c>
    </row>
    <row r="11" spans="1:3" x14ac:dyDescent="0.25">
      <c r="A11" s="1" t="s">
        <v>92</v>
      </c>
      <c r="B11" s="4">
        <v>10.6</v>
      </c>
      <c r="C11" s="10" t="s">
        <v>15</v>
      </c>
    </row>
    <row r="12" spans="1:3" x14ac:dyDescent="0.25">
      <c r="A12" s="1" t="s">
        <v>94</v>
      </c>
      <c r="B12" s="4">
        <v>34.124000000000002</v>
      </c>
      <c r="C12" s="10" t="s">
        <v>16</v>
      </c>
    </row>
    <row r="13" spans="1:3" x14ac:dyDescent="0.25">
      <c r="A13" s="1" t="s">
        <v>96</v>
      </c>
      <c r="B13" s="4">
        <v>14.326000000000001</v>
      </c>
      <c r="C13" s="10" t="s">
        <v>17</v>
      </c>
    </row>
    <row r="14" spans="1:3" x14ac:dyDescent="0.25">
      <c r="A14" s="1" t="s">
        <v>89</v>
      </c>
      <c r="B14" s="4">
        <v>33.956000000000003</v>
      </c>
      <c r="C14" s="10" t="s">
        <v>18</v>
      </c>
    </row>
    <row r="15" spans="1:3" x14ac:dyDescent="0.25">
      <c r="A15" s="1" t="s">
        <v>113</v>
      </c>
      <c r="B15" s="4">
        <v>34.131999999999998</v>
      </c>
      <c r="C15" s="10" t="s">
        <v>19</v>
      </c>
    </row>
    <row r="16" spans="1:3" x14ac:dyDescent="0.25">
      <c r="A16" s="1" t="s">
        <v>114</v>
      </c>
      <c r="B16" s="15">
        <v>30</v>
      </c>
      <c r="C16" s="10" t="s">
        <v>20</v>
      </c>
    </row>
    <row r="17" spans="1:3" x14ac:dyDescent="0.25">
      <c r="A17" s="1" t="s">
        <v>93</v>
      </c>
      <c r="B17" s="4">
        <v>28.24</v>
      </c>
      <c r="C17" s="10" t="s">
        <v>21</v>
      </c>
    </row>
    <row r="18" spans="1:3" x14ac:dyDescent="0.25">
      <c r="A18" s="1" t="s">
        <v>95</v>
      </c>
      <c r="B18" s="4">
        <v>40.018999999999998</v>
      </c>
      <c r="C18" s="10" t="s">
        <v>22</v>
      </c>
    </row>
    <row r="19" spans="1:3" x14ac:dyDescent="0.25">
      <c r="A19" s="1" t="s">
        <v>115</v>
      </c>
      <c r="B19" s="4">
        <v>37.881</v>
      </c>
      <c r="C19" s="11" t="s">
        <v>23</v>
      </c>
    </row>
    <row r="20" spans="1:3" x14ac:dyDescent="0.25">
      <c r="A20" s="1" t="s">
        <v>116</v>
      </c>
      <c r="B20" s="4">
        <v>6.0030000000000001</v>
      </c>
      <c r="C20" s="11" t="s">
        <v>24</v>
      </c>
    </row>
    <row r="21" spans="1:3" x14ac:dyDescent="0.25">
      <c r="A21" s="1" t="s">
        <v>117</v>
      </c>
      <c r="B21" s="4">
        <v>5.49</v>
      </c>
      <c r="C21" s="11" t="s">
        <v>25</v>
      </c>
    </row>
    <row r="22" spans="1:3" x14ac:dyDescent="0.25">
      <c r="A22" s="1" t="s">
        <v>118</v>
      </c>
      <c r="B22" s="4">
        <v>6.1470000000000002</v>
      </c>
      <c r="C22" s="11" t="s">
        <v>26</v>
      </c>
    </row>
    <row r="23" spans="1:3" x14ac:dyDescent="0.25">
      <c r="A23" s="1" t="s">
        <v>119</v>
      </c>
      <c r="B23" s="4">
        <v>4.6609999999999996</v>
      </c>
      <c r="C23" s="11" t="s">
        <v>27</v>
      </c>
    </row>
    <row r="24" spans="1:3" x14ac:dyDescent="0.25">
      <c r="A24" s="1" t="s">
        <v>120</v>
      </c>
      <c r="B24" s="4">
        <v>3.395</v>
      </c>
      <c r="C24" s="11" t="s">
        <v>28</v>
      </c>
    </row>
    <row r="25" spans="1:3" x14ac:dyDescent="0.25">
      <c r="A25" s="1" t="s">
        <v>121</v>
      </c>
      <c r="B25" s="4">
        <v>4.2359999999999998</v>
      </c>
      <c r="C25" s="11" t="s">
        <v>29</v>
      </c>
    </row>
    <row r="26" spans="1:3" x14ac:dyDescent="0.25">
      <c r="A26" s="1" t="s">
        <v>122</v>
      </c>
      <c r="B26" s="4">
        <v>33.067999999999998</v>
      </c>
      <c r="C26" s="11" t="s">
        <v>30</v>
      </c>
    </row>
    <row r="27" spans="1:3" x14ac:dyDescent="0.25">
      <c r="A27" s="1" t="s">
        <v>123</v>
      </c>
      <c r="B27" s="4">
        <v>43.832999999999998</v>
      </c>
      <c r="C27" s="11" t="s">
        <v>31</v>
      </c>
    </row>
    <row r="28" spans="1:3" x14ac:dyDescent="0.25">
      <c r="A28" s="1" t="s">
        <v>124</v>
      </c>
      <c r="B28" s="4">
        <v>43.914000000000001</v>
      </c>
      <c r="C28" s="11" t="s">
        <v>32</v>
      </c>
    </row>
    <row r="29" spans="1:3" x14ac:dyDescent="0.25">
      <c r="A29" s="1" t="s">
        <v>125</v>
      </c>
      <c r="B29" s="4">
        <v>30.879000000000001</v>
      </c>
      <c r="C29" s="11" t="s">
        <v>33</v>
      </c>
    </row>
    <row r="30" spans="1:3" x14ac:dyDescent="0.25">
      <c r="A30" s="1" t="s">
        <v>126</v>
      </c>
      <c r="B30" s="4">
        <v>30.128</v>
      </c>
      <c r="C30" s="11" t="s">
        <v>34</v>
      </c>
    </row>
    <row r="31" spans="1:3" x14ac:dyDescent="0.25">
      <c r="A31" s="1" t="s">
        <v>127</v>
      </c>
      <c r="B31" s="4">
        <v>33.673000000000002</v>
      </c>
      <c r="C31" s="11" t="s">
        <v>35</v>
      </c>
    </row>
    <row r="32" spans="1:3" x14ac:dyDescent="0.25">
      <c r="A32" s="1" t="s">
        <v>128</v>
      </c>
      <c r="B32" s="4">
        <v>34.229999999999997</v>
      </c>
      <c r="C32" s="11" t="s">
        <v>36</v>
      </c>
    </row>
    <row r="33" spans="1:3" x14ac:dyDescent="0.25">
      <c r="A33" s="1" t="s">
        <v>129</v>
      </c>
      <c r="B33" s="4">
        <v>33.478000000000002</v>
      </c>
      <c r="C33" s="11" t="s">
        <v>37</v>
      </c>
    </row>
    <row r="34" spans="1:3" x14ac:dyDescent="0.25">
      <c r="A34" s="1" t="s">
        <v>130</v>
      </c>
      <c r="B34" s="4">
        <v>31.495999999999999</v>
      </c>
      <c r="C34" s="11" t="s">
        <v>38</v>
      </c>
    </row>
    <row r="35" spans="1:3" x14ac:dyDescent="0.25">
      <c r="A35" s="1" t="s">
        <v>131</v>
      </c>
      <c r="B35" s="4">
        <v>36.457000000000001</v>
      </c>
      <c r="C35" s="11" t="s">
        <v>39</v>
      </c>
    </row>
    <row r="36" spans="1:3" x14ac:dyDescent="0.25">
      <c r="A36" s="1" t="s">
        <v>132</v>
      </c>
      <c r="B36" s="4">
        <v>34.831000000000003</v>
      </c>
      <c r="C36" s="11" t="s">
        <v>40</v>
      </c>
    </row>
    <row r="37" spans="1:3" x14ac:dyDescent="0.25">
      <c r="A37" s="1" t="s">
        <v>133</v>
      </c>
      <c r="B37" s="4">
        <v>3.5550000000000002</v>
      </c>
      <c r="C37" s="9" t="s">
        <v>41</v>
      </c>
    </row>
    <row r="38" spans="1:3" x14ac:dyDescent="0.25">
      <c r="A38" s="1" t="s">
        <v>134</v>
      </c>
      <c r="B38" s="4">
        <v>5.266</v>
      </c>
      <c r="C38" s="9" t="s">
        <v>42</v>
      </c>
    </row>
    <row r="39" spans="1:3" x14ac:dyDescent="0.25">
      <c r="A39" s="1" t="s">
        <v>135</v>
      </c>
      <c r="B39" s="4">
        <v>3.7610000000000001</v>
      </c>
      <c r="C39" s="9" t="s">
        <v>43</v>
      </c>
    </row>
    <row r="40" spans="1:3" x14ac:dyDescent="0.25">
      <c r="A40" s="1" t="s">
        <v>136</v>
      </c>
      <c r="B40" s="4">
        <v>3.8769999999999998</v>
      </c>
      <c r="C40" s="9" t="s">
        <v>44</v>
      </c>
    </row>
    <row r="41" spans="1:3" x14ac:dyDescent="0.25">
      <c r="A41" s="1" t="s">
        <v>137</v>
      </c>
      <c r="B41" s="4">
        <v>4.5010000000000003</v>
      </c>
      <c r="C41" s="9" t="s">
        <v>45</v>
      </c>
    </row>
    <row r="42" spans="1:3" x14ac:dyDescent="0.25">
      <c r="A42" s="1" t="s">
        <v>138</v>
      </c>
      <c r="B42" s="4">
        <v>4.5220000000000002</v>
      </c>
      <c r="C42" s="9" t="s">
        <v>46</v>
      </c>
    </row>
    <row r="43" spans="1:3" x14ac:dyDescent="0.25">
      <c r="A43" s="1" t="s">
        <v>139</v>
      </c>
      <c r="B43" s="4">
        <v>30.495999999999999</v>
      </c>
      <c r="C43" s="9" t="s">
        <v>47</v>
      </c>
    </row>
    <row r="44" spans="1:3" x14ac:dyDescent="0.25">
      <c r="A44" s="1" t="s">
        <v>140</v>
      </c>
      <c r="B44" s="4">
        <v>44.478000000000002</v>
      </c>
      <c r="C44" s="9" t="s">
        <v>48</v>
      </c>
    </row>
    <row r="45" spans="1:3" x14ac:dyDescent="0.25">
      <c r="A45" s="1" t="s">
        <v>141</v>
      </c>
      <c r="B45" s="4">
        <v>20.495999999999999</v>
      </c>
      <c r="C45" s="9" t="s">
        <v>49</v>
      </c>
    </row>
    <row r="46" spans="1:3" x14ac:dyDescent="0.25">
      <c r="A46" s="1" t="s">
        <v>142</v>
      </c>
      <c r="B46" s="4">
        <v>48.192</v>
      </c>
      <c r="C46" s="9" t="s">
        <v>50</v>
      </c>
    </row>
    <row r="47" spans="1:3" x14ac:dyDescent="0.25">
      <c r="A47" s="1" t="s">
        <v>143</v>
      </c>
      <c r="B47" s="4">
        <v>44.05</v>
      </c>
      <c r="C47" s="9" t="s">
        <v>51</v>
      </c>
    </row>
    <row r="48" spans="1:3" x14ac:dyDescent="0.25">
      <c r="A48" s="1" t="s">
        <v>144</v>
      </c>
      <c r="B48" s="4">
        <v>38.588999999999999</v>
      </c>
      <c r="C48" s="9" t="s">
        <v>52</v>
      </c>
    </row>
    <row r="49" spans="1:3" x14ac:dyDescent="0.25">
      <c r="A49" s="1" t="s">
        <v>145</v>
      </c>
      <c r="B49" s="4">
        <v>43.363</v>
      </c>
      <c r="C49" s="9" t="s">
        <v>53</v>
      </c>
    </row>
    <row r="50" spans="1:3" x14ac:dyDescent="0.25">
      <c r="A50" s="1" t="s">
        <v>146</v>
      </c>
      <c r="B50" s="4">
        <v>46.573999999999998</v>
      </c>
      <c r="C50" s="9" t="s">
        <v>54</v>
      </c>
    </row>
    <row r="51" spans="1:3" x14ac:dyDescent="0.25">
      <c r="A51" s="1" t="s">
        <v>147</v>
      </c>
      <c r="B51" s="4">
        <v>44.634999999999998</v>
      </c>
      <c r="C51" s="9" t="s">
        <v>55</v>
      </c>
    </row>
    <row r="52" spans="1:3" x14ac:dyDescent="0.25">
      <c r="A52" s="1" t="s">
        <v>148</v>
      </c>
      <c r="B52" s="4">
        <v>42.563000000000002</v>
      </c>
      <c r="C52" s="9" t="s">
        <v>56</v>
      </c>
    </row>
    <row r="53" spans="1:3" x14ac:dyDescent="0.25">
      <c r="A53" s="1" t="s">
        <v>149</v>
      </c>
      <c r="B53" s="4">
        <v>45.341000000000001</v>
      </c>
      <c r="C53" s="9" t="s">
        <v>57</v>
      </c>
    </row>
    <row r="54" spans="1:3" x14ac:dyDescent="0.25">
      <c r="A54" s="1" t="s">
        <v>150</v>
      </c>
      <c r="B54" s="4">
        <v>3.8450000000000002</v>
      </c>
      <c r="C54" s="10" t="s">
        <v>58</v>
      </c>
    </row>
    <row r="55" spans="1:3" x14ac:dyDescent="0.25">
      <c r="A55" s="1" t="s">
        <v>151</v>
      </c>
      <c r="B55" s="4">
        <v>5.0880000000000001</v>
      </c>
      <c r="C55" s="10" t="s">
        <v>59</v>
      </c>
    </row>
    <row r="56" spans="1:3" x14ac:dyDescent="0.25">
      <c r="A56" s="1" t="s">
        <v>152</v>
      </c>
      <c r="B56" s="4">
        <v>5.2119999999999997</v>
      </c>
      <c r="C56" s="10" t="s">
        <v>60</v>
      </c>
    </row>
    <row r="57" spans="1:3" x14ac:dyDescent="0.25">
      <c r="A57" s="1" t="s">
        <v>153</v>
      </c>
      <c r="B57" s="4">
        <v>3.9780000000000002</v>
      </c>
      <c r="C57" s="10" t="s">
        <v>61</v>
      </c>
    </row>
    <row r="58" spans="1:3" x14ac:dyDescent="0.25">
      <c r="A58" s="1" t="s">
        <v>154</v>
      </c>
      <c r="B58" s="4">
        <v>4.9329999999999998</v>
      </c>
      <c r="C58" s="10" t="s">
        <v>62</v>
      </c>
    </row>
    <row r="59" spans="1:3" x14ac:dyDescent="0.25">
      <c r="A59" s="1" t="s">
        <v>155</v>
      </c>
      <c r="B59" s="4">
        <v>44.356000000000002</v>
      </c>
      <c r="C59" s="10" t="s">
        <v>63</v>
      </c>
    </row>
    <row r="60" spans="1:3" x14ac:dyDescent="0.25">
      <c r="A60" s="1" t="s">
        <v>156</v>
      </c>
      <c r="B60" s="4">
        <v>41.54</v>
      </c>
      <c r="C60" s="10" t="s">
        <v>64</v>
      </c>
    </row>
    <row r="61" spans="1:3" x14ac:dyDescent="0.25">
      <c r="A61" s="1" t="s">
        <v>157</v>
      </c>
      <c r="B61" s="4">
        <v>30.741</v>
      </c>
      <c r="C61" s="10" t="s">
        <v>65</v>
      </c>
    </row>
    <row r="62" spans="1:3" x14ac:dyDescent="0.25">
      <c r="A62" s="1" t="s">
        <v>158</v>
      </c>
      <c r="B62" s="4">
        <v>34.896000000000001</v>
      </c>
      <c r="C62" s="10" t="s">
        <v>66</v>
      </c>
    </row>
    <row r="63" spans="1:3" x14ac:dyDescent="0.25">
      <c r="A63" s="1" t="s">
        <v>159</v>
      </c>
      <c r="B63" s="4">
        <v>40.412999999999997</v>
      </c>
      <c r="C63" s="10" t="s">
        <v>67</v>
      </c>
    </row>
    <row r="64" spans="1:3" x14ac:dyDescent="0.25">
      <c r="A64" s="1" t="s">
        <v>160</v>
      </c>
      <c r="B64" s="4">
        <v>42.822000000000003</v>
      </c>
      <c r="C64" s="10" t="s">
        <v>68</v>
      </c>
    </row>
    <row r="65" spans="1:4" x14ac:dyDescent="0.25">
      <c r="A65" s="1" t="s">
        <v>161</v>
      </c>
      <c r="B65" s="4">
        <v>33.537999999999997</v>
      </c>
      <c r="C65" s="10" t="s">
        <v>69</v>
      </c>
    </row>
    <row r="66" spans="1:4" x14ac:dyDescent="0.25">
      <c r="A66" s="1" t="s">
        <v>162</v>
      </c>
      <c r="B66" s="4">
        <v>39.857999999999997</v>
      </c>
      <c r="C66" s="10" t="s">
        <v>70</v>
      </c>
    </row>
    <row r="67" spans="1:4" x14ac:dyDescent="0.25">
      <c r="A67" s="1" t="s">
        <v>163</v>
      </c>
      <c r="B67" s="4">
        <v>38.78</v>
      </c>
      <c r="C67" s="10" t="s">
        <v>71</v>
      </c>
    </row>
    <row r="68" spans="1:4" x14ac:dyDescent="0.25">
      <c r="A68" s="1" t="s">
        <v>164</v>
      </c>
      <c r="B68" s="4">
        <v>43.527999999999999</v>
      </c>
      <c r="C68" s="10" t="s">
        <v>72</v>
      </c>
    </row>
    <row r="69" spans="1:4" x14ac:dyDescent="0.25">
      <c r="A69" s="17" t="s">
        <v>206</v>
      </c>
      <c r="D69" s="16">
        <f>COUNT(B2:B68)</f>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3" workbookViewId="0">
      <selection activeCell="A42" sqref="A42"/>
    </sheetView>
  </sheetViews>
  <sheetFormatPr defaultRowHeight="15" x14ac:dyDescent="0.25"/>
  <sheetData>
    <row r="1" spans="1:3" x14ac:dyDescent="0.25">
      <c r="A1" s="1" t="s">
        <v>3</v>
      </c>
      <c r="B1" s="1" t="s">
        <v>4</v>
      </c>
      <c r="C1" s="1" t="s">
        <v>5</v>
      </c>
    </row>
    <row r="2" spans="1:3" x14ac:dyDescent="0.25">
      <c r="A2" t="s">
        <v>166</v>
      </c>
      <c r="B2" s="3">
        <v>5.0720000000000001</v>
      </c>
      <c r="C2" s="1" t="s">
        <v>6</v>
      </c>
    </row>
    <row r="3" spans="1:3" x14ac:dyDescent="0.25">
      <c r="A3" t="s">
        <v>167</v>
      </c>
      <c r="B3" s="3">
        <v>4.5830000000000002</v>
      </c>
      <c r="C3" s="1" t="s">
        <v>7</v>
      </c>
    </row>
    <row r="4" spans="1:3" x14ac:dyDescent="0.25">
      <c r="A4" t="s">
        <v>168</v>
      </c>
      <c r="B4" s="3">
        <v>3.9249999999999998</v>
      </c>
      <c r="C4" s="1" t="s">
        <v>8</v>
      </c>
    </row>
    <row r="5" spans="1:3" x14ac:dyDescent="0.25">
      <c r="A5" t="s">
        <v>169</v>
      </c>
      <c r="B5" s="3">
        <v>4.5460000000000003</v>
      </c>
      <c r="C5" s="1" t="s">
        <v>9</v>
      </c>
    </row>
    <row r="6" spans="1:3" x14ac:dyDescent="0.25">
      <c r="A6" t="s">
        <v>170</v>
      </c>
      <c r="B6" s="3">
        <v>3.9449999999999998</v>
      </c>
      <c r="C6" s="1" t="s">
        <v>10</v>
      </c>
    </row>
    <row r="7" spans="1:3" x14ac:dyDescent="0.25">
      <c r="A7" t="s">
        <v>171</v>
      </c>
      <c r="B7" s="3">
        <v>4.24</v>
      </c>
      <c r="C7" s="1" t="s">
        <v>11</v>
      </c>
    </row>
    <row r="8" spans="1:3" x14ac:dyDescent="0.25">
      <c r="A8" t="s">
        <v>172</v>
      </c>
      <c r="B8" s="3">
        <v>4.915</v>
      </c>
      <c r="C8" s="1" t="s">
        <v>12</v>
      </c>
    </row>
    <row r="9" spans="1:3" x14ac:dyDescent="0.25">
      <c r="A9" t="s">
        <v>173</v>
      </c>
      <c r="B9" s="3">
        <v>4.9020000000000001</v>
      </c>
      <c r="C9" s="1" t="s">
        <v>13</v>
      </c>
    </row>
    <row r="10" spans="1:3" x14ac:dyDescent="0.25">
      <c r="A10" t="s">
        <v>174</v>
      </c>
      <c r="B10" s="3">
        <v>4.8899999999999997</v>
      </c>
      <c r="C10" s="1" t="s">
        <v>14</v>
      </c>
    </row>
    <row r="11" spans="1:3" x14ac:dyDescent="0.25">
      <c r="A11" t="s">
        <v>175</v>
      </c>
      <c r="B11" s="3">
        <v>3.93</v>
      </c>
      <c r="C11" s="1" t="s">
        <v>15</v>
      </c>
    </row>
    <row r="12" spans="1:3" x14ac:dyDescent="0.25">
      <c r="A12" t="s">
        <v>176</v>
      </c>
      <c r="B12" s="3">
        <v>4.6890000000000001</v>
      </c>
      <c r="C12" s="1" t="s">
        <v>16</v>
      </c>
    </row>
    <row r="13" spans="1:3" x14ac:dyDescent="0.25">
      <c r="A13" t="s">
        <v>177</v>
      </c>
      <c r="B13" s="3">
        <v>4.1689999999999996</v>
      </c>
      <c r="C13" s="1" t="s">
        <v>17</v>
      </c>
    </row>
    <row r="14" spans="1:3" x14ac:dyDescent="0.25">
      <c r="A14" t="s">
        <v>178</v>
      </c>
      <c r="B14" s="3">
        <v>4.0670000000000002</v>
      </c>
      <c r="C14" s="1" t="s">
        <v>18</v>
      </c>
    </row>
    <row r="15" spans="1:3" x14ac:dyDescent="0.25">
      <c r="A15" t="s">
        <v>179</v>
      </c>
      <c r="B15" s="3">
        <v>4.6429999999999998</v>
      </c>
      <c r="C15" s="1" t="s">
        <v>19</v>
      </c>
    </row>
    <row r="16" spans="1:3" x14ac:dyDescent="0.25">
      <c r="A16" t="s">
        <v>180</v>
      </c>
      <c r="B16" s="3">
        <v>4.5819999999999999</v>
      </c>
      <c r="C16" s="1" t="s">
        <v>20</v>
      </c>
    </row>
    <row r="17" spans="1:3" x14ac:dyDescent="0.25">
      <c r="A17" t="s">
        <v>181</v>
      </c>
      <c r="B17" s="3">
        <v>4.1390000000000002</v>
      </c>
      <c r="C17" s="1" t="s">
        <v>21</v>
      </c>
    </row>
    <row r="18" spans="1:3" x14ac:dyDescent="0.25">
      <c r="A18" t="s">
        <v>182</v>
      </c>
      <c r="B18" s="3">
        <v>5.375</v>
      </c>
      <c r="C18" s="1" t="s">
        <v>22</v>
      </c>
    </row>
    <row r="19" spans="1:3" x14ac:dyDescent="0.25">
      <c r="A19" t="s">
        <v>183</v>
      </c>
      <c r="B19" s="3">
        <v>4.3849999999999998</v>
      </c>
      <c r="C19" s="1" t="s">
        <v>23</v>
      </c>
    </row>
    <row r="20" spans="1:3" x14ac:dyDescent="0.25">
      <c r="A20" s="5" t="s">
        <v>184</v>
      </c>
      <c r="B20" s="8">
        <v>5.1459999999999999</v>
      </c>
      <c r="C20" s="6" t="s">
        <v>24</v>
      </c>
    </row>
    <row r="21" spans="1:3" x14ac:dyDescent="0.25">
      <c r="A21" t="s">
        <v>185</v>
      </c>
      <c r="B21" s="3">
        <v>4.0540000000000003</v>
      </c>
      <c r="C21" s="1" t="s">
        <v>25</v>
      </c>
    </row>
    <row r="22" spans="1:3" x14ac:dyDescent="0.25">
      <c r="A22" t="s">
        <v>186</v>
      </c>
      <c r="B22" s="3">
        <v>4.4530000000000003</v>
      </c>
      <c r="C22" s="1" t="s">
        <v>26</v>
      </c>
    </row>
    <row r="23" spans="1:3" x14ac:dyDescent="0.25">
      <c r="A23" t="s">
        <v>187</v>
      </c>
      <c r="B23" s="3">
        <v>5.5309999999999997</v>
      </c>
      <c r="C23" s="1" t="s">
        <v>27</v>
      </c>
    </row>
    <row r="24" spans="1:3" x14ac:dyDescent="0.25">
      <c r="A24" t="s">
        <v>188</v>
      </c>
      <c r="B24" s="3">
        <v>5.7489999999999997</v>
      </c>
      <c r="C24" s="1" t="s">
        <v>28</v>
      </c>
    </row>
    <row r="25" spans="1:3" x14ac:dyDescent="0.25">
      <c r="A25" t="s">
        <v>189</v>
      </c>
      <c r="B25" s="3">
        <v>5.4859999999999998</v>
      </c>
      <c r="C25" s="1" t="s">
        <v>29</v>
      </c>
    </row>
    <row r="26" spans="1:3" x14ac:dyDescent="0.25">
      <c r="A26" t="s">
        <v>190</v>
      </c>
      <c r="B26" s="3">
        <v>4.7469999999999999</v>
      </c>
      <c r="C26" s="1" t="s">
        <v>30</v>
      </c>
    </row>
    <row r="27" spans="1:3" x14ac:dyDescent="0.25">
      <c r="A27" t="s">
        <v>191</v>
      </c>
      <c r="B27" s="3">
        <v>4.766</v>
      </c>
      <c r="C27" s="1" t="s">
        <v>31</v>
      </c>
    </row>
    <row r="28" spans="1:3" x14ac:dyDescent="0.25">
      <c r="A28" t="s">
        <v>192</v>
      </c>
      <c r="B28" s="3">
        <v>5.4290000000000003</v>
      </c>
      <c r="C28" s="1" t="s">
        <v>32</v>
      </c>
    </row>
    <row r="29" spans="1:3" x14ac:dyDescent="0.25">
      <c r="A29" t="s">
        <v>193</v>
      </c>
      <c r="B29" s="3">
        <v>4.5670000000000002</v>
      </c>
      <c r="C29" s="1" t="s">
        <v>33</v>
      </c>
    </row>
    <row r="30" spans="1:3" x14ac:dyDescent="0.25">
      <c r="A30" s="5" t="s">
        <v>194</v>
      </c>
      <c r="B30" s="8">
        <v>5.516</v>
      </c>
      <c r="C30" s="6" t="s">
        <v>34</v>
      </c>
    </row>
    <row r="31" spans="1:3" x14ac:dyDescent="0.25">
      <c r="A31" s="5" t="s">
        <v>195</v>
      </c>
      <c r="B31" s="8">
        <v>3.4710000000000001</v>
      </c>
      <c r="C31" s="6" t="s">
        <v>35</v>
      </c>
    </row>
    <row r="32" spans="1:3" x14ac:dyDescent="0.25">
      <c r="A32" t="s">
        <v>196</v>
      </c>
      <c r="B32" s="3">
        <v>4.181</v>
      </c>
      <c r="C32" s="1" t="s">
        <v>36</v>
      </c>
    </row>
    <row r="33" spans="1:5" x14ac:dyDescent="0.25">
      <c r="A33" t="s">
        <v>197</v>
      </c>
      <c r="B33" s="3">
        <v>5.9530000000000003</v>
      </c>
      <c r="C33" s="1" t="s">
        <v>37</v>
      </c>
    </row>
    <row r="34" spans="1:5" x14ac:dyDescent="0.25">
      <c r="A34" t="s">
        <v>198</v>
      </c>
      <c r="B34" s="3">
        <v>3.7669999999999999</v>
      </c>
      <c r="C34" s="1" t="s">
        <v>38</v>
      </c>
    </row>
    <row r="35" spans="1:5" x14ac:dyDescent="0.25">
      <c r="A35" t="s">
        <v>199</v>
      </c>
      <c r="B35" s="3">
        <v>5.8949999999999996</v>
      </c>
      <c r="C35" s="1" t="s">
        <v>39</v>
      </c>
    </row>
    <row r="36" spans="1:5" x14ac:dyDescent="0.25">
      <c r="A36" t="s">
        <v>200</v>
      </c>
      <c r="B36" s="3">
        <v>4.0869999999999997</v>
      </c>
      <c r="C36" s="1" t="s">
        <v>40</v>
      </c>
    </row>
    <row r="37" spans="1:5" x14ac:dyDescent="0.25">
      <c r="A37" t="s">
        <v>201</v>
      </c>
      <c r="B37" s="3">
        <v>5.7320000000000002</v>
      </c>
      <c r="C37" s="1" t="s">
        <v>41</v>
      </c>
    </row>
    <row r="38" spans="1:5" x14ac:dyDescent="0.25">
      <c r="A38" t="s">
        <v>202</v>
      </c>
      <c r="B38" s="3">
        <v>3.823</v>
      </c>
      <c r="C38" s="1" t="s">
        <v>42</v>
      </c>
    </row>
    <row r="39" spans="1:5" x14ac:dyDescent="0.25">
      <c r="A39" t="s">
        <v>203</v>
      </c>
      <c r="B39" s="3">
        <v>5.82</v>
      </c>
      <c r="C39" s="1" t="s">
        <v>43</v>
      </c>
    </row>
    <row r="40" spans="1:5" x14ac:dyDescent="0.25">
      <c r="A40" t="s">
        <v>204</v>
      </c>
      <c r="B40" s="3">
        <v>4.3819999999999997</v>
      </c>
      <c r="C40" s="1" t="s">
        <v>44</v>
      </c>
    </row>
    <row r="41" spans="1:5" x14ac:dyDescent="0.25">
      <c r="A41" t="s">
        <v>205</v>
      </c>
      <c r="B41" s="3">
        <v>4.8099999999999996</v>
      </c>
      <c r="C41" s="1" t="s">
        <v>45</v>
      </c>
    </row>
    <row r="42" spans="1:5" x14ac:dyDescent="0.25">
      <c r="E42" s="16">
        <f>COUNT(B32:B41,B21:B29,B2:B19)</f>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topLeftCell="A4" workbookViewId="0">
      <selection activeCell="A42" sqref="A42"/>
    </sheetView>
  </sheetViews>
  <sheetFormatPr defaultRowHeight="15" x14ac:dyDescent="0.25"/>
  <sheetData>
    <row r="1" spans="1:3" x14ac:dyDescent="0.25">
      <c r="A1" s="1" t="s">
        <v>74</v>
      </c>
      <c r="B1" s="1" t="s">
        <v>104</v>
      </c>
      <c r="C1" s="1" t="s">
        <v>105</v>
      </c>
    </row>
    <row r="2" spans="1:3" x14ac:dyDescent="0.25">
      <c r="A2" t="s">
        <v>106</v>
      </c>
      <c r="B2" t="s">
        <v>73</v>
      </c>
      <c r="C2" t="s">
        <v>73</v>
      </c>
    </row>
    <row r="3" spans="1:3" x14ac:dyDescent="0.25">
      <c r="A3" t="s">
        <v>75</v>
      </c>
      <c r="B3" s="12">
        <v>1</v>
      </c>
      <c r="C3" s="13">
        <v>31</v>
      </c>
    </row>
    <row r="4" spans="1:3" x14ac:dyDescent="0.25">
      <c r="A4" t="s">
        <v>75</v>
      </c>
      <c r="B4" s="21">
        <v>2</v>
      </c>
      <c r="C4" s="13">
        <v>32</v>
      </c>
    </row>
    <row r="5" spans="1:3" x14ac:dyDescent="0.25">
      <c r="A5" t="s">
        <v>76</v>
      </c>
      <c r="B5" s="12">
        <v>3</v>
      </c>
      <c r="C5" s="13">
        <v>33</v>
      </c>
    </row>
    <row r="6" spans="1:3" x14ac:dyDescent="0.25">
      <c r="A6" t="s">
        <v>77</v>
      </c>
      <c r="B6" s="12">
        <v>4</v>
      </c>
      <c r="C6" s="13">
        <v>34</v>
      </c>
    </row>
    <row r="7" spans="1:3" x14ac:dyDescent="0.25">
      <c r="A7" t="s">
        <v>78</v>
      </c>
      <c r="B7" s="21">
        <v>5</v>
      </c>
      <c r="C7" s="13">
        <v>35</v>
      </c>
    </row>
    <row r="8" spans="1:3" x14ac:dyDescent="0.25">
      <c r="A8" s="14" t="s">
        <v>79</v>
      </c>
      <c r="B8" s="21">
        <v>6</v>
      </c>
      <c r="C8" s="13">
        <v>36</v>
      </c>
    </row>
    <row r="9" spans="1:3" x14ac:dyDescent="0.25">
      <c r="A9" t="s">
        <v>80</v>
      </c>
      <c r="B9" s="1">
        <v>7</v>
      </c>
      <c r="C9" s="2">
        <v>37</v>
      </c>
    </row>
    <row r="10" spans="1:3" x14ac:dyDescent="0.25">
      <c r="A10" t="s">
        <v>81</v>
      </c>
      <c r="B10" s="1">
        <v>8</v>
      </c>
      <c r="C10" s="2">
        <v>38</v>
      </c>
    </row>
    <row r="11" spans="1:3" x14ac:dyDescent="0.25">
      <c r="A11" s="14" t="s">
        <v>82</v>
      </c>
      <c r="B11" s="12">
        <v>9</v>
      </c>
      <c r="C11" s="13">
        <v>39</v>
      </c>
    </row>
    <row r="12" spans="1:3" x14ac:dyDescent="0.25">
      <c r="A12" s="14" t="s">
        <v>83</v>
      </c>
      <c r="B12" s="12">
        <v>10</v>
      </c>
      <c r="C12" s="13">
        <v>40</v>
      </c>
    </row>
    <row r="13" spans="1:3" x14ac:dyDescent="0.25">
      <c r="A13" s="14" t="s">
        <v>84</v>
      </c>
      <c r="B13" s="12">
        <v>11</v>
      </c>
      <c r="C13" s="13">
        <v>41</v>
      </c>
    </row>
    <row r="14" spans="1:3" x14ac:dyDescent="0.25">
      <c r="A14" t="s">
        <v>85</v>
      </c>
      <c r="B14" s="1">
        <v>12</v>
      </c>
      <c r="C14" s="2">
        <v>42</v>
      </c>
    </row>
    <row r="15" spans="1:3" x14ac:dyDescent="0.25">
      <c r="A15" t="s">
        <v>86</v>
      </c>
      <c r="B15" s="1">
        <v>13</v>
      </c>
      <c r="C15" s="2">
        <v>43</v>
      </c>
    </row>
    <row r="16" spans="1:3" x14ac:dyDescent="0.25">
      <c r="A16" t="s">
        <v>87</v>
      </c>
      <c r="B16" s="1">
        <v>14</v>
      </c>
      <c r="C16" s="2">
        <v>44</v>
      </c>
    </row>
    <row r="17" spans="1:3" x14ac:dyDescent="0.25">
      <c r="A17" s="14" t="s">
        <v>88</v>
      </c>
      <c r="B17" s="12">
        <v>15</v>
      </c>
      <c r="C17" s="13">
        <v>45</v>
      </c>
    </row>
    <row r="18" spans="1:3" x14ac:dyDescent="0.25">
      <c r="A18" s="14" t="s">
        <v>89</v>
      </c>
      <c r="B18" s="12">
        <v>16</v>
      </c>
      <c r="C18" s="13">
        <v>46</v>
      </c>
    </row>
    <row r="19" spans="1:3" x14ac:dyDescent="0.25">
      <c r="A19" s="14" t="s">
        <v>90</v>
      </c>
      <c r="B19" s="12">
        <v>17</v>
      </c>
      <c r="C19" s="13">
        <v>47</v>
      </c>
    </row>
    <row r="20" spans="1:3" x14ac:dyDescent="0.25">
      <c r="A20" s="14" t="s">
        <v>91</v>
      </c>
      <c r="B20" s="12">
        <v>18</v>
      </c>
      <c r="C20" s="13">
        <v>48</v>
      </c>
    </row>
    <row r="21" spans="1:3" x14ac:dyDescent="0.25">
      <c r="A21" s="14" t="s">
        <v>92</v>
      </c>
      <c r="B21" s="21">
        <v>19</v>
      </c>
      <c r="C21" s="13">
        <v>49</v>
      </c>
    </row>
    <row r="22" spans="1:3" x14ac:dyDescent="0.25">
      <c r="A22" s="5" t="s">
        <v>93</v>
      </c>
      <c r="B22" s="6">
        <v>20</v>
      </c>
      <c r="C22" s="7">
        <v>50</v>
      </c>
    </row>
    <row r="23" spans="1:3" x14ac:dyDescent="0.25">
      <c r="A23" t="s">
        <v>94</v>
      </c>
      <c r="B23" s="1">
        <v>21</v>
      </c>
      <c r="C23" s="2">
        <v>51</v>
      </c>
    </row>
    <row r="24" spans="1:3" x14ac:dyDescent="0.25">
      <c r="A24" t="s">
        <v>95</v>
      </c>
      <c r="B24" s="1">
        <v>22</v>
      </c>
      <c r="C24" s="2">
        <v>52</v>
      </c>
    </row>
    <row r="25" spans="1:3" x14ac:dyDescent="0.25">
      <c r="A25" t="s">
        <v>96</v>
      </c>
      <c r="B25" s="1">
        <v>23</v>
      </c>
      <c r="C25" s="2">
        <v>53</v>
      </c>
    </row>
    <row r="26" spans="1:3" x14ac:dyDescent="0.25">
      <c r="A26" s="5" t="s">
        <v>97</v>
      </c>
      <c r="B26" s="6">
        <v>24</v>
      </c>
      <c r="C26" s="7">
        <v>54</v>
      </c>
    </row>
    <row r="27" spans="1:3" x14ac:dyDescent="0.25">
      <c r="A27" s="14" t="s">
        <v>98</v>
      </c>
      <c r="B27" s="12">
        <v>25</v>
      </c>
      <c r="C27" s="13">
        <v>55</v>
      </c>
    </row>
    <row r="28" spans="1:3" x14ac:dyDescent="0.25">
      <c r="A28" s="14" t="s">
        <v>99</v>
      </c>
      <c r="B28" s="12">
        <v>26</v>
      </c>
      <c r="C28" s="13">
        <v>56</v>
      </c>
    </row>
    <row r="29" spans="1:3" x14ac:dyDescent="0.25">
      <c r="A29" s="14" t="s">
        <v>100</v>
      </c>
      <c r="B29" s="21">
        <v>27</v>
      </c>
      <c r="C29" s="13">
        <v>57</v>
      </c>
    </row>
    <row r="30" spans="1:3" x14ac:dyDescent="0.25">
      <c r="A30" s="14" t="s">
        <v>101</v>
      </c>
      <c r="B30" s="21">
        <v>28</v>
      </c>
      <c r="C30" s="13">
        <v>58</v>
      </c>
    </row>
    <row r="31" spans="1:3" x14ac:dyDescent="0.25">
      <c r="A31" t="s">
        <v>102</v>
      </c>
      <c r="B31" s="1">
        <v>29</v>
      </c>
      <c r="C31" s="2">
        <v>59</v>
      </c>
    </row>
    <row r="32" spans="1:3" x14ac:dyDescent="0.25">
      <c r="A32" t="s">
        <v>103</v>
      </c>
      <c r="B32" s="1">
        <v>30</v>
      </c>
      <c r="C32" s="2">
        <v>60</v>
      </c>
    </row>
    <row r="33" spans="1:7" ht="15.75" thickBot="1" x14ac:dyDescent="0.3">
      <c r="A33" s="17" t="s">
        <v>206</v>
      </c>
      <c r="E33" s="16">
        <f>COUNT(B3:C8,B11:C14,B17:C21,B27:C30)</f>
        <v>38</v>
      </c>
    </row>
    <row r="34" spans="1:7" ht="15.75" thickBot="1" x14ac:dyDescent="0.3">
      <c r="A34" s="18" t="s">
        <v>207</v>
      </c>
      <c r="B34" s="19"/>
      <c r="C34" s="19"/>
      <c r="D34" s="19"/>
      <c r="E34" s="19"/>
      <c r="F34" s="19"/>
      <c r="G34" s="20">
        <f>SUM(mineral_organic_layers!D69,roots!E42,NH4_diffusion_KCl_extraction!E33)</f>
        <v>142</v>
      </c>
    </row>
    <row r="36" spans="1:7" x14ac:dyDescent="0.25">
      <c r="A36">
        <f>0.0046*1000</f>
        <v>4.5999999999999996</v>
      </c>
    </row>
    <row r="37" spans="1:7" x14ac:dyDescent="0.25">
      <c r="A37">
        <v>5.2</v>
      </c>
    </row>
    <row r="38" spans="1:7" x14ac:dyDescent="0.25">
      <c r="A38">
        <v>4.7</v>
      </c>
    </row>
    <row r="39" spans="1:7" x14ac:dyDescent="0.25">
      <c r="A39">
        <v>5.2</v>
      </c>
    </row>
    <row r="40" spans="1:7" x14ac:dyDescent="0.25">
      <c r="A40">
        <v>4.8</v>
      </c>
    </row>
    <row r="41" spans="1:7" x14ac:dyDescent="0.25">
      <c r="A41">
        <f>AVERAGE(A36:A40)</f>
        <v>4.9000000000000004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5" x14ac:dyDescent="0.25"/>
  <sheetData>
    <row r="1" spans="1:1" x14ac:dyDescent="0.25">
      <c r="A1" t="s">
        <v>0</v>
      </c>
    </row>
    <row r="2" spans="1:1" x14ac:dyDescent="0.25">
      <c r="A2" t="s">
        <v>1</v>
      </c>
    </row>
    <row r="3" spans="1:1" x14ac:dyDescent="0.25">
      <c r="A3"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mineral_organic_layers</vt:lpstr>
      <vt:lpstr>roots</vt:lpstr>
      <vt:lpstr>NH4_diffusion_KCl_extraction</vt:lpstr>
      <vt:lpstr>NOTES</vt:lpstr>
    </vt:vector>
  </TitlesOfParts>
  <Company>University of Edinburgh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FERRARETTO Daniele</dc:creator>
  <cp:lastModifiedBy>FERRARETTO Daniele</cp:lastModifiedBy>
  <dcterms:created xsi:type="dcterms:W3CDTF">2017-08-25T15:43:01Z</dcterms:created>
  <dcterms:modified xsi:type="dcterms:W3CDTF">2017-09-18T13:06:31Z</dcterms:modified>
</cp:coreProperties>
</file>