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e Ferraretto\Documents\PhD-local_repo\output_tables_plots\"/>
    </mc:Choice>
  </mc:AlternateContent>
  <bookViews>
    <workbookView xWindow="0" yWindow="0" windowWidth="20490" windowHeight="7755" activeTab="5"/>
  </bookViews>
  <sheets>
    <sheet name="RF_TF_SF_20160126" sheetId="1" r:id="rId1"/>
    <sheet name="2012" sheetId="2" r:id="rId2"/>
    <sheet name="2013" sheetId="3" r:id="rId3"/>
    <sheet name="2014" sheetId="4" r:id="rId4"/>
    <sheet name="2015" sheetId="5" r:id="rId5"/>
    <sheet name="RF_TF_depth" sheetId="6" r:id="rId6"/>
  </sheets>
  <calcPr calcId="152511"/>
</workbook>
</file>

<file path=xl/calcChain.xml><?xml version="1.0" encoding="utf-8"?>
<calcChain xmlns="http://schemas.openxmlformats.org/spreadsheetml/2006/main">
  <c r="C56" i="6" l="1"/>
  <c r="D56" i="6" s="1"/>
  <c r="B56" i="6"/>
  <c r="C43" i="6"/>
  <c r="D43" i="6" s="1"/>
  <c r="B43" i="6"/>
  <c r="C30" i="6"/>
  <c r="D30" i="6" s="1"/>
  <c r="B30" i="6"/>
  <c r="D17" i="6"/>
  <c r="C17" i="6"/>
  <c r="B17" i="6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8" i="6"/>
  <c r="D19" i="6"/>
  <c r="D20" i="6"/>
  <c r="D21" i="6"/>
  <c r="D22" i="6"/>
  <c r="D23" i="6"/>
  <c r="D24" i="6"/>
  <c r="D25" i="6"/>
  <c r="D26" i="6"/>
  <c r="D27" i="6"/>
  <c r="D28" i="6"/>
  <c r="D29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8" i="6"/>
  <c r="D49" i="6"/>
  <c r="D50" i="6"/>
  <c r="D51" i="6"/>
  <c r="D52" i="6"/>
  <c r="D53" i="6"/>
  <c r="D54" i="6"/>
  <c r="D55" i="6"/>
  <c r="D2" i="6"/>
  <c r="G14" i="5" l="1"/>
  <c r="F14" i="5"/>
  <c r="E14" i="5"/>
  <c r="J14" i="5" s="1"/>
  <c r="D14" i="5"/>
  <c r="C14" i="5"/>
  <c r="B14" i="5"/>
  <c r="K13" i="5"/>
  <c r="J13" i="5"/>
  <c r="I13" i="5"/>
  <c r="H13" i="5"/>
  <c r="K12" i="5"/>
  <c r="J12" i="5"/>
  <c r="I12" i="5"/>
  <c r="H12" i="5"/>
  <c r="K11" i="5"/>
  <c r="J11" i="5"/>
  <c r="I11" i="5"/>
  <c r="H11" i="5"/>
  <c r="K10" i="5"/>
  <c r="J10" i="5"/>
  <c r="I10" i="5"/>
  <c r="H10" i="5"/>
  <c r="K9" i="5"/>
  <c r="J9" i="5"/>
  <c r="I9" i="5"/>
  <c r="H9" i="5"/>
  <c r="K8" i="5"/>
  <c r="J8" i="5"/>
  <c r="I8" i="5"/>
  <c r="H8" i="5"/>
  <c r="K7" i="5"/>
  <c r="J7" i="5"/>
  <c r="I7" i="5"/>
  <c r="H7" i="5"/>
  <c r="K6" i="5"/>
  <c r="J6" i="5"/>
  <c r="I6" i="5"/>
  <c r="H6" i="5"/>
  <c r="K5" i="5"/>
  <c r="J5" i="5"/>
  <c r="I5" i="5"/>
  <c r="H5" i="5"/>
  <c r="K4" i="5"/>
  <c r="J4" i="5"/>
  <c r="I4" i="5"/>
  <c r="H4" i="5"/>
  <c r="K3" i="5"/>
  <c r="J3" i="5"/>
  <c r="I3" i="5"/>
  <c r="H3" i="5"/>
  <c r="K2" i="5"/>
  <c r="J2" i="5"/>
  <c r="I2" i="5"/>
  <c r="H2" i="5"/>
  <c r="H14" i="4"/>
  <c r="G14" i="4"/>
  <c r="F14" i="4"/>
  <c r="E14" i="4"/>
  <c r="D14" i="4"/>
  <c r="K14" i="4" s="1"/>
  <c r="C14" i="4"/>
  <c r="B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K5" i="4"/>
  <c r="J5" i="4"/>
  <c r="I5" i="4"/>
  <c r="H5" i="4"/>
  <c r="K4" i="4"/>
  <c r="J4" i="4"/>
  <c r="I4" i="4"/>
  <c r="H4" i="4"/>
  <c r="K3" i="4"/>
  <c r="J3" i="4"/>
  <c r="I3" i="4"/>
  <c r="H3" i="4"/>
  <c r="K2" i="4"/>
  <c r="J2" i="4"/>
  <c r="I2" i="4"/>
  <c r="H2" i="4"/>
  <c r="G14" i="3"/>
  <c r="F14" i="3"/>
  <c r="E14" i="3"/>
  <c r="D14" i="3"/>
  <c r="C14" i="3"/>
  <c r="B14" i="3"/>
  <c r="K13" i="3"/>
  <c r="J13" i="3"/>
  <c r="I13" i="3"/>
  <c r="H13" i="3"/>
  <c r="K12" i="3"/>
  <c r="J12" i="3"/>
  <c r="I12" i="3"/>
  <c r="H12" i="3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J8" i="3"/>
  <c r="I8" i="3"/>
  <c r="H8" i="3"/>
  <c r="K7" i="3"/>
  <c r="J7" i="3"/>
  <c r="I7" i="3"/>
  <c r="H7" i="3"/>
  <c r="K6" i="3"/>
  <c r="J6" i="3"/>
  <c r="I6" i="3"/>
  <c r="H6" i="3"/>
  <c r="K5" i="3"/>
  <c r="J5" i="3"/>
  <c r="I5" i="3"/>
  <c r="H5" i="3"/>
  <c r="K4" i="3"/>
  <c r="J4" i="3"/>
  <c r="I4" i="3"/>
  <c r="H4" i="3"/>
  <c r="K3" i="3"/>
  <c r="J3" i="3"/>
  <c r="I3" i="3"/>
  <c r="H3" i="3"/>
  <c r="K2" i="3"/>
  <c r="J2" i="3"/>
  <c r="I2" i="3"/>
  <c r="H2" i="3"/>
  <c r="G18" i="2"/>
  <c r="H18" i="2" s="1"/>
  <c r="F18" i="2"/>
  <c r="E18" i="2"/>
  <c r="D18" i="2"/>
  <c r="C18" i="2"/>
  <c r="B18" i="2"/>
  <c r="K17" i="2"/>
  <c r="J17" i="2"/>
  <c r="I17" i="2"/>
  <c r="H17" i="2"/>
  <c r="K16" i="2"/>
  <c r="J16" i="2"/>
  <c r="I16" i="2"/>
  <c r="H16" i="2"/>
  <c r="K15" i="2"/>
  <c r="J15" i="2"/>
  <c r="I15" i="2"/>
  <c r="H15" i="2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G5" i="2"/>
  <c r="F5" i="2"/>
  <c r="E5" i="2"/>
  <c r="J5" i="2" s="1"/>
  <c r="D5" i="2"/>
  <c r="C5" i="2"/>
  <c r="B5" i="2"/>
  <c r="K4" i="2"/>
  <c r="J4" i="2"/>
  <c r="I4" i="2"/>
  <c r="H4" i="2"/>
  <c r="K3" i="2"/>
  <c r="J3" i="2"/>
  <c r="I3" i="2"/>
  <c r="H3" i="2"/>
  <c r="K2" i="2"/>
  <c r="J2" i="2"/>
  <c r="I2" i="2"/>
  <c r="H2" i="2"/>
  <c r="H16" i="1"/>
  <c r="G57" i="1"/>
  <c r="H57" i="1" s="1"/>
  <c r="F57" i="1"/>
  <c r="I57" i="1" s="1"/>
  <c r="E57" i="1"/>
  <c r="D57" i="1"/>
  <c r="C57" i="1"/>
  <c r="B57" i="1"/>
  <c r="H44" i="1"/>
  <c r="G44" i="1"/>
  <c r="F44" i="1"/>
  <c r="E44" i="1"/>
  <c r="J44" i="1" s="1"/>
  <c r="D44" i="1"/>
  <c r="C44" i="1"/>
  <c r="B44" i="1"/>
  <c r="G31" i="1"/>
  <c r="H31" i="1" s="1"/>
  <c r="F31" i="1"/>
  <c r="E31" i="1"/>
  <c r="J31" i="1" s="1"/>
  <c r="D31" i="1"/>
  <c r="K31" i="1" s="1"/>
  <c r="C31" i="1"/>
  <c r="B31" i="1"/>
  <c r="C18" i="1"/>
  <c r="D18" i="1"/>
  <c r="K18" i="1" s="1"/>
  <c r="E18" i="1"/>
  <c r="J18" i="1" s="1"/>
  <c r="F18" i="1"/>
  <c r="G18" i="1"/>
  <c r="H18" i="1" s="1"/>
  <c r="B18" i="1"/>
  <c r="C5" i="1"/>
  <c r="D5" i="1"/>
  <c r="E5" i="1"/>
  <c r="J5" i="1" s="1"/>
  <c r="F5" i="1"/>
  <c r="I5" i="1" s="1"/>
  <c r="G5" i="1"/>
  <c r="H5" i="1" s="1"/>
  <c r="B5" i="1"/>
  <c r="K56" i="1"/>
  <c r="J3" i="1"/>
  <c r="K3" i="1"/>
  <c r="J4" i="1"/>
  <c r="K4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2" i="1"/>
  <c r="J2" i="1"/>
  <c r="I2" i="1"/>
  <c r="I3" i="1"/>
  <c r="H3" i="1"/>
  <c r="I4" i="1"/>
  <c r="H4" i="1"/>
  <c r="I6" i="1"/>
  <c r="H6" i="1"/>
  <c r="I7" i="1"/>
  <c r="H7" i="1"/>
  <c r="I8" i="1"/>
  <c r="H8" i="1"/>
  <c r="I9" i="1"/>
  <c r="H9" i="1"/>
  <c r="I10" i="1"/>
  <c r="H10" i="1"/>
  <c r="I11" i="1"/>
  <c r="H11" i="1"/>
  <c r="I12" i="1"/>
  <c r="H12" i="1"/>
  <c r="I13" i="1"/>
  <c r="H13" i="1"/>
  <c r="I14" i="1"/>
  <c r="H14" i="1"/>
  <c r="I15" i="1"/>
  <c r="H15" i="1"/>
  <c r="I16" i="1"/>
  <c r="I17" i="1"/>
  <c r="H17" i="1"/>
  <c r="I19" i="1"/>
  <c r="H19" i="1"/>
  <c r="I20" i="1"/>
  <c r="H20" i="1"/>
  <c r="I21" i="1"/>
  <c r="H21" i="1"/>
  <c r="I22" i="1"/>
  <c r="H22" i="1"/>
  <c r="I23" i="1"/>
  <c r="H23" i="1"/>
  <c r="I24" i="1"/>
  <c r="H24" i="1"/>
  <c r="I25" i="1"/>
  <c r="H25" i="1"/>
  <c r="I26" i="1"/>
  <c r="H26" i="1"/>
  <c r="I27" i="1"/>
  <c r="H27" i="1"/>
  <c r="I28" i="1"/>
  <c r="H28" i="1"/>
  <c r="I29" i="1"/>
  <c r="H29" i="1"/>
  <c r="I30" i="1"/>
  <c r="H30" i="1"/>
  <c r="I32" i="1"/>
  <c r="H32" i="1"/>
  <c r="I33" i="1"/>
  <c r="H33" i="1"/>
  <c r="I34" i="1"/>
  <c r="H34" i="1"/>
  <c r="I35" i="1"/>
  <c r="H35" i="1"/>
  <c r="I36" i="1"/>
  <c r="H36" i="1"/>
  <c r="I37" i="1"/>
  <c r="H37" i="1"/>
  <c r="I38" i="1"/>
  <c r="H38" i="1"/>
  <c r="I39" i="1"/>
  <c r="H39" i="1"/>
  <c r="I40" i="1"/>
  <c r="H40" i="1"/>
  <c r="I41" i="1"/>
  <c r="H41" i="1"/>
  <c r="I42" i="1"/>
  <c r="H42" i="1"/>
  <c r="I43" i="1"/>
  <c r="H43" i="1"/>
  <c r="I45" i="1"/>
  <c r="H45" i="1"/>
  <c r="I46" i="1"/>
  <c r="H46" i="1"/>
  <c r="I47" i="1"/>
  <c r="H47" i="1"/>
  <c r="I48" i="1"/>
  <c r="H48" i="1"/>
  <c r="I49" i="1"/>
  <c r="H49" i="1"/>
  <c r="I50" i="1"/>
  <c r="H50" i="1"/>
  <c r="I51" i="1"/>
  <c r="H51" i="1"/>
  <c r="I52" i="1"/>
  <c r="H52" i="1"/>
  <c r="I53" i="1"/>
  <c r="H53" i="1"/>
  <c r="I54" i="1"/>
  <c r="H54" i="1"/>
  <c r="I55" i="1"/>
  <c r="H55" i="1"/>
  <c r="I56" i="1"/>
  <c r="H56" i="1"/>
  <c r="H2" i="1"/>
  <c r="K44" i="1" l="1"/>
  <c r="J57" i="1"/>
  <c r="K5" i="1"/>
  <c r="I18" i="1"/>
  <c r="I31" i="1"/>
  <c r="K57" i="1"/>
  <c r="J18" i="2"/>
  <c r="H14" i="3"/>
  <c r="J14" i="4"/>
  <c r="K14" i="3"/>
  <c r="I14" i="4"/>
  <c r="H14" i="5"/>
  <c r="I14" i="5"/>
  <c r="K14" i="5"/>
  <c r="I5" i="2"/>
  <c r="H5" i="2"/>
  <c r="K18" i="2"/>
  <c r="J14" i="3"/>
  <c r="I14" i="3"/>
  <c r="K5" i="2"/>
  <c r="I18" i="2"/>
  <c r="I44" i="1"/>
</calcChain>
</file>

<file path=xl/sharedStrings.xml><?xml version="1.0" encoding="utf-8"?>
<sst xmlns="http://schemas.openxmlformats.org/spreadsheetml/2006/main" count="73" uniqueCount="20">
  <si>
    <t>% N-NO3 (TF+SF)/RF</t>
  </si>
  <si>
    <t>%N-NO3 SF/TF</t>
  </si>
  <si>
    <t>%N-NH4 SF/TF</t>
  </si>
  <si>
    <t>RF.NH4 (g/ha)</t>
  </si>
  <si>
    <t>RF.NO3 (g/ha)</t>
  </si>
  <si>
    <t>TF.NH4 (g/ha)</t>
  </si>
  <si>
    <t>TF.NO3 (g/ha)</t>
  </si>
  <si>
    <t>SF.NH4 (g/ha)</t>
  </si>
  <si>
    <t>SF.NO3 (g/ha)</t>
  </si>
  <si>
    <t>% N-NH4 (TF+SF)/RF</t>
  </si>
  <si>
    <t>Date</t>
  </si>
  <si>
    <t>Tot. 2011</t>
  </si>
  <si>
    <t>Tot. 2012</t>
  </si>
  <si>
    <t>Tot. 2013</t>
  </si>
  <si>
    <t>Tot. 2014</t>
  </si>
  <si>
    <t>Tot. 2015</t>
  </si>
  <si>
    <t>date</t>
  </si>
  <si>
    <t>RF (mm)</t>
  </si>
  <si>
    <t>TF (mm)</t>
  </si>
  <si>
    <t>TF/RF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</si>
</sst>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9" fontId="0" fillId="0" borderId="0" xfId="1" applyFont="1"/>
    <xf numFmtId="2" fontId="0" fillId="0" borderId="0" xfId="0" applyNumberFormat="1"/>
    <xf numFmtId="0" fontId="16" fillId="0" borderId="0" xfId="0" applyFont="1" applyAlignment="1">
      <alignment horizontal="center" vertical="top" wrapText="1"/>
    </xf>
    <xf numFmtId="17" fontId="0" fillId="0" borderId="0" xfId="0" applyNumberFormat="1" applyFont="1"/>
    <xf numFmtId="17" fontId="16" fillId="0" borderId="0" xfId="0" applyNumberFormat="1" applyFont="1"/>
    <xf numFmtId="2" fontId="16" fillId="0" borderId="0" xfId="0" applyNumberFormat="1" applyFont="1"/>
    <xf numFmtId="9" fontId="16" fillId="0" borderId="0" xfId="1" applyFont="1"/>
    <xf numFmtId="0" fontId="16" fillId="0" borderId="10" xfId="0" applyFont="1" applyBorder="1" applyAlignment="1">
      <alignment horizontal="center" vertical="top" wrapText="1"/>
    </xf>
    <xf numFmtId="17" fontId="0" fillId="0" borderId="0" xfId="0" applyNumberFormat="1" applyFont="1" applyBorder="1"/>
    <xf numFmtId="2" fontId="0" fillId="0" borderId="0" xfId="0" applyNumberFormat="1" applyBorder="1"/>
    <xf numFmtId="9" fontId="0" fillId="0" borderId="0" xfId="1" applyFont="1" applyBorder="1"/>
    <xf numFmtId="17" fontId="16" fillId="0" borderId="11" xfId="0" applyNumberFormat="1" applyFont="1" applyBorder="1"/>
    <xf numFmtId="2" fontId="16" fillId="0" borderId="11" xfId="0" applyNumberFormat="1" applyFont="1" applyBorder="1"/>
    <xf numFmtId="9" fontId="16" fillId="0" borderId="11" xfId="1" applyFont="1" applyBorder="1"/>
    <xf numFmtId="17" fontId="0" fillId="0" borderId="10" xfId="0" applyNumberFormat="1" applyFont="1" applyBorder="1"/>
    <xf numFmtId="2" fontId="0" fillId="0" borderId="10" xfId="0" applyNumberFormat="1" applyBorder="1"/>
    <xf numFmtId="9" fontId="0" fillId="0" borderId="10" xfId="1" applyFont="1" applyBorder="1"/>
    <xf numFmtId="17" fontId="16" fillId="0" borderId="12" xfId="0" applyNumberFormat="1" applyFont="1" applyBorder="1"/>
    <xf numFmtId="2" fontId="16" fillId="0" borderId="12" xfId="0" applyNumberFormat="1" applyFont="1" applyBorder="1"/>
    <xf numFmtId="9" fontId="16" fillId="0" borderId="12" xfId="1" applyFont="1" applyBorder="1"/>
    <xf numFmtId="17" fontId="16" fillId="0" borderId="0" xfId="0" applyNumberFormat="1" applyFont="1" applyBorder="1"/>
    <xf numFmtId="2" fontId="16" fillId="0" borderId="0" xfId="0" applyNumberFormat="1" applyFont="1" applyBorder="1"/>
    <xf numFmtId="9" fontId="16" fillId="0" borderId="0" xfId="1" applyFont="1" applyBorder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 indent="2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16" fillId="0" borderId="13" xfId="0" applyFont="1" applyBorder="1" applyAlignment="1">
      <alignment horizontal="center" vertical="center"/>
    </xf>
    <xf numFmtId="9" fontId="0" fillId="0" borderId="0" xfId="1" applyFont="1" applyAlignment="1">
      <alignment horizontal="right" indent="2"/>
    </xf>
    <xf numFmtId="0" fontId="16" fillId="0" borderId="13" xfId="0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right" indent="2"/>
    </xf>
    <xf numFmtId="17" fontId="16" fillId="0" borderId="13" xfId="0" applyNumberFormat="1" applyFont="1" applyBorder="1" applyAlignment="1">
      <alignment horizontal="center"/>
    </xf>
    <xf numFmtId="164" fontId="16" fillId="0" borderId="13" xfId="0" applyNumberFormat="1" applyFont="1" applyBorder="1" applyAlignment="1">
      <alignment horizontal="right" indent="2"/>
    </xf>
    <xf numFmtId="9" fontId="16" fillId="0" borderId="13" xfId="1" applyFont="1" applyBorder="1" applyAlignment="1">
      <alignment horizontal="right" indent="2"/>
    </xf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pane ySplit="1" topLeftCell="A2" activePane="bottomLeft" state="frozen"/>
      <selection pane="bottomLeft" activeCell="D1" sqref="D1"/>
    </sheetView>
  </sheetViews>
  <sheetFormatPr defaultRowHeight="15" x14ac:dyDescent="0.25"/>
  <cols>
    <col min="10" max="10" width="10.85546875" customWidth="1"/>
    <col min="11" max="11" width="11.28515625" customWidth="1"/>
  </cols>
  <sheetData>
    <row r="1" spans="1:11" ht="30" customHeight="1" x14ac:dyDescent="0.25">
      <c r="A1" s="3" t="s">
        <v>10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1</v>
      </c>
      <c r="I1" s="3" t="s">
        <v>2</v>
      </c>
      <c r="J1" s="3" t="s">
        <v>0</v>
      </c>
      <c r="K1" s="3" t="s">
        <v>9</v>
      </c>
    </row>
    <row r="2" spans="1:11" x14ac:dyDescent="0.25">
      <c r="A2" s="4">
        <v>40817</v>
      </c>
      <c r="B2" s="2">
        <v>40.150115447323003</v>
      </c>
      <c r="C2" s="2">
        <v>543.46904056164703</v>
      </c>
      <c r="D2" s="2">
        <v>47.959539271618901</v>
      </c>
      <c r="E2" s="2">
        <v>95.621275019524205</v>
      </c>
      <c r="F2" s="2">
        <v>2.81959272038412</v>
      </c>
      <c r="G2" s="2">
        <v>4.2454094567106102</v>
      </c>
      <c r="H2" s="1">
        <f t="shared" ref="H2:H33" si="0">G2/E2</f>
        <v>4.4398168251194844E-2</v>
      </c>
      <c r="I2" s="1">
        <f t="shared" ref="I2:I33" si="1">F2/D2</f>
        <v>5.8791071874468054E-2</v>
      </c>
      <c r="J2" s="1">
        <f>(E2+G2)/C2</f>
        <v>0.18375781695499668</v>
      </c>
      <c r="K2" s="1">
        <f>(D2+F2)/B2</f>
        <v>1.264731904908849</v>
      </c>
    </row>
    <row r="3" spans="1:11" x14ac:dyDescent="0.25">
      <c r="A3" s="4">
        <v>40848</v>
      </c>
      <c r="B3" s="2">
        <v>56.2468563999672</v>
      </c>
      <c r="C3" s="2">
        <v>645.62381957705202</v>
      </c>
      <c r="D3" s="2">
        <v>190.42215214358299</v>
      </c>
      <c r="E3" s="2">
        <v>242.74364575932299</v>
      </c>
      <c r="F3" s="2">
        <v>6.8874364694771302</v>
      </c>
      <c r="G3" s="2">
        <v>3.5903263941871599</v>
      </c>
      <c r="H3" s="1">
        <f t="shared" si="0"/>
        <v>1.4790609175191014E-2</v>
      </c>
      <c r="I3" s="1">
        <f t="shared" si="1"/>
        <v>3.616930274101636E-2</v>
      </c>
      <c r="J3" s="1">
        <f t="shared" ref="J3:J57" si="2">(E3+G3)/C3</f>
        <v>0.38154412009594607</v>
      </c>
      <c r="K3" s="1">
        <f t="shared" ref="K3:K55" si="3">(D3+F3)/B3</f>
        <v>3.507922064301805</v>
      </c>
    </row>
    <row r="4" spans="1:11" x14ac:dyDescent="0.25">
      <c r="A4" s="4">
        <v>40878</v>
      </c>
      <c r="B4" s="2">
        <v>5.9034756539817996</v>
      </c>
      <c r="C4" s="2">
        <v>77.331790565655496</v>
      </c>
      <c r="D4" s="2">
        <v>81.287036023602894</v>
      </c>
      <c r="E4" s="2">
        <v>26.4603445753941</v>
      </c>
      <c r="F4" s="2">
        <v>4.3530304298154903</v>
      </c>
      <c r="G4" s="2">
        <v>0.26867546319154301</v>
      </c>
      <c r="H4" s="1">
        <f t="shared" si="0"/>
        <v>1.0153891323145831E-2</v>
      </c>
      <c r="I4" s="1">
        <f t="shared" si="1"/>
        <v>5.3551348932830117E-2</v>
      </c>
      <c r="J4" s="1">
        <f t="shared" si="2"/>
        <v>0.34564077519829861</v>
      </c>
      <c r="K4" s="1">
        <f t="shared" si="3"/>
        <v>14.506719680575888</v>
      </c>
    </row>
    <row r="5" spans="1:11" x14ac:dyDescent="0.25">
      <c r="A5" s="5" t="s">
        <v>11</v>
      </c>
      <c r="B5" s="6">
        <f>SUM(B2:B4)</f>
        <v>102.300447501272</v>
      </c>
      <c r="C5" s="6">
        <f t="shared" ref="C5:G5" si="4">SUM(C2:C4)</f>
        <v>1266.4246507043545</v>
      </c>
      <c r="D5" s="6">
        <f t="shared" si="4"/>
        <v>319.66872743880481</v>
      </c>
      <c r="E5" s="6">
        <f t="shared" si="4"/>
        <v>364.82526535424131</v>
      </c>
      <c r="F5" s="6">
        <f t="shared" si="4"/>
        <v>14.060059619676741</v>
      </c>
      <c r="G5" s="6">
        <f t="shared" si="4"/>
        <v>8.1044113140893135</v>
      </c>
      <c r="H5" s="7">
        <f t="shared" si="0"/>
        <v>2.221450125231875E-2</v>
      </c>
      <c r="I5" s="7">
        <f t="shared" si="1"/>
        <v>4.398321891642748E-2</v>
      </c>
      <c r="J5" s="7">
        <f t="shared" ref="J5" si="5">(E5+G5)/C5</f>
        <v>0.29447442961641362</v>
      </c>
      <c r="K5" s="7">
        <f t="shared" ref="K5" si="6">(D5+F5)/B5</f>
        <v>3.2622417126213641</v>
      </c>
    </row>
    <row r="6" spans="1:11" x14ac:dyDescent="0.25">
      <c r="A6" s="4">
        <v>40909</v>
      </c>
      <c r="B6" s="2">
        <v>6.6161917131878498</v>
      </c>
      <c r="C6" s="2">
        <v>93.664395875694495</v>
      </c>
      <c r="D6" s="2">
        <v>33.053523286122598</v>
      </c>
      <c r="E6" s="2">
        <v>16.537052893568301</v>
      </c>
      <c r="F6" s="2">
        <v>3.8369020201104198</v>
      </c>
      <c r="G6" s="2">
        <v>0.39172549667129702</v>
      </c>
      <c r="H6" s="1">
        <f t="shared" si="0"/>
        <v>2.3687745282815746E-2</v>
      </c>
      <c r="I6" s="1">
        <f t="shared" si="1"/>
        <v>0.11608148356521282</v>
      </c>
      <c r="J6" s="1">
        <f t="shared" si="2"/>
        <v>0.18073867056919268</v>
      </c>
      <c r="K6" s="1">
        <f t="shared" si="3"/>
        <v>5.5757793766314965</v>
      </c>
    </row>
    <row r="7" spans="1:11" x14ac:dyDescent="0.25">
      <c r="A7" s="4">
        <v>40940</v>
      </c>
      <c r="B7" s="2">
        <v>9.5792597247297397</v>
      </c>
      <c r="C7" s="2">
        <v>102.271781663357</v>
      </c>
      <c r="D7" s="2">
        <v>13.3944424672864</v>
      </c>
      <c r="E7" s="2">
        <v>11.8873074705162</v>
      </c>
      <c r="F7" s="2">
        <v>1.5544738820864901</v>
      </c>
      <c r="G7" s="2">
        <v>0.29969904340409498</v>
      </c>
      <c r="H7" s="1">
        <f t="shared" si="0"/>
        <v>2.5211684323588938E-2</v>
      </c>
      <c r="I7" s="1">
        <f t="shared" si="1"/>
        <v>0.11605364582236422</v>
      </c>
      <c r="J7" s="1">
        <f t="shared" si="2"/>
        <v>0.11916294324504549</v>
      </c>
      <c r="K7" s="1">
        <f t="shared" si="3"/>
        <v>1.5605502699525819</v>
      </c>
    </row>
    <row r="8" spans="1:11" x14ac:dyDescent="0.25">
      <c r="A8" s="4">
        <v>40969</v>
      </c>
      <c r="B8" s="2">
        <v>14.960028771824099</v>
      </c>
      <c r="C8" s="2">
        <v>169.628290068225</v>
      </c>
      <c r="D8" s="2">
        <v>6.4161012045972603</v>
      </c>
      <c r="E8" s="2">
        <v>22.014345607789298</v>
      </c>
      <c r="F8" s="2">
        <v>0.78352339401502502</v>
      </c>
      <c r="G8" s="2">
        <v>2.2106696632478302</v>
      </c>
      <c r="H8" s="1">
        <f t="shared" si="0"/>
        <v>0.10041950383778987</v>
      </c>
      <c r="I8" s="1">
        <f t="shared" si="1"/>
        <v>0.12211830347277182</v>
      </c>
      <c r="J8" s="1">
        <f t="shared" si="2"/>
        <v>0.14281235318291399</v>
      </c>
      <c r="K8" s="1">
        <f t="shared" si="3"/>
        <v>0.48125740320581106</v>
      </c>
    </row>
    <row r="9" spans="1:11" x14ac:dyDescent="0.25">
      <c r="A9" s="4">
        <v>41000</v>
      </c>
      <c r="B9" s="2">
        <v>20.094042207929199</v>
      </c>
      <c r="C9" s="2">
        <v>309.18102192905599</v>
      </c>
      <c r="D9" s="2">
        <v>16.902843028402</v>
      </c>
      <c r="E9" s="2">
        <v>40.3386228104129</v>
      </c>
      <c r="F9" s="2">
        <v>2.8381984369314499</v>
      </c>
      <c r="G9" s="2">
        <v>3.6727257116492802</v>
      </c>
      <c r="H9" s="1">
        <f t="shared" si="0"/>
        <v>9.1047374842485027E-2</v>
      </c>
      <c r="I9" s="1">
        <f t="shared" si="1"/>
        <v>0.16791248857735941</v>
      </c>
      <c r="J9" s="1">
        <f t="shared" si="2"/>
        <v>0.14234815658304192</v>
      </c>
      <c r="K9" s="1">
        <f t="shared" si="3"/>
        <v>0.98243256688012459</v>
      </c>
    </row>
    <row r="10" spans="1:11" x14ac:dyDescent="0.25">
      <c r="A10" s="4">
        <v>41030</v>
      </c>
      <c r="B10" s="2">
        <v>47.2041164951236</v>
      </c>
      <c r="C10" s="2">
        <v>869.77486210604104</v>
      </c>
      <c r="D10" s="2">
        <v>59.052009217689601</v>
      </c>
      <c r="E10" s="2">
        <v>29.616456108804702</v>
      </c>
      <c r="F10" s="2">
        <v>10.0852976660252</v>
      </c>
      <c r="G10" s="2">
        <v>0.79676474786562201</v>
      </c>
      <c r="H10" s="1">
        <f t="shared" si="0"/>
        <v>2.6902771382858029E-2</v>
      </c>
      <c r="I10" s="1">
        <f t="shared" si="1"/>
        <v>0.1707866980249006</v>
      </c>
      <c r="J10" s="1">
        <f t="shared" si="2"/>
        <v>3.4966773795955503E-2</v>
      </c>
      <c r="K10" s="1">
        <f t="shared" si="3"/>
        <v>1.4646457134910469</v>
      </c>
    </row>
    <row r="11" spans="1:11" x14ac:dyDescent="0.25">
      <c r="A11" s="4">
        <v>41061</v>
      </c>
      <c r="B11" s="2">
        <v>50.927581411151102</v>
      </c>
      <c r="C11" s="2">
        <v>944.58548816168104</v>
      </c>
      <c r="D11" s="2">
        <v>74.181255121449595</v>
      </c>
      <c r="E11" s="2">
        <v>5.1323212884079599</v>
      </c>
      <c r="F11" s="2">
        <v>3.1173305712985502</v>
      </c>
      <c r="G11" s="2">
        <v>1.03101121187491</v>
      </c>
      <c r="H11" s="1">
        <f t="shared" si="0"/>
        <v>0.20088594496287437</v>
      </c>
      <c r="I11" s="1">
        <f t="shared" si="1"/>
        <v>4.2023157550985818E-2</v>
      </c>
      <c r="J11" s="1">
        <f t="shared" si="2"/>
        <v>6.5249070386183151E-3</v>
      </c>
      <c r="K11" s="1">
        <f t="shared" si="3"/>
        <v>1.5178137965888725</v>
      </c>
    </row>
    <row r="12" spans="1:11" x14ac:dyDescent="0.25">
      <c r="A12" s="4">
        <v>41091</v>
      </c>
      <c r="B12" s="2">
        <v>37.694515422871298</v>
      </c>
      <c r="C12" s="2">
        <v>645.725828625134</v>
      </c>
      <c r="D12" s="2">
        <v>30.046558299040001</v>
      </c>
      <c r="E12" s="2">
        <v>9.3399433354860406</v>
      </c>
      <c r="F12" s="2">
        <v>6.7252021389288199</v>
      </c>
      <c r="G12" s="2">
        <v>0.35320414717065501</v>
      </c>
      <c r="H12" s="1">
        <f t="shared" si="0"/>
        <v>3.7816519274661599E-2</v>
      </c>
      <c r="I12" s="1">
        <f t="shared" si="1"/>
        <v>0.22382603930859171</v>
      </c>
      <c r="J12" s="1">
        <f t="shared" si="2"/>
        <v>1.5011243244358279E-2</v>
      </c>
      <c r="K12" s="1">
        <f t="shared" si="3"/>
        <v>0.97552017914143052</v>
      </c>
    </row>
    <row r="13" spans="1:11" x14ac:dyDescent="0.25">
      <c r="A13" s="4">
        <v>41122</v>
      </c>
      <c r="B13" s="2">
        <v>44.040236354255903</v>
      </c>
      <c r="C13" s="2">
        <v>801.13695565165995</v>
      </c>
      <c r="D13" s="2">
        <v>43.836384372167103</v>
      </c>
      <c r="E13" s="2">
        <v>13.323666419045299</v>
      </c>
      <c r="F13" s="2">
        <v>8.9697819616790699</v>
      </c>
      <c r="G13" s="2">
        <v>0.94463170556901399</v>
      </c>
      <c r="H13" s="1">
        <f t="shared" si="0"/>
        <v>7.089878085049664E-2</v>
      </c>
      <c r="I13" s="1">
        <f t="shared" si="1"/>
        <v>0.20461956637496376</v>
      </c>
      <c r="J13" s="1">
        <f t="shared" si="2"/>
        <v>1.781006109374671E-2</v>
      </c>
      <c r="K13" s="1">
        <f t="shared" si="3"/>
        <v>1.1990436633690582</v>
      </c>
    </row>
    <row r="14" spans="1:11" x14ac:dyDescent="0.25">
      <c r="A14" s="4">
        <v>41153</v>
      </c>
      <c r="B14" s="2">
        <v>8.8159969339348407</v>
      </c>
      <c r="C14" s="2">
        <v>107.259550189481</v>
      </c>
      <c r="D14" s="2">
        <v>89.684759816375902</v>
      </c>
      <c r="E14" s="2">
        <v>3.7412565938936599</v>
      </c>
      <c r="F14" s="2">
        <v>13.697658994317299</v>
      </c>
      <c r="G14" s="2">
        <v>0.71363069858480099</v>
      </c>
      <c r="H14" s="1">
        <f t="shared" si="0"/>
        <v>0.19074625882372317</v>
      </c>
      <c r="I14" s="1">
        <f t="shared" si="1"/>
        <v>0.15273117776490036</v>
      </c>
      <c r="J14" s="1">
        <f t="shared" si="2"/>
        <v>4.1533712239223565E-2</v>
      </c>
      <c r="K14" s="1">
        <f t="shared" si="3"/>
        <v>11.726684977934827</v>
      </c>
    </row>
    <row r="15" spans="1:11" x14ac:dyDescent="0.25">
      <c r="A15" s="4">
        <v>41183</v>
      </c>
      <c r="B15" s="2">
        <v>4.5599608846784196</v>
      </c>
      <c r="C15" s="2">
        <v>213.256739859541</v>
      </c>
      <c r="D15" s="2">
        <v>102.586867533136</v>
      </c>
      <c r="E15" s="2">
        <v>10.6919601846245</v>
      </c>
      <c r="F15" s="2">
        <v>3.4711924622954</v>
      </c>
      <c r="G15" s="2">
        <v>0.30964973318941202</v>
      </c>
      <c r="H15" s="1">
        <f t="shared" si="0"/>
        <v>2.8960988241866228E-2</v>
      </c>
      <c r="I15" s="1">
        <f t="shared" si="1"/>
        <v>3.3836616184563684E-2</v>
      </c>
      <c r="J15" s="1">
        <f t="shared" si="2"/>
        <v>5.1588568431928536E-2</v>
      </c>
      <c r="K15" s="1">
        <f t="shared" si="3"/>
        <v>23.258546000205634</v>
      </c>
    </row>
    <row r="16" spans="1:11" x14ac:dyDescent="0.25">
      <c r="A16" s="4">
        <v>41214</v>
      </c>
      <c r="B16" s="2">
        <v>8.7615785745951804</v>
      </c>
      <c r="C16" s="2">
        <v>103.657876542125</v>
      </c>
      <c r="D16" s="2">
        <v>38.853847783731801</v>
      </c>
      <c r="E16" s="2">
        <v>9.0324559075528299</v>
      </c>
      <c r="F16" s="2">
        <v>4.9648247407001902</v>
      </c>
      <c r="G16" s="2">
        <v>0.37199623612500399</v>
      </c>
      <c r="H16" s="1">
        <f t="shared" si="0"/>
        <v>4.118439546590482E-2</v>
      </c>
      <c r="I16" s="1">
        <f t="shared" si="1"/>
        <v>0.12778206082278867</v>
      </c>
      <c r="J16" s="1">
        <f t="shared" si="2"/>
        <v>9.0725880727992786E-2</v>
      </c>
      <c r="K16" s="1">
        <f t="shared" si="3"/>
        <v>5.0012303321101683</v>
      </c>
    </row>
    <row r="17" spans="1:11" x14ac:dyDescent="0.25">
      <c r="A17" s="4">
        <v>41244</v>
      </c>
      <c r="B17" s="2">
        <v>18.905622312988299</v>
      </c>
      <c r="C17" s="2">
        <v>278.87515133170598</v>
      </c>
      <c r="D17" s="2">
        <v>31.475844733692099</v>
      </c>
      <c r="E17" s="2">
        <v>61.095781583042303</v>
      </c>
      <c r="F17" s="2">
        <v>2.6013699743894301</v>
      </c>
      <c r="G17" s="2">
        <v>0.60367912859931105</v>
      </c>
      <c r="H17" s="1">
        <f t="shared" si="0"/>
        <v>9.8808643241396522E-3</v>
      </c>
      <c r="I17" s="1">
        <f t="shared" si="1"/>
        <v>8.264654996232379E-2</v>
      </c>
      <c r="J17" s="1">
        <f t="shared" si="2"/>
        <v>0.2212440241341318</v>
      </c>
      <c r="K17" s="1">
        <f t="shared" si="3"/>
        <v>1.8024910338270237</v>
      </c>
    </row>
    <row r="18" spans="1:11" x14ac:dyDescent="0.25">
      <c r="A18" s="5" t="s">
        <v>12</v>
      </c>
      <c r="B18" s="6">
        <f>SUM(B6:B17)</f>
        <v>272.15913080726955</v>
      </c>
      <c r="C18" s="6">
        <f t="shared" ref="C18:G18" si="7">SUM(C6:C17)</f>
        <v>4639.017942003702</v>
      </c>
      <c r="D18" s="6">
        <f t="shared" si="7"/>
        <v>539.48443686369035</v>
      </c>
      <c r="E18" s="6">
        <f t="shared" si="7"/>
        <v>232.751170203144</v>
      </c>
      <c r="F18" s="6">
        <f t="shared" si="7"/>
        <v>62.645756242777338</v>
      </c>
      <c r="G18" s="6">
        <f t="shared" si="7"/>
        <v>11.699387523951231</v>
      </c>
      <c r="H18" s="7">
        <f t="shared" si="0"/>
        <v>5.0265644266106448E-2</v>
      </c>
      <c r="I18" s="7">
        <f t="shared" si="1"/>
        <v>0.11612152633534788</v>
      </c>
      <c r="J18" s="7">
        <f t="shared" ref="J18" si="8">(E18+G18)/C18</f>
        <v>5.2694462660670641E-2</v>
      </c>
      <c r="K18" s="7">
        <f t="shared" ref="K18" si="9">(D18+F18)/B18</f>
        <v>2.2124195918779161</v>
      </c>
    </row>
    <row r="19" spans="1:11" x14ac:dyDescent="0.25">
      <c r="A19" s="4">
        <v>41275</v>
      </c>
      <c r="B19" s="2">
        <v>13.956240113724199</v>
      </c>
      <c r="C19" s="2">
        <v>206.548070500579</v>
      </c>
      <c r="D19" s="2">
        <v>27.032724633711499</v>
      </c>
      <c r="E19" s="2">
        <v>45.850885730442002</v>
      </c>
      <c r="F19" s="2">
        <v>1.0782439293881501</v>
      </c>
      <c r="G19" s="2">
        <v>0.43868725255020902</v>
      </c>
      <c r="H19" s="1">
        <f t="shared" si="0"/>
        <v>9.5676941799828583E-3</v>
      </c>
      <c r="I19" s="1">
        <f t="shared" si="1"/>
        <v>3.9886616831938296E-2</v>
      </c>
      <c r="J19" s="1">
        <f t="shared" si="2"/>
        <v>0.22411041105737395</v>
      </c>
      <c r="K19" s="1">
        <f t="shared" si="3"/>
        <v>2.0142221926560335</v>
      </c>
    </row>
    <row r="20" spans="1:11" x14ac:dyDescent="0.25">
      <c r="A20" s="4">
        <v>41306</v>
      </c>
      <c r="B20" s="2">
        <v>14.971902164046099</v>
      </c>
      <c r="C20" s="2">
        <v>139.50422366793401</v>
      </c>
      <c r="D20" s="2">
        <v>41.258465974764498</v>
      </c>
      <c r="E20" s="2">
        <v>42.121085181768997</v>
      </c>
      <c r="F20" s="2">
        <v>0.85108910853724495</v>
      </c>
      <c r="G20" s="2">
        <v>0.12113036491859</v>
      </c>
      <c r="H20" s="1">
        <f t="shared" si="0"/>
        <v>2.8757655315826973E-3</v>
      </c>
      <c r="I20" s="1">
        <f t="shared" si="1"/>
        <v>2.0628229587057567E-2</v>
      </c>
      <c r="J20" s="1">
        <f t="shared" si="2"/>
        <v>0.30280241297380339</v>
      </c>
      <c r="K20" s="1">
        <f t="shared" si="3"/>
        <v>2.8125721516150888</v>
      </c>
    </row>
    <row r="21" spans="1:11" x14ac:dyDescent="0.25">
      <c r="A21" s="4">
        <v>41334</v>
      </c>
      <c r="B21" s="2">
        <v>47.211309867977498</v>
      </c>
      <c r="C21" s="2">
        <v>458.03362368285201</v>
      </c>
      <c r="D21" s="2">
        <v>100.058002628628</v>
      </c>
      <c r="E21" s="2">
        <v>154.46226841803099</v>
      </c>
      <c r="F21" s="2">
        <v>1.6347786682663199</v>
      </c>
      <c r="G21" s="2">
        <v>1.25931673903663</v>
      </c>
      <c r="H21" s="1">
        <f t="shared" si="0"/>
        <v>8.1529084865467703E-3</v>
      </c>
      <c r="I21" s="1">
        <f t="shared" si="1"/>
        <v>1.633831003337045E-2</v>
      </c>
      <c r="J21" s="1">
        <f t="shared" si="2"/>
        <v>0.33997850180730643</v>
      </c>
      <c r="K21" s="1">
        <f t="shared" si="3"/>
        <v>2.1539919477190894</v>
      </c>
    </row>
    <row r="22" spans="1:11" x14ac:dyDescent="0.25">
      <c r="A22" s="4">
        <v>41365</v>
      </c>
      <c r="B22" s="2">
        <v>37.460309529172598</v>
      </c>
      <c r="C22" s="2">
        <v>291.56136568593502</v>
      </c>
      <c r="D22" s="2">
        <v>92.538790545497804</v>
      </c>
      <c r="E22" s="2">
        <v>65.007046969346703</v>
      </c>
      <c r="F22" s="2">
        <v>1.6190029292522401</v>
      </c>
      <c r="G22" s="2">
        <v>5.3733009347618896</v>
      </c>
      <c r="H22" s="1">
        <f t="shared" si="0"/>
        <v>8.265720695320318E-2</v>
      </c>
      <c r="I22" s="1">
        <f t="shared" si="1"/>
        <v>1.7495397548514945E-2</v>
      </c>
      <c r="J22" s="1">
        <f t="shared" si="2"/>
        <v>0.24139119988867494</v>
      </c>
      <c r="K22" s="1">
        <f t="shared" si="3"/>
        <v>2.5135348495031442</v>
      </c>
    </row>
    <row r="23" spans="1:11" x14ac:dyDescent="0.25">
      <c r="A23" s="4">
        <v>41395</v>
      </c>
      <c r="B23" s="2">
        <v>12.5662494231611</v>
      </c>
      <c r="C23" s="2">
        <v>127.6775981272</v>
      </c>
      <c r="D23" s="2">
        <v>42.693298984851303</v>
      </c>
      <c r="E23" s="2">
        <v>44.712718747766601</v>
      </c>
      <c r="F23" s="2">
        <v>4.0147131859647702</v>
      </c>
      <c r="G23" s="2">
        <v>0.974024002806676</v>
      </c>
      <c r="H23" s="1">
        <f t="shared" si="0"/>
        <v>2.178404780754533E-2</v>
      </c>
      <c r="I23" s="1">
        <f t="shared" si="1"/>
        <v>9.4036143409514814E-2</v>
      </c>
      <c r="J23" s="1">
        <f t="shared" si="2"/>
        <v>0.35782896467912434</v>
      </c>
      <c r="K23" s="1">
        <f t="shared" si="3"/>
        <v>3.716941356004571</v>
      </c>
    </row>
    <row r="24" spans="1:11" x14ac:dyDescent="0.25">
      <c r="A24" s="4">
        <v>41426</v>
      </c>
      <c r="B24" s="2">
        <v>15.130509183282101</v>
      </c>
      <c r="C24" s="2">
        <v>182.40904514943</v>
      </c>
      <c r="D24" s="2">
        <v>80.288433489506701</v>
      </c>
      <c r="E24" s="2">
        <v>42.757034438813598</v>
      </c>
      <c r="F24" s="2">
        <v>14.8276481088132</v>
      </c>
      <c r="G24" s="2">
        <v>0.85946588104629795</v>
      </c>
      <c r="H24" s="1">
        <f t="shared" si="0"/>
        <v>2.0101157442904874E-2</v>
      </c>
      <c r="I24" s="1">
        <f t="shared" si="1"/>
        <v>0.18467975353823662</v>
      </c>
      <c r="J24" s="1">
        <f t="shared" si="2"/>
        <v>0.23911369243849248</v>
      </c>
      <c r="K24" s="1">
        <f t="shared" si="3"/>
        <v>6.2863767799311683</v>
      </c>
    </row>
    <row r="25" spans="1:11" x14ac:dyDescent="0.25">
      <c r="A25" s="4">
        <v>41456</v>
      </c>
      <c r="B25" s="2">
        <v>19.724109314679001</v>
      </c>
      <c r="C25" s="2">
        <v>143.71071757477401</v>
      </c>
      <c r="D25" s="2">
        <v>165.353423227185</v>
      </c>
      <c r="E25" s="2">
        <v>29.2497161999678</v>
      </c>
      <c r="F25" s="2">
        <v>25.680648958335102</v>
      </c>
      <c r="G25" s="2">
        <v>0.45402158507901402</v>
      </c>
      <c r="H25" s="1">
        <f t="shared" si="0"/>
        <v>1.5522256078488511E-2</v>
      </c>
      <c r="I25" s="1">
        <f t="shared" si="1"/>
        <v>0.15530763413982387</v>
      </c>
      <c r="J25" s="1">
        <f t="shared" si="2"/>
        <v>0.20669117993646985</v>
      </c>
      <c r="K25" s="1">
        <f t="shared" si="3"/>
        <v>9.6853079212732531</v>
      </c>
    </row>
    <row r="26" spans="1:11" x14ac:dyDescent="0.25">
      <c r="A26" s="4">
        <v>41487</v>
      </c>
      <c r="B26" s="2">
        <v>26.827773187865802</v>
      </c>
      <c r="C26" s="2">
        <v>131.336600089119</v>
      </c>
      <c r="D26" s="2">
        <v>139.58591478674401</v>
      </c>
      <c r="E26" s="2">
        <v>51.338879249726602</v>
      </c>
      <c r="F26" s="2">
        <v>13.234470994150399</v>
      </c>
      <c r="G26" s="2">
        <v>0.40697606233875899</v>
      </c>
      <c r="H26" s="1">
        <f t="shared" si="0"/>
        <v>7.9272486716960473E-3</v>
      </c>
      <c r="I26" s="1">
        <f t="shared" si="1"/>
        <v>9.4812367095703773E-2</v>
      </c>
      <c r="J26" s="1">
        <f t="shared" si="2"/>
        <v>0.39399417433489975</v>
      </c>
      <c r="K26" s="1">
        <f t="shared" si="3"/>
        <v>5.6963499993363245</v>
      </c>
    </row>
    <row r="27" spans="1:11" x14ac:dyDescent="0.25">
      <c r="A27" s="4">
        <v>41518</v>
      </c>
      <c r="B27" s="2">
        <v>42.487958046342001</v>
      </c>
      <c r="C27" s="2">
        <v>214.48591041609001</v>
      </c>
      <c r="D27" s="2">
        <v>127.928390748186</v>
      </c>
      <c r="E27" s="2">
        <v>151.19983470640599</v>
      </c>
      <c r="F27" s="2">
        <v>3.9712620183872702</v>
      </c>
      <c r="G27" s="2">
        <v>0.85755908894694899</v>
      </c>
      <c r="H27" s="1">
        <f t="shared" si="0"/>
        <v>5.671693296570887E-3</v>
      </c>
      <c r="I27" s="1">
        <f t="shared" si="1"/>
        <v>3.1042851357399582E-2</v>
      </c>
      <c r="J27" s="1">
        <f t="shared" si="2"/>
        <v>0.70893884591472967</v>
      </c>
      <c r="K27" s="1">
        <f t="shared" si="3"/>
        <v>3.1044008427684173</v>
      </c>
    </row>
    <row r="28" spans="1:11" x14ac:dyDescent="0.25">
      <c r="A28" s="4">
        <v>41548</v>
      </c>
      <c r="B28" s="2">
        <v>16.473009790235999</v>
      </c>
      <c r="C28" s="2">
        <v>21.448591041608999</v>
      </c>
      <c r="D28" s="2">
        <v>40.244121487245799</v>
      </c>
      <c r="E28" s="2">
        <v>17.557281258241002</v>
      </c>
      <c r="F28" s="2">
        <v>4.9766775744983098</v>
      </c>
      <c r="G28" s="2">
        <v>0.13053665978651799</v>
      </c>
      <c r="H28" s="1">
        <f t="shared" si="0"/>
        <v>7.4349016722191517E-3</v>
      </c>
      <c r="I28" s="1">
        <f t="shared" si="1"/>
        <v>0.1236622242101998</v>
      </c>
      <c r="J28" s="1">
        <f t="shared" si="2"/>
        <v>0.8246610643894603</v>
      </c>
      <c r="K28" s="1">
        <f t="shared" si="3"/>
        <v>2.7451449150808922</v>
      </c>
    </row>
    <row r="29" spans="1:11" x14ac:dyDescent="0.25">
      <c r="A29" s="4">
        <v>41579</v>
      </c>
      <c r="B29" s="2">
        <v>8.1133013597121</v>
      </c>
      <c r="C29" s="2">
        <v>22.1362948605226</v>
      </c>
      <c r="D29" s="2">
        <v>25.962771563809799</v>
      </c>
      <c r="E29" s="2">
        <v>13.489284418387101</v>
      </c>
      <c r="F29" s="2">
        <v>2.64639719567589</v>
      </c>
      <c r="G29" s="2">
        <v>0.21619371982637001</v>
      </c>
      <c r="H29" s="1">
        <f t="shared" si="0"/>
        <v>1.6027071052907644E-2</v>
      </c>
      <c r="I29" s="1">
        <f t="shared" si="1"/>
        <v>0.10193045797024128</v>
      </c>
      <c r="J29" s="1">
        <f t="shared" si="2"/>
        <v>0.61914056641229198</v>
      </c>
      <c r="K29" s="1">
        <f t="shared" si="3"/>
        <v>3.5262056086748004</v>
      </c>
    </row>
    <row r="30" spans="1:11" x14ac:dyDescent="0.25">
      <c r="A30" s="4">
        <v>41609</v>
      </c>
      <c r="B30" s="2">
        <v>4.4453515630936504</v>
      </c>
      <c r="C30" s="2">
        <v>40.366184745658899</v>
      </c>
      <c r="D30" s="2">
        <v>24.1025607251654</v>
      </c>
      <c r="E30" s="2">
        <v>22.5345963587333</v>
      </c>
      <c r="F30" s="2">
        <v>0.94855790475811896</v>
      </c>
      <c r="G30" s="2">
        <v>0.35632249201656402</v>
      </c>
      <c r="H30" s="1">
        <f t="shared" si="0"/>
        <v>1.5812242045261705E-2</v>
      </c>
      <c r="I30" s="1">
        <f t="shared" si="1"/>
        <v>3.9355067520594728E-2</v>
      </c>
      <c r="J30" s="1">
        <f t="shared" si="2"/>
        <v>0.5670815558859974</v>
      </c>
      <c r="K30" s="1">
        <f t="shared" si="3"/>
        <v>5.6353515069322686</v>
      </c>
    </row>
    <row r="31" spans="1:11" x14ac:dyDescent="0.25">
      <c r="A31" s="4" t="s">
        <v>13</v>
      </c>
      <c r="B31" s="6">
        <f>SUM(B19:B30)</f>
        <v>259.36802354329211</v>
      </c>
      <c r="C31" s="6">
        <f t="shared" ref="C31" si="10">SUM(C19:C30)</f>
        <v>1979.218225541704</v>
      </c>
      <c r="D31" s="6">
        <f t="shared" ref="D31" si="11">SUM(D19:D30)</f>
        <v>907.04689879529576</v>
      </c>
      <c r="E31" s="6">
        <f t="shared" ref="E31" si="12">SUM(E19:E30)</f>
        <v>680.28063167763071</v>
      </c>
      <c r="F31" s="6">
        <f t="shared" ref="F31" si="13">SUM(F19:F30)</f>
        <v>75.483490576027009</v>
      </c>
      <c r="G31" s="6">
        <f t="shared" ref="G31" si="14">SUM(G19:G30)</f>
        <v>11.447534783114467</v>
      </c>
      <c r="H31" s="7">
        <f t="shared" si="0"/>
        <v>1.6827665304660899E-2</v>
      </c>
      <c r="I31" s="7">
        <f t="shared" si="1"/>
        <v>8.3218950063421449E-2</v>
      </c>
      <c r="J31" s="7">
        <f t="shared" si="2"/>
        <v>0.34949565314932468</v>
      </c>
      <c r="K31" s="7">
        <f t="shared" si="3"/>
        <v>3.7881708621931374</v>
      </c>
    </row>
    <row r="32" spans="1:11" x14ac:dyDescent="0.25">
      <c r="A32" s="4">
        <v>41640</v>
      </c>
      <c r="B32" s="2">
        <v>10.2871177306957</v>
      </c>
      <c r="C32" s="2">
        <v>100.577720153578</v>
      </c>
      <c r="D32" s="2">
        <v>34.387697999114103</v>
      </c>
      <c r="E32" s="2">
        <v>42.951190493461397</v>
      </c>
      <c r="F32" s="2">
        <v>1.1156975767177699</v>
      </c>
      <c r="G32" s="2">
        <v>0.74948664947542698</v>
      </c>
      <c r="H32" s="1">
        <f t="shared" si="0"/>
        <v>1.7449729352426769E-2</v>
      </c>
      <c r="I32" s="1">
        <f t="shared" si="1"/>
        <v>3.2444671834285406E-2</v>
      </c>
      <c r="J32" s="1">
        <f t="shared" si="2"/>
        <v>0.43449659702176296</v>
      </c>
      <c r="K32" s="1">
        <f t="shared" si="3"/>
        <v>3.4512481051804627</v>
      </c>
    </row>
    <row r="33" spans="1:11" x14ac:dyDescent="0.25">
      <c r="A33" s="4">
        <v>41671</v>
      </c>
      <c r="B33" s="2">
        <v>26.667341143259598</v>
      </c>
      <c r="C33" s="2">
        <v>270.16202193597201</v>
      </c>
      <c r="D33" s="2">
        <v>61.310788782034898</v>
      </c>
      <c r="E33" s="2">
        <v>99.186496146200994</v>
      </c>
      <c r="F33" s="2">
        <v>1.5414210293963</v>
      </c>
      <c r="G33" s="2">
        <v>1.8467743809825601</v>
      </c>
      <c r="H33" s="1">
        <f t="shared" si="0"/>
        <v>1.8619211815491626E-2</v>
      </c>
      <c r="I33" s="1">
        <f t="shared" si="1"/>
        <v>2.5141105831735157E-2</v>
      </c>
      <c r="J33" s="1">
        <f t="shared" si="2"/>
        <v>0.37397288413516649</v>
      </c>
      <c r="K33" s="1">
        <f t="shared" si="3"/>
        <v>2.3568982552022302</v>
      </c>
    </row>
    <row r="34" spans="1:11" x14ac:dyDescent="0.25">
      <c r="A34" s="4">
        <v>41699</v>
      </c>
      <c r="B34" s="2">
        <v>10.881755662966199</v>
      </c>
      <c r="C34" s="2">
        <v>180.709026749374</v>
      </c>
      <c r="D34" s="2">
        <v>43.114067403306599</v>
      </c>
      <c r="E34" s="2">
        <v>59.287195067889897</v>
      </c>
      <c r="F34" s="2">
        <v>2.1567663405170201</v>
      </c>
      <c r="G34" s="2">
        <v>1.4511554167025</v>
      </c>
      <c r="H34" s="1">
        <f t="shared" ref="H34:H57" si="15">G34/E34</f>
        <v>2.4476708925776955E-2</v>
      </c>
      <c r="I34" s="1">
        <f t="shared" ref="I34:I57" si="16">F34/D34</f>
        <v>5.0024654838100674E-2</v>
      </c>
      <c r="J34" s="1">
        <f t="shared" si="2"/>
        <v>0.33611132535637323</v>
      </c>
      <c r="K34" s="1">
        <f t="shared" si="3"/>
        <v>4.1602508957165361</v>
      </c>
    </row>
    <row r="35" spans="1:11" x14ac:dyDescent="0.25">
      <c r="A35" s="4">
        <v>41730</v>
      </c>
      <c r="B35" s="2">
        <v>34.529127656115598</v>
      </c>
      <c r="C35" s="2">
        <v>723.54163735296595</v>
      </c>
      <c r="D35" s="2">
        <v>180.09610024961799</v>
      </c>
      <c r="E35" s="2">
        <v>252.299515017852</v>
      </c>
      <c r="F35" s="2">
        <v>2.3580890592545201</v>
      </c>
      <c r="G35" s="2">
        <v>6.2247566774104097</v>
      </c>
      <c r="H35" s="1">
        <f t="shared" si="15"/>
        <v>2.4672091331487355E-2</v>
      </c>
      <c r="I35" s="1">
        <f t="shared" si="16"/>
        <v>1.3093504279027396E-2</v>
      </c>
      <c r="J35" s="1">
        <f t="shared" si="2"/>
        <v>0.3573039315899747</v>
      </c>
      <c r="K35" s="1">
        <f t="shared" si="3"/>
        <v>5.284065995700221</v>
      </c>
    </row>
    <row r="36" spans="1:11" x14ac:dyDescent="0.25">
      <c r="A36" s="4">
        <v>41760</v>
      </c>
      <c r="B36" s="2">
        <v>49.333025331879803</v>
      </c>
      <c r="C36" s="2">
        <v>355.40169447310097</v>
      </c>
      <c r="D36" s="2">
        <v>155.35724927917599</v>
      </c>
      <c r="E36" s="2">
        <v>102.692736125656</v>
      </c>
      <c r="F36" s="2">
        <v>15.413348506419499</v>
      </c>
      <c r="G36" s="2">
        <v>2.7451329252612702</v>
      </c>
      <c r="H36" s="1">
        <f t="shared" si="15"/>
        <v>2.6731519957772811E-2</v>
      </c>
      <c r="I36" s="1">
        <f t="shared" si="16"/>
        <v>9.9212290240295195E-2</v>
      </c>
      <c r="J36" s="1">
        <f t="shared" si="2"/>
        <v>0.29667238702177168</v>
      </c>
      <c r="K36" s="1">
        <f t="shared" si="3"/>
        <v>3.4615877829661659</v>
      </c>
    </row>
    <row r="37" spans="1:11" x14ac:dyDescent="0.25">
      <c r="A37" s="4">
        <v>41791</v>
      </c>
      <c r="B37" s="2">
        <v>22.381076758286</v>
      </c>
      <c r="C37" s="2">
        <v>132.357719952125</v>
      </c>
      <c r="D37" s="2">
        <v>162.48227076743501</v>
      </c>
      <c r="E37" s="2">
        <v>15.296019467715601</v>
      </c>
      <c r="F37" s="2">
        <v>26.5975509714625</v>
      </c>
      <c r="G37" s="2">
        <v>0.37981150544026698</v>
      </c>
      <c r="H37" s="1">
        <f t="shared" si="15"/>
        <v>2.4830741503821471E-2</v>
      </c>
      <c r="I37" s="1">
        <f t="shared" si="16"/>
        <v>0.16369509636858934</v>
      </c>
      <c r="J37" s="1">
        <f t="shared" si="2"/>
        <v>0.11843533553483666</v>
      </c>
      <c r="K37" s="1">
        <f t="shared" si="3"/>
        <v>8.4482004052327699</v>
      </c>
    </row>
    <row r="38" spans="1:11" x14ac:dyDescent="0.25">
      <c r="A38" s="4">
        <v>41821</v>
      </c>
      <c r="B38" s="2">
        <v>27.387218347885799</v>
      </c>
      <c r="C38" s="2">
        <v>94.230513797639603</v>
      </c>
      <c r="D38" s="2">
        <v>88.1332118586365</v>
      </c>
      <c r="E38" s="2">
        <v>17.182961411818098</v>
      </c>
      <c r="F38" s="2">
        <v>5.5356425944512004</v>
      </c>
      <c r="G38" s="2">
        <v>0.55262603811859401</v>
      </c>
      <c r="H38" s="1">
        <f t="shared" si="15"/>
        <v>3.2161280286558104E-2</v>
      </c>
      <c r="I38" s="1">
        <f t="shared" si="16"/>
        <v>6.2809949594600442E-2</v>
      </c>
      <c r="J38" s="1">
        <f t="shared" si="2"/>
        <v>0.18821490762561197</v>
      </c>
      <c r="K38" s="1">
        <f t="shared" si="3"/>
        <v>3.4201667823018842</v>
      </c>
    </row>
    <row r="39" spans="1:11" x14ac:dyDescent="0.25">
      <c r="A39" s="4">
        <v>41852</v>
      </c>
      <c r="B39" s="2">
        <v>39.482022024616697</v>
      </c>
      <c r="C39" s="2">
        <v>134.637238684203</v>
      </c>
      <c r="D39" s="2">
        <v>27.850373166890201</v>
      </c>
      <c r="E39" s="2">
        <v>29.3855903685538</v>
      </c>
      <c r="F39" s="2">
        <v>6.5253881227645003</v>
      </c>
      <c r="G39" s="2">
        <v>1.1236311933863601</v>
      </c>
      <c r="H39" s="1">
        <f t="shared" si="15"/>
        <v>3.8237489167098168E-2</v>
      </c>
      <c r="I39" s="1">
        <f t="shared" si="16"/>
        <v>0.23430164054398311</v>
      </c>
      <c r="J39" s="1">
        <f t="shared" si="2"/>
        <v>0.22660314382635813</v>
      </c>
      <c r="K39" s="1">
        <f t="shared" si="3"/>
        <v>0.8706687126667858</v>
      </c>
    </row>
    <row r="40" spans="1:11" x14ac:dyDescent="0.25">
      <c r="A40" s="4">
        <v>41883</v>
      </c>
      <c r="B40" s="2">
        <v>15.2168700739611</v>
      </c>
      <c r="C40" s="2">
        <v>113.22634502736901</v>
      </c>
      <c r="D40" s="2">
        <v>41.976960681005103</v>
      </c>
      <c r="E40" s="2">
        <v>21.623256022337198</v>
      </c>
      <c r="F40" s="2">
        <v>6.6054076285127197</v>
      </c>
      <c r="G40" s="2">
        <v>0.94812101820429795</v>
      </c>
      <c r="H40" s="1">
        <f t="shared" si="15"/>
        <v>4.384728263055631E-2</v>
      </c>
      <c r="I40" s="1">
        <f t="shared" si="16"/>
        <v>0.15735792971551935</v>
      </c>
      <c r="J40" s="1">
        <f t="shared" si="2"/>
        <v>0.19934739600651735</v>
      </c>
      <c r="K40" s="1">
        <f t="shared" si="3"/>
        <v>3.1926649878315847</v>
      </c>
    </row>
    <row r="41" spans="1:11" x14ac:dyDescent="0.25">
      <c r="A41" s="4">
        <v>41913</v>
      </c>
      <c r="B41" s="2">
        <v>11.378894443082601</v>
      </c>
      <c r="C41" s="2">
        <v>82.573656123948993</v>
      </c>
      <c r="D41" s="2">
        <v>3.6812404099218199</v>
      </c>
      <c r="E41" s="2">
        <v>3.4557378643657701</v>
      </c>
      <c r="F41" s="2">
        <v>5.3170410229394696</v>
      </c>
      <c r="G41" s="2">
        <v>0.491051903716619</v>
      </c>
      <c r="H41" s="1">
        <f t="shared" si="15"/>
        <v>0.14209755571455693</v>
      </c>
      <c r="I41" s="1">
        <f t="shared" si="16"/>
        <v>1.4443612562246078</v>
      </c>
      <c r="J41" s="1">
        <f t="shared" si="2"/>
        <v>4.7797202562497344E-2</v>
      </c>
      <c r="K41" s="1">
        <f t="shared" si="3"/>
        <v>0.79078696773845891</v>
      </c>
    </row>
    <row r="42" spans="1:11" x14ac:dyDescent="0.25">
      <c r="A42" s="4">
        <v>41944</v>
      </c>
      <c r="B42" s="2">
        <v>26.954985302762601</v>
      </c>
      <c r="C42" s="2">
        <v>347.79951661579503</v>
      </c>
      <c r="D42" s="2">
        <v>67.354407554039298</v>
      </c>
      <c r="E42" s="2">
        <v>103.579587476971</v>
      </c>
      <c r="F42" s="2">
        <v>2.8058586859802301</v>
      </c>
      <c r="G42" s="2">
        <v>1.15391656365106</v>
      </c>
      <c r="H42" s="1">
        <f t="shared" si="15"/>
        <v>1.114038578216593E-2</v>
      </c>
      <c r="I42" s="1">
        <f t="shared" si="16"/>
        <v>4.1658130297249726E-2</v>
      </c>
      <c r="J42" s="1">
        <f t="shared" si="2"/>
        <v>0.30113182749566159</v>
      </c>
      <c r="K42" s="1">
        <f t="shared" si="3"/>
        <v>2.602867909292788</v>
      </c>
    </row>
    <row r="43" spans="1:11" x14ac:dyDescent="0.25">
      <c r="A43" s="4">
        <v>41974</v>
      </c>
      <c r="B43" s="2">
        <v>7.7089236718440697</v>
      </c>
      <c r="C43" s="2">
        <v>102.92851594298</v>
      </c>
      <c r="D43" s="2">
        <v>40.158108142965403</v>
      </c>
      <c r="E43" s="2">
        <v>21.84272108879</v>
      </c>
      <c r="F43" s="2">
        <v>2.59451357974313</v>
      </c>
      <c r="G43" s="2">
        <v>0.32541900450551098</v>
      </c>
      <c r="H43" s="1">
        <f t="shared" si="15"/>
        <v>1.4898281362596381E-2</v>
      </c>
      <c r="I43" s="1">
        <f t="shared" si="16"/>
        <v>6.4607465334435024E-2</v>
      </c>
      <c r="J43" s="1">
        <f t="shared" si="2"/>
        <v>0.21537413505093328</v>
      </c>
      <c r="K43" s="1">
        <f t="shared" si="3"/>
        <v>5.5458613345540595</v>
      </c>
    </row>
    <row r="44" spans="1:11" x14ac:dyDescent="0.25">
      <c r="A44" s="5" t="s">
        <v>14</v>
      </c>
      <c r="B44" s="6">
        <f>SUM(B32:B43)</f>
        <v>282.2083581473558</v>
      </c>
      <c r="C44" s="6">
        <f t="shared" ref="C44" si="17">SUM(C32:C43)</f>
        <v>2638.145606809052</v>
      </c>
      <c r="D44" s="6">
        <f t="shared" ref="D44" si="18">SUM(D32:D43)</f>
        <v>905.90247629414296</v>
      </c>
      <c r="E44" s="6">
        <f t="shared" ref="E44" si="19">SUM(E32:E43)</f>
        <v>768.78300655161172</v>
      </c>
      <c r="F44" s="6">
        <f t="shared" ref="F44" si="20">SUM(F32:F43)</f>
        <v>78.566725118158857</v>
      </c>
      <c r="G44" s="6">
        <f t="shared" ref="G44" si="21">SUM(G32:G43)</f>
        <v>17.991883276854878</v>
      </c>
      <c r="H44" s="7">
        <f t="shared" si="15"/>
        <v>2.3403070988207392E-2</v>
      </c>
      <c r="I44" s="7">
        <f t="shared" si="16"/>
        <v>8.6727575179569943E-2</v>
      </c>
      <c r="J44" s="7">
        <f t="shared" si="2"/>
        <v>0.29823027500749055</v>
      </c>
      <c r="K44" s="7">
        <f t="shared" si="3"/>
        <v>3.488448066794176</v>
      </c>
    </row>
    <row r="45" spans="1:11" x14ac:dyDescent="0.25">
      <c r="A45" s="4">
        <v>42005</v>
      </c>
      <c r="B45" s="2">
        <v>0.76789731969208996</v>
      </c>
      <c r="C45" s="2">
        <v>9.53697211500082</v>
      </c>
      <c r="D45" s="2">
        <v>18.0770677437526</v>
      </c>
      <c r="E45" s="2">
        <v>6.7787769795235597</v>
      </c>
      <c r="F45" s="2">
        <v>1.53327182405003</v>
      </c>
      <c r="G45" s="2">
        <v>0.24185491149959801</v>
      </c>
      <c r="H45" s="1">
        <f t="shared" si="15"/>
        <v>3.5678251730387592E-2</v>
      </c>
      <c r="I45" s="1">
        <f t="shared" si="16"/>
        <v>8.4818613603963824E-2</v>
      </c>
      <c r="J45" s="1">
        <f t="shared" si="2"/>
        <v>0.73614893766757683</v>
      </c>
      <c r="K45" s="1">
        <f t="shared" si="3"/>
        <v>25.53771066119354</v>
      </c>
    </row>
    <row r="46" spans="1:11" x14ac:dyDescent="0.25">
      <c r="A46" s="4">
        <v>42036</v>
      </c>
      <c r="B46" s="2">
        <v>11.6146004139891</v>
      </c>
      <c r="C46" s="2">
        <v>111.87443887339199</v>
      </c>
      <c r="D46" s="2">
        <v>31.4966569789499</v>
      </c>
      <c r="E46" s="2">
        <v>32.532076065597501</v>
      </c>
      <c r="F46" s="2">
        <v>2.10448681306364</v>
      </c>
      <c r="G46" s="2">
        <v>0.44908252085470601</v>
      </c>
      <c r="H46" s="1">
        <f t="shared" si="15"/>
        <v>1.3804299484274489E-2</v>
      </c>
      <c r="I46" s="1">
        <f t="shared" si="16"/>
        <v>6.6816196222669835E-2</v>
      </c>
      <c r="J46" s="1">
        <f t="shared" si="2"/>
        <v>0.29480513081077347</v>
      </c>
      <c r="K46" s="1">
        <f t="shared" si="3"/>
        <v>2.8930090226386906</v>
      </c>
    </row>
    <row r="47" spans="1:11" x14ac:dyDescent="0.25">
      <c r="A47" s="4">
        <v>42064</v>
      </c>
      <c r="B47" s="2">
        <v>22.413221601941999</v>
      </c>
      <c r="C47" s="2">
        <v>159.54878051271999</v>
      </c>
      <c r="D47" s="2">
        <v>58.616718022119599</v>
      </c>
      <c r="E47" s="2">
        <v>38.470989743670202</v>
      </c>
      <c r="F47" s="2">
        <v>2.2285175345581001</v>
      </c>
      <c r="G47" s="2">
        <v>1.14184832611594</v>
      </c>
      <c r="H47" s="1">
        <f t="shared" si="15"/>
        <v>2.9680762926142634E-2</v>
      </c>
      <c r="I47" s="1">
        <f t="shared" si="16"/>
        <v>3.8018463157851089E-2</v>
      </c>
      <c r="J47" s="1">
        <f t="shared" si="2"/>
        <v>0.2482804189570601</v>
      </c>
      <c r="K47" s="1">
        <f t="shared" si="3"/>
        <v>2.714702805214122</v>
      </c>
    </row>
    <row r="48" spans="1:11" x14ac:dyDescent="0.25">
      <c r="A48" s="4">
        <v>42095</v>
      </c>
      <c r="B48" s="2">
        <v>19.3107818266847</v>
      </c>
      <c r="C48" s="2">
        <v>138.24619339097899</v>
      </c>
      <c r="D48" s="2">
        <v>72.224154193168104</v>
      </c>
      <c r="E48" s="2">
        <v>40.692877164482901</v>
      </c>
      <c r="F48" s="2">
        <v>2.5089892936544498</v>
      </c>
      <c r="G48" s="2">
        <v>1.3145723191090199</v>
      </c>
      <c r="H48" s="1">
        <f t="shared" si="15"/>
        <v>3.2304727773252419E-2</v>
      </c>
      <c r="I48" s="1">
        <f t="shared" si="16"/>
        <v>3.4738922479368856E-2</v>
      </c>
      <c r="J48" s="1">
        <f t="shared" si="2"/>
        <v>0.30385971905055753</v>
      </c>
      <c r="K48" s="1">
        <f t="shared" si="3"/>
        <v>3.8700216364907707</v>
      </c>
    </row>
    <row r="49" spans="1:11" x14ac:dyDescent="0.25">
      <c r="A49" s="4">
        <v>42125</v>
      </c>
      <c r="B49" s="2">
        <v>67.896902091310295</v>
      </c>
      <c r="C49" s="2">
        <v>197.639043708435</v>
      </c>
      <c r="D49" s="2">
        <v>28.558701758246201</v>
      </c>
      <c r="E49" s="2">
        <v>40.4204130428813</v>
      </c>
      <c r="F49" s="2">
        <v>3.2927415465031702</v>
      </c>
      <c r="G49" s="2">
        <v>1.7368182756127</v>
      </c>
      <c r="H49" s="1">
        <f t="shared" si="15"/>
        <v>4.2968840367121938E-2</v>
      </c>
      <c r="I49" s="1">
        <f t="shared" si="16"/>
        <v>0.11529731198486308</v>
      </c>
      <c r="J49" s="1">
        <f t="shared" si="2"/>
        <v>0.21330416565203597</v>
      </c>
      <c r="K49" s="1">
        <f t="shared" si="3"/>
        <v>0.46911482444242236</v>
      </c>
    </row>
    <row r="50" spans="1:11" x14ac:dyDescent="0.25">
      <c r="A50" s="4">
        <v>42156</v>
      </c>
      <c r="B50" s="2">
        <v>65.079190973010199</v>
      </c>
      <c r="C50" s="2">
        <v>27.563776029098999</v>
      </c>
      <c r="D50" s="2">
        <v>6.1161483162588004</v>
      </c>
      <c r="E50" s="2">
        <v>1.4439940505572799</v>
      </c>
      <c r="F50" s="2">
        <v>2.34518114774102</v>
      </c>
      <c r="G50" s="2">
        <v>0.11127981646979999</v>
      </c>
      <c r="H50" s="1">
        <f t="shared" si="15"/>
        <v>7.7063902324842559E-2</v>
      </c>
      <c r="I50" s="1">
        <f t="shared" si="16"/>
        <v>0.38344085631585023</v>
      </c>
      <c r="J50" s="1">
        <f t="shared" si="2"/>
        <v>5.6424557556453141E-2</v>
      </c>
      <c r="K50" s="1">
        <f t="shared" si="3"/>
        <v>0.13001589813107733</v>
      </c>
    </row>
    <row r="51" spans="1:11" x14ac:dyDescent="0.25">
      <c r="A51" s="4">
        <v>42186</v>
      </c>
      <c r="B51" s="2">
        <v>17.955331234677001</v>
      </c>
      <c r="C51" s="2">
        <v>109.98004152559</v>
      </c>
      <c r="D51" s="2">
        <v>3.82675063951136</v>
      </c>
      <c r="E51" s="2">
        <v>2.2283594350885698</v>
      </c>
      <c r="F51" s="2">
        <v>2.06936440728466</v>
      </c>
      <c r="G51" s="2">
        <v>0.552303104440659</v>
      </c>
      <c r="H51" s="1">
        <f t="shared" si="15"/>
        <v>0.24785189307608574</v>
      </c>
      <c r="I51" s="1">
        <f t="shared" si="16"/>
        <v>0.5407628043276157</v>
      </c>
      <c r="J51" s="1">
        <f t="shared" si="2"/>
        <v>2.5283337785267413E-2</v>
      </c>
      <c r="K51" s="1">
        <f t="shared" si="3"/>
        <v>0.3283768463936157</v>
      </c>
    </row>
    <row r="52" spans="1:11" x14ac:dyDescent="0.25">
      <c r="A52" s="4">
        <v>42217</v>
      </c>
      <c r="B52" s="2">
        <v>45.894011581217903</v>
      </c>
      <c r="C52" s="2">
        <v>252.95409550885699</v>
      </c>
      <c r="D52" s="2">
        <v>13.530004528127501</v>
      </c>
      <c r="E52" s="2">
        <v>8.6938499798930309</v>
      </c>
      <c r="F52" s="2">
        <v>6.1581594302581202</v>
      </c>
      <c r="G52" s="2">
        <v>1.6804141819395699</v>
      </c>
      <c r="H52" s="1">
        <f t="shared" si="15"/>
        <v>0.19328769024379297</v>
      </c>
      <c r="I52" s="1">
        <f t="shared" si="16"/>
        <v>0.45514836432285993</v>
      </c>
      <c r="J52" s="1">
        <f t="shared" si="2"/>
        <v>4.1012438011581248E-2</v>
      </c>
      <c r="K52" s="1">
        <f t="shared" si="3"/>
        <v>0.42899200309704444</v>
      </c>
    </row>
    <row r="53" spans="1:11" x14ac:dyDescent="0.25">
      <c r="A53" s="4">
        <v>42248</v>
      </c>
      <c r="B53" s="2">
        <v>14.8942879808197</v>
      </c>
      <c r="C53" s="2">
        <v>24.296945408715001</v>
      </c>
      <c r="D53" s="2">
        <v>18.969400469673701</v>
      </c>
      <c r="E53" s="2">
        <v>61.604482820638502</v>
      </c>
      <c r="F53" s="2">
        <v>4.8239265809943603</v>
      </c>
      <c r="G53" s="2">
        <v>1.5110590902508301</v>
      </c>
      <c r="H53" s="1">
        <f t="shared" si="15"/>
        <v>2.4528395030119474E-2</v>
      </c>
      <c r="I53" s="1">
        <f t="shared" si="16"/>
        <v>0.25430042392253521</v>
      </c>
      <c r="J53" s="1">
        <f t="shared" si="2"/>
        <v>2.5976739400439448</v>
      </c>
      <c r="K53" s="1">
        <f t="shared" si="3"/>
        <v>1.5974799924177785</v>
      </c>
    </row>
    <row r="54" spans="1:11" x14ac:dyDescent="0.25">
      <c r="A54" s="4">
        <v>42278</v>
      </c>
      <c r="B54" s="2">
        <v>18.106626046075402</v>
      </c>
      <c r="C54" s="2">
        <v>231.99524308367199</v>
      </c>
      <c r="D54" s="2">
        <v>29.816073849981901</v>
      </c>
      <c r="E54" s="2">
        <v>172.64461716069701</v>
      </c>
      <c r="F54" s="2">
        <v>4.7853914764823697</v>
      </c>
      <c r="G54" s="2">
        <v>1.4862038182411801</v>
      </c>
      <c r="H54" s="1">
        <f t="shared" si="15"/>
        <v>8.6084573193372527E-3</v>
      </c>
      <c r="I54" s="1">
        <f t="shared" si="16"/>
        <v>0.16049703594644385</v>
      </c>
      <c r="J54" s="1">
        <f t="shared" si="2"/>
        <v>0.75057927336956531</v>
      </c>
      <c r="K54" s="1">
        <f t="shared" si="3"/>
        <v>1.9109835945368803</v>
      </c>
    </row>
    <row r="55" spans="1:11" x14ac:dyDescent="0.25">
      <c r="A55" s="4">
        <v>42309</v>
      </c>
      <c r="B55" s="2">
        <v>24.561967905159101</v>
      </c>
      <c r="C55" s="2">
        <v>270.21667557987797</v>
      </c>
      <c r="D55" s="2">
        <v>54.267338166078602</v>
      </c>
      <c r="E55" s="2">
        <v>29.232323230703301</v>
      </c>
      <c r="F55" s="2">
        <v>5.8144746858966396</v>
      </c>
      <c r="G55" s="2">
        <v>1.1050880880329901</v>
      </c>
      <c r="H55" s="1">
        <f t="shared" si="15"/>
        <v>3.7803635356367903E-2</v>
      </c>
      <c r="I55" s="1">
        <f t="shared" si="16"/>
        <v>0.10714501360103836</v>
      </c>
      <c r="J55" s="1">
        <f t="shared" si="2"/>
        <v>0.11227068519599315</v>
      </c>
      <c r="K55" s="1">
        <f t="shared" si="3"/>
        <v>2.4461318850333407</v>
      </c>
    </row>
    <row r="56" spans="1:11" x14ac:dyDescent="0.25">
      <c r="A56" s="4">
        <v>42339</v>
      </c>
      <c r="B56" s="2">
        <v>0.35891937292506099</v>
      </c>
      <c r="C56" s="2">
        <v>20.046086610249599</v>
      </c>
      <c r="D56" s="2">
        <v>50.6984077026083</v>
      </c>
      <c r="E56" s="2">
        <v>17.208867357214899</v>
      </c>
      <c r="F56" s="2">
        <v>1.96111590089009</v>
      </c>
      <c r="G56" s="2">
        <v>0.186313173485775</v>
      </c>
      <c r="H56" s="1">
        <f t="shared" si="15"/>
        <v>1.0826579670722043E-2</v>
      </c>
      <c r="I56" s="1">
        <f t="shared" si="16"/>
        <v>3.8682001856819574E-2</v>
      </c>
      <c r="J56" s="1">
        <f t="shared" si="2"/>
        <v>0.8677594220213779</v>
      </c>
      <c r="K56" s="1">
        <f>(D56+F56)/B56</f>
        <v>146.71686059836401</v>
      </c>
    </row>
    <row r="57" spans="1:11" x14ac:dyDescent="0.25">
      <c r="A57" s="5" t="s">
        <v>15</v>
      </c>
      <c r="B57" s="6">
        <f>SUM(B45:B56)</f>
        <v>308.8537383475026</v>
      </c>
      <c r="C57" s="6">
        <f t="shared" ref="C57" si="22">SUM(C45:C56)</f>
        <v>1553.8982923465874</v>
      </c>
      <c r="D57" s="6">
        <f t="shared" ref="D57" si="23">SUM(D45:D56)</f>
        <v>386.19742236847657</v>
      </c>
      <c r="E57" s="6">
        <f t="shared" ref="E57" si="24">SUM(E45:E56)</f>
        <v>451.95162703094809</v>
      </c>
      <c r="F57" s="6">
        <f t="shared" ref="F57" si="25">SUM(F45:F56)</f>
        <v>39.625620641376649</v>
      </c>
      <c r="G57" s="6">
        <f t="shared" ref="G57" si="26">SUM(G45:G56)</f>
        <v>11.516837626052766</v>
      </c>
      <c r="H57" s="7">
        <f t="shared" si="15"/>
        <v>2.5482456389661658E-2</v>
      </c>
      <c r="I57" s="7">
        <f t="shared" si="16"/>
        <v>0.10260457047683055</v>
      </c>
      <c r="J57" s="7">
        <f t="shared" si="2"/>
        <v>0.29826177616625316</v>
      </c>
      <c r="K57" s="7">
        <f t="shared" ref="K57" si="27">(D57+F57)/B57</f>
        <v>1.3787207021944614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zoomScaleNormal="100" workbookViewId="0">
      <selection activeCell="K18" sqref="A1:K18"/>
    </sheetView>
  </sheetViews>
  <sheetFormatPr defaultRowHeight="15" x14ac:dyDescent="0.25"/>
  <sheetData>
    <row r="1" spans="1:11" ht="45" x14ac:dyDescent="0.25">
      <c r="A1" s="8" t="s">
        <v>10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1</v>
      </c>
      <c r="I1" s="8" t="s">
        <v>2</v>
      </c>
      <c r="J1" s="8" t="s">
        <v>0</v>
      </c>
      <c r="K1" s="8" t="s">
        <v>9</v>
      </c>
    </row>
    <row r="2" spans="1:11" x14ac:dyDescent="0.25">
      <c r="A2" s="15">
        <v>40817</v>
      </c>
      <c r="B2" s="16">
        <v>40.150115447323003</v>
      </c>
      <c r="C2" s="16">
        <v>543.46904056164703</v>
      </c>
      <c r="D2" s="16">
        <v>47.959539271618901</v>
      </c>
      <c r="E2" s="16">
        <v>95.621275019524205</v>
      </c>
      <c r="F2" s="16">
        <v>2.81959272038412</v>
      </c>
      <c r="G2" s="16">
        <v>4.2454094567106102</v>
      </c>
      <c r="H2" s="17">
        <f t="shared" ref="H2:H18" si="0">G2/E2</f>
        <v>4.4398168251194844E-2</v>
      </c>
      <c r="I2" s="17">
        <f t="shared" ref="I2:I18" si="1">F2/D2</f>
        <v>5.8791071874468054E-2</v>
      </c>
      <c r="J2" s="17">
        <f>(E2+G2)/C2</f>
        <v>0.18375781695499668</v>
      </c>
      <c r="K2" s="17">
        <f>(D2+F2)/B2</f>
        <v>1.264731904908849</v>
      </c>
    </row>
    <row r="3" spans="1:11" x14ac:dyDescent="0.25">
      <c r="A3" s="9">
        <v>40848</v>
      </c>
      <c r="B3" s="10">
        <v>56.2468563999672</v>
      </c>
      <c r="C3" s="10">
        <v>645.62381957705202</v>
      </c>
      <c r="D3" s="10">
        <v>190.42215214358299</v>
      </c>
      <c r="E3" s="10">
        <v>242.74364575932299</v>
      </c>
      <c r="F3" s="10">
        <v>6.8874364694771302</v>
      </c>
      <c r="G3" s="10">
        <v>3.5903263941871599</v>
      </c>
      <c r="H3" s="11">
        <f t="shared" si="0"/>
        <v>1.4790609175191014E-2</v>
      </c>
      <c r="I3" s="11">
        <f t="shared" si="1"/>
        <v>3.616930274101636E-2</v>
      </c>
      <c r="J3" s="11">
        <f t="shared" ref="J3:J18" si="2">(E3+G3)/C3</f>
        <v>0.38154412009594607</v>
      </c>
      <c r="K3" s="11">
        <f t="shared" ref="K3:K18" si="3">(D3+F3)/B3</f>
        <v>3.507922064301805</v>
      </c>
    </row>
    <row r="4" spans="1:11" x14ac:dyDescent="0.25">
      <c r="A4" s="9">
        <v>40878</v>
      </c>
      <c r="B4" s="10">
        <v>5.9034756539817996</v>
      </c>
      <c r="C4" s="10">
        <v>77.331790565655496</v>
      </c>
      <c r="D4" s="10">
        <v>81.287036023602894</v>
      </c>
      <c r="E4" s="10">
        <v>26.4603445753941</v>
      </c>
      <c r="F4" s="10">
        <v>4.3530304298154903</v>
      </c>
      <c r="G4" s="10">
        <v>0.26867546319154301</v>
      </c>
      <c r="H4" s="11">
        <f t="shared" si="0"/>
        <v>1.0153891323145831E-2</v>
      </c>
      <c r="I4" s="11">
        <f t="shared" si="1"/>
        <v>5.3551348932830117E-2</v>
      </c>
      <c r="J4" s="11">
        <f t="shared" si="2"/>
        <v>0.34564077519829861</v>
      </c>
      <c r="K4" s="11">
        <f t="shared" si="3"/>
        <v>14.506719680575888</v>
      </c>
    </row>
    <row r="5" spans="1:11" x14ac:dyDescent="0.25">
      <c r="A5" s="21" t="s">
        <v>11</v>
      </c>
      <c r="B5" s="22">
        <f>SUM(B2:B4)</f>
        <v>102.300447501272</v>
      </c>
      <c r="C5" s="22">
        <f t="shared" ref="C5:G5" si="4">SUM(C2:C4)</f>
        <v>1266.4246507043545</v>
      </c>
      <c r="D5" s="22">
        <f t="shared" si="4"/>
        <v>319.66872743880481</v>
      </c>
      <c r="E5" s="22">
        <f t="shared" si="4"/>
        <v>364.82526535424131</v>
      </c>
      <c r="F5" s="22">
        <f t="shared" si="4"/>
        <v>14.060059619676741</v>
      </c>
      <c r="G5" s="22">
        <f t="shared" si="4"/>
        <v>8.1044113140893135</v>
      </c>
      <c r="H5" s="23">
        <f t="shared" si="0"/>
        <v>2.221450125231875E-2</v>
      </c>
      <c r="I5" s="23">
        <f t="shared" si="1"/>
        <v>4.398321891642748E-2</v>
      </c>
      <c r="J5" s="23">
        <f t="shared" si="2"/>
        <v>0.29447442961641362</v>
      </c>
      <c r="K5" s="23">
        <f t="shared" si="3"/>
        <v>3.2622417126213641</v>
      </c>
    </row>
    <row r="6" spans="1:11" x14ac:dyDescent="0.25">
      <c r="A6" s="9">
        <v>40909</v>
      </c>
      <c r="B6" s="10">
        <v>6.6161917131878498</v>
      </c>
      <c r="C6" s="10">
        <v>93.664395875694495</v>
      </c>
      <c r="D6" s="10">
        <v>33.053523286122598</v>
      </c>
      <c r="E6" s="10">
        <v>16.537052893568301</v>
      </c>
      <c r="F6" s="10">
        <v>3.8369020201104198</v>
      </c>
      <c r="G6" s="10">
        <v>0.39172549667129702</v>
      </c>
      <c r="H6" s="11">
        <f t="shared" si="0"/>
        <v>2.3687745282815746E-2</v>
      </c>
      <c r="I6" s="11">
        <f t="shared" si="1"/>
        <v>0.11608148356521282</v>
      </c>
      <c r="J6" s="11">
        <f t="shared" si="2"/>
        <v>0.18073867056919268</v>
      </c>
      <c r="K6" s="11">
        <f t="shared" si="3"/>
        <v>5.5757793766314965</v>
      </c>
    </row>
    <row r="7" spans="1:11" x14ac:dyDescent="0.25">
      <c r="A7" s="9">
        <v>40940</v>
      </c>
      <c r="B7" s="10">
        <v>9.5792597247297397</v>
      </c>
      <c r="C7" s="10">
        <v>102.271781663357</v>
      </c>
      <c r="D7" s="10">
        <v>13.3944424672864</v>
      </c>
      <c r="E7" s="10">
        <v>11.8873074705162</v>
      </c>
      <c r="F7" s="10">
        <v>1.5544738820864901</v>
      </c>
      <c r="G7" s="10">
        <v>0.29969904340409498</v>
      </c>
      <c r="H7" s="11">
        <f t="shared" si="0"/>
        <v>2.5211684323588938E-2</v>
      </c>
      <c r="I7" s="11">
        <f t="shared" si="1"/>
        <v>0.11605364582236422</v>
      </c>
      <c r="J7" s="11">
        <f t="shared" si="2"/>
        <v>0.11916294324504549</v>
      </c>
      <c r="K7" s="11">
        <f t="shared" si="3"/>
        <v>1.5605502699525819</v>
      </c>
    </row>
    <row r="8" spans="1:11" x14ac:dyDescent="0.25">
      <c r="A8" s="9">
        <v>40969</v>
      </c>
      <c r="B8" s="10">
        <v>14.960028771824099</v>
      </c>
      <c r="C8" s="10">
        <v>169.628290068225</v>
      </c>
      <c r="D8" s="10">
        <v>6.4161012045972603</v>
      </c>
      <c r="E8" s="10">
        <v>22.014345607789298</v>
      </c>
      <c r="F8" s="10">
        <v>0.78352339401502502</v>
      </c>
      <c r="G8" s="10">
        <v>2.2106696632478302</v>
      </c>
      <c r="H8" s="11">
        <f t="shared" si="0"/>
        <v>0.10041950383778987</v>
      </c>
      <c r="I8" s="11">
        <f t="shared" si="1"/>
        <v>0.12211830347277182</v>
      </c>
      <c r="J8" s="11">
        <f t="shared" si="2"/>
        <v>0.14281235318291399</v>
      </c>
      <c r="K8" s="11">
        <f t="shared" si="3"/>
        <v>0.48125740320581106</v>
      </c>
    </row>
    <row r="9" spans="1:11" x14ac:dyDescent="0.25">
      <c r="A9" s="9">
        <v>41000</v>
      </c>
      <c r="B9" s="10">
        <v>20.094042207929199</v>
      </c>
      <c r="C9" s="10">
        <v>309.18102192905599</v>
      </c>
      <c r="D9" s="10">
        <v>16.902843028402</v>
      </c>
      <c r="E9" s="10">
        <v>40.3386228104129</v>
      </c>
      <c r="F9" s="10">
        <v>2.8381984369314499</v>
      </c>
      <c r="G9" s="10">
        <v>3.6727257116492802</v>
      </c>
      <c r="H9" s="11">
        <f t="shared" si="0"/>
        <v>9.1047374842485027E-2</v>
      </c>
      <c r="I9" s="11">
        <f t="shared" si="1"/>
        <v>0.16791248857735941</v>
      </c>
      <c r="J9" s="11">
        <f t="shared" si="2"/>
        <v>0.14234815658304192</v>
      </c>
      <c r="K9" s="11">
        <f t="shared" si="3"/>
        <v>0.98243256688012459</v>
      </c>
    </row>
    <row r="10" spans="1:11" x14ac:dyDescent="0.25">
      <c r="A10" s="9">
        <v>41030</v>
      </c>
      <c r="B10" s="10">
        <v>47.2041164951236</v>
      </c>
      <c r="C10" s="10">
        <v>869.77486210604104</v>
      </c>
      <c r="D10" s="10">
        <v>59.052009217689601</v>
      </c>
      <c r="E10" s="10">
        <v>29.616456108804702</v>
      </c>
      <c r="F10" s="10">
        <v>10.0852976660252</v>
      </c>
      <c r="G10" s="10">
        <v>0.79676474786562201</v>
      </c>
      <c r="H10" s="11">
        <f t="shared" si="0"/>
        <v>2.6902771382858029E-2</v>
      </c>
      <c r="I10" s="11">
        <f t="shared" si="1"/>
        <v>0.1707866980249006</v>
      </c>
      <c r="J10" s="11">
        <f t="shared" si="2"/>
        <v>3.4966773795955503E-2</v>
      </c>
      <c r="K10" s="11">
        <f t="shared" si="3"/>
        <v>1.4646457134910469</v>
      </c>
    </row>
    <row r="11" spans="1:11" x14ac:dyDescent="0.25">
      <c r="A11" s="9">
        <v>41061</v>
      </c>
      <c r="B11" s="10">
        <v>50.927581411151102</v>
      </c>
      <c r="C11" s="10">
        <v>944.58548816168104</v>
      </c>
      <c r="D11" s="10">
        <v>74.181255121449595</v>
      </c>
      <c r="E11" s="10">
        <v>5.1323212884079599</v>
      </c>
      <c r="F11" s="10">
        <v>3.1173305712985502</v>
      </c>
      <c r="G11" s="10">
        <v>1.03101121187491</v>
      </c>
      <c r="H11" s="11">
        <f t="shared" si="0"/>
        <v>0.20088594496287437</v>
      </c>
      <c r="I11" s="11">
        <f t="shared" si="1"/>
        <v>4.2023157550985818E-2</v>
      </c>
      <c r="J11" s="11">
        <f t="shared" si="2"/>
        <v>6.5249070386183151E-3</v>
      </c>
      <c r="K11" s="11">
        <f t="shared" si="3"/>
        <v>1.5178137965888725</v>
      </c>
    </row>
    <row r="12" spans="1:11" x14ac:dyDescent="0.25">
      <c r="A12" s="9">
        <v>41091</v>
      </c>
      <c r="B12" s="10">
        <v>37.694515422871298</v>
      </c>
      <c r="C12" s="10">
        <v>645.725828625134</v>
      </c>
      <c r="D12" s="10">
        <v>30.046558299040001</v>
      </c>
      <c r="E12" s="10">
        <v>9.3399433354860406</v>
      </c>
      <c r="F12" s="10">
        <v>6.7252021389288199</v>
      </c>
      <c r="G12" s="10">
        <v>0.35320414717065501</v>
      </c>
      <c r="H12" s="11">
        <f t="shared" si="0"/>
        <v>3.7816519274661599E-2</v>
      </c>
      <c r="I12" s="11">
        <f t="shared" si="1"/>
        <v>0.22382603930859171</v>
      </c>
      <c r="J12" s="11">
        <f t="shared" si="2"/>
        <v>1.5011243244358279E-2</v>
      </c>
      <c r="K12" s="11">
        <f t="shared" si="3"/>
        <v>0.97552017914143052</v>
      </c>
    </row>
    <row r="13" spans="1:11" x14ac:dyDescent="0.25">
      <c r="A13" s="9">
        <v>41122</v>
      </c>
      <c r="B13" s="10">
        <v>44.040236354255903</v>
      </c>
      <c r="C13" s="10">
        <v>801.13695565165995</v>
      </c>
      <c r="D13" s="10">
        <v>43.836384372167103</v>
      </c>
      <c r="E13" s="10">
        <v>13.323666419045299</v>
      </c>
      <c r="F13" s="10">
        <v>8.9697819616790699</v>
      </c>
      <c r="G13" s="10">
        <v>0.94463170556901399</v>
      </c>
      <c r="H13" s="11">
        <f t="shared" si="0"/>
        <v>7.089878085049664E-2</v>
      </c>
      <c r="I13" s="11">
        <f t="shared" si="1"/>
        <v>0.20461956637496376</v>
      </c>
      <c r="J13" s="11">
        <f t="shared" si="2"/>
        <v>1.781006109374671E-2</v>
      </c>
      <c r="K13" s="11">
        <f t="shared" si="3"/>
        <v>1.1990436633690582</v>
      </c>
    </row>
    <row r="14" spans="1:11" x14ac:dyDescent="0.25">
      <c r="A14" s="9">
        <v>41153</v>
      </c>
      <c r="B14" s="10">
        <v>8.8159969339348407</v>
      </c>
      <c r="C14" s="10">
        <v>107.259550189481</v>
      </c>
      <c r="D14" s="10">
        <v>89.684759816375902</v>
      </c>
      <c r="E14" s="10">
        <v>3.7412565938936599</v>
      </c>
      <c r="F14" s="10">
        <v>13.697658994317299</v>
      </c>
      <c r="G14" s="10">
        <v>0.71363069858480099</v>
      </c>
      <c r="H14" s="11">
        <f t="shared" si="0"/>
        <v>0.19074625882372317</v>
      </c>
      <c r="I14" s="11">
        <f t="shared" si="1"/>
        <v>0.15273117776490036</v>
      </c>
      <c r="J14" s="11">
        <f t="shared" si="2"/>
        <v>4.1533712239223565E-2</v>
      </c>
      <c r="K14" s="11">
        <f t="shared" si="3"/>
        <v>11.726684977934827</v>
      </c>
    </row>
    <row r="15" spans="1:11" x14ac:dyDescent="0.25">
      <c r="A15" s="9">
        <v>41183</v>
      </c>
      <c r="B15" s="10">
        <v>4.5599608846784196</v>
      </c>
      <c r="C15" s="10">
        <v>213.256739859541</v>
      </c>
      <c r="D15" s="10">
        <v>102.586867533136</v>
      </c>
      <c r="E15" s="10">
        <v>10.6919601846245</v>
      </c>
      <c r="F15" s="10">
        <v>3.4711924622954</v>
      </c>
      <c r="G15" s="10">
        <v>0.30964973318941202</v>
      </c>
      <c r="H15" s="11">
        <f t="shared" si="0"/>
        <v>2.8960988241866228E-2</v>
      </c>
      <c r="I15" s="11">
        <f t="shared" si="1"/>
        <v>3.3836616184563684E-2</v>
      </c>
      <c r="J15" s="11">
        <f t="shared" si="2"/>
        <v>5.1588568431928536E-2</v>
      </c>
      <c r="K15" s="11">
        <f t="shared" si="3"/>
        <v>23.258546000205634</v>
      </c>
    </row>
    <row r="16" spans="1:11" x14ac:dyDescent="0.25">
      <c r="A16" s="9">
        <v>41214</v>
      </c>
      <c r="B16" s="10">
        <v>8.7615785745951804</v>
      </c>
      <c r="C16" s="10">
        <v>103.657876542125</v>
      </c>
      <c r="D16" s="10">
        <v>38.853847783731801</v>
      </c>
      <c r="E16" s="10">
        <v>9.0324559075528299</v>
      </c>
      <c r="F16" s="10">
        <v>4.9648247407001902</v>
      </c>
      <c r="G16" s="10">
        <v>0.37199623612500399</v>
      </c>
      <c r="H16" s="11">
        <f t="shared" si="0"/>
        <v>4.118439546590482E-2</v>
      </c>
      <c r="I16" s="11">
        <f t="shared" si="1"/>
        <v>0.12778206082278867</v>
      </c>
      <c r="J16" s="11">
        <f t="shared" si="2"/>
        <v>9.0725880727992786E-2</v>
      </c>
      <c r="K16" s="11">
        <f t="shared" si="3"/>
        <v>5.0012303321101683</v>
      </c>
    </row>
    <row r="17" spans="1:11" x14ac:dyDescent="0.25">
      <c r="A17" s="9">
        <v>41244</v>
      </c>
      <c r="B17" s="10">
        <v>18.905622312988299</v>
      </c>
      <c r="C17" s="10">
        <v>278.87515133170598</v>
      </c>
      <c r="D17" s="10">
        <v>31.475844733692099</v>
      </c>
      <c r="E17" s="10">
        <v>61.095781583042303</v>
      </c>
      <c r="F17" s="10">
        <v>2.6013699743894301</v>
      </c>
      <c r="G17" s="10">
        <v>0.60367912859931105</v>
      </c>
      <c r="H17" s="11">
        <f t="shared" si="0"/>
        <v>9.8808643241396522E-3</v>
      </c>
      <c r="I17" s="11">
        <f t="shared" si="1"/>
        <v>8.264654996232379E-2</v>
      </c>
      <c r="J17" s="11">
        <f t="shared" si="2"/>
        <v>0.2212440241341318</v>
      </c>
      <c r="K17" s="11">
        <f t="shared" si="3"/>
        <v>1.8024910338270237</v>
      </c>
    </row>
    <row r="18" spans="1:11" x14ac:dyDescent="0.25">
      <c r="A18" s="12" t="s">
        <v>12</v>
      </c>
      <c r="B18" s="13">
        <f>SUM(B6:B17)</f>
        <v>272.15913080726955</v>
      </c>
      <c r="C18" s="13">
        <f t="shared" ref="C18:G18" si="5">SUM(C6:C17)</f>
        <v>4639.017942003702</v>
      </c>
      <c r="D18" s="13">
        <f t="shared" si="5"/>
        <v>539.48443686369035</v>
      </c>
      <c r="E18" s="13">
        <f t="shared" si="5"/>
        <v>232.751170203144</v>
      </c>
      <c r="F18" s="13">
        <f t="shared" si="5"/>
        <v>62.645756242777338</v>
      </c>
      <c r="G18" s="13">
        <f t="shared" si="5"/>
        <v>11.699387523951231</v>
      </c>
      <c r="H18" s="14">
        <f t="shared" si="0"/>
        <v>5.0265644266106448E-2</v>
      </c>
      <c r="I18" s="14">
        <f t="shared" si="1"/>
        <v>0.11612152633534788</v>
      </c>
      <c r="J18" s="14">
        <f t="shared" si="2"/>
        <v>5.2694462660670641E-2</v>
      </c>
      <c r="K18" s="14">
        <f t="shared" si="3"/>
        <v>2.2124195918779161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K14" sqref="A1:K14"/>
    </sheetView>
  </sheetViews>
  <sheetFormatPr defaultRowHeight="15" x14ac:dyDescent="0.25"/>
  <sheetData>
    <row r="1" spans="1:11" ht="45" x14ac:dyDescent="0.25">
      <c r="A1" s="8" t="s">
        <v>10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1</v>
      </c>
      <c r="I1" s="8" t="s">
        <v>2</v>
      </c>
      <c r="J1" s="8" t="s">
        <v>0</v>
      </c>
      <c r="K1" s="8" t="s">
        <v>9</v>
      </c>
    </row>
    <row r="2" spans="1:11" x14ac:dyDescent="0.25">
      <c r="A2" s="15">
        <v>41275</v>
      </c>
      <c r="B2" s="16">
        <v>13.956240113724199</v>
      </c>
      <c r="C2" s="16">
        <v>206.548070500579</v>
      </c>
      <c r="D2" s="16">
        <v>27.032724633711499</v>
      </c>
      <c r="E2" s="16">
        <v>45.850885730442002</v>
      </c>
      <c r="F2" s="16">
        <v>1.0782439293881501</v>
      </c>
      <c r="G2" s="16">
        <v>0.43868725255020902</v>
      </c>
      <c r="H2" s="17">
        <f t="shared" ref="H2:H14" si="0">G2/E2</f>
        <v>9.5676941799828583E-3</v>
      </c>
      <c r="I2" s="17">
        <f t="shared" ref="I2:I14" si="1">F2/D2</f>
        <v>3.9886616831938296E-2</v>
      </c>
      <c r="J2" s="17">
        <f t="shared" ref="J2:J14" si="2">(E2+G2)/C2</f>
        <v>0.22411041105737395</v>
      </c>
      <c r="K2" s="17">
        <f t="shared" ref="K2:K14" si="3">(D2+F2)/B2</f>
        <v>2.0142221926560335</v>
      </c>
    </row>
    <row r="3" spans="1:11" x14ac:dyDescent="0.25">
      <c r="A3" s="9">
        <v>41306</v>
      </c>
      <c r="B3" s="10">
        <v>14.971902164046099</v>
      </c>
      <c r="C3" s="10">
        <v>139.50422366793401</v>
      </c>
      <c r="D3" s="10">
        <v>41.258465974764498</v>
      </c>
      <c r="E3" s="10">
        <v>42.121085181768997</v>
      </c>
      <c r="F3" s="10">
        <v>0.85108910853724495</v>
      </c>
      <c r="G3" s="10">
        <v>0.12113036491859</v>
      </c>
      <c r="H3" s="11">
        <f t="shared" si="0"/>
        <v>2.8757655315826973E-3</v>
      </c>
      <c r="I3" s="11">
        <f t="shared" si="1"/>
        <v>2.0628229587057567E-2</v>
      </c>
      <c r="J3" s="11">
        <f t="shared" si="2"/>
        <v>0.30280241297380339</v>
      </c>
      <c r="K3" s="11">
        <f t="shared" si="3"/>
        <v>2.8125721516150888</v>
      </c>
    </row>
    <row r="4" spans="1:11" x14ac:dyDescent="0.25">
      <c r="A4" s="9">
        <v>41334</v>
      </c>
      <c r="B4" s="10">
        <v>47.211309867977498</v>
      </c>
      <c r="C4" s="10">
        <v>458.03362368285201</v>
      </c>
      <c r="D4" s="10">
        <v>100.058002628628</v>
      </c>
      <c r="E4" s="10">
        <v>154.46226841803099</v>
      </c>
      <c r="F4" s="10">
        <v>1.6347786682663199</v>
      </c>
      <c r="G4" s="10">
        <v>1.25931673903663</v>
      </c>
      <c r="H4" s="11">
        <f t="shared" si="0"/>
        <v>8.1529084865467703E-3</v>
      </c>
      <c r="I4" s="11">
        <f t="shared" si="1"/>
        <v>1.633831003337045E-2</v>
      </c>
      <c r="J4" s="11">
        <f t="shared" si="2"/>
        <v>0.33997850180730643</v>
      </c>
      <c r="K4" s="11">
        <f t="shared" si="3"/>
        <v>2.1539919477190894</v>
      </c>
    </row>
    <row r="5" spans="1:11" x14ac:dyDescent="0.25">
      <c r="A5" s="9">
        <v>41365</v>
      </c>
      <c r="B5" s="10">
        <v>37.460309529172598</v>
      </c>
      <c r="C5" s="10">
        <v>291.56136568593502</v>
      </c>
      <c r="D5" s="10">
        <v>92.538790545497804</v>
      </c>
      <c r="E5" s="10">
        <v>65.007046969346703</v>
      </c>
      <c r="F5" s="10">
        <v>1.6190029292522401</v>
      </c>
      <c r="G5" s="10">
        <v>5.3733009347618896</v>
      </c>
      <c r="H5" s="11">
        <f t="shared" si="0"/>
        <v>8.265720695320318E-2</v>
      </c>
      <c r="I5" s="11">
        <f t="shared" si="1"/>
        <v>1.7495397548514945E-2</v>
      </c>
      <c r="J5" s="11">
        <f t="shared" si="2"/>
        <v>0.24139119988867494</v>
      </c>
      <c r="K5" s="11">
        <f t="shared" si="3"/>
        <v>2.5135348495031442</v>
      </c>
    </row>
    <row r="6" spans="1:11" x14ac:dyDescent="0.25">
      <c r="A6" s="9">
        <v>41395</v>
      </c>
      <c r="B6" s="10">
        <v>12.5662494231611</v>
      </c>
      <c r="C6" s="10">
        <v>127.6775981272</v>
      </c>
      <c r="D6" s="10">
        <v>42.693298984851303</v>
      </c>
      <c r="E6" s="10">
        <v>44.712718747766601</v>
      </c>
      <c r="F6" s="10">
        <v>4.0147131859647702</v>
      </c>
      <c r="G6" s="10">
        <v>0.974024002806676</v>
      </c>
      <c r="H6" s="11">
        <f t="shared" si="0"/>
        <v>2.178404780754533E-2</v>
      </c>
      <c r="I6" s="11">
        <f t="shared" si="1"/>
        <v>9.4036143409514814E-2</v>
      </c>
      <c r="J6" s="11">
        <f t="shared" si="2"/>
        <v>0.35782896467912434</v>
      </c>
      <c r="K6" s="11">
        <f t="shared" si="3"/>
        <v>3.716941356004571</v>
      </c>
    </row>
    <row r="7" spans="1:11" x14ac:dyDescent="0.25">
      <c r="A7" s="9">
        <v>41426</v>
      </c>
      <c r="B7" s="10">
        <v>15.130509183282101</v>
      </c>
      <c r="C7" s="10">
        <v>182.40904514943</v>
      </c>
      <c r="D7" s="10">
        <v>80.288433489506701</v>
      </c>
      <c r="E7" s="10">
        <v>42.757034438813598</v>
      </c>
      <c r="F7" s="10">
        <v>14.8276481088132</v>
      </c>
      <c r="G7" s="10">
        <v>0.85946588104629795</v>
      </c>
      <c r="H7" s="11">
        <f t="shared" si="0"/>
        <v>2.0101157442904874E-2</v>
      </c>
      <c r="I7" s="11">
        <f t="shared" si="1"/>
        <v>0.18467975353823662</v>
      </c>
      <c r="J7" s="11">
        <f t="shared" si="2"/>
        <v>0.23911369243849248</v>
      </c>
      <c r="K7" s="11">
        <f t="shared" si="3"/>
        <v>6.2863767799311683</v>
      </c>
    </row>
    <row r="8" spans="1:11" x14ac:dyDescent="0.25">
      <c r="A8" s="9">
        <v>41456</v>
      </c>
      <c r="B8" s="10">
        <v>19.724109314679001</v>
      </c>
      <c r="C8" s="10">
        <v>143.71071757477401</v>
      </c>
      <c r="D8" s="10">
        <v>165.353423227185</v>
      </c>
      <c r="E8" s="10">
        <v>29.2497161999678</v>
      </c>
      <c r="F8" s="10">
        <v>25.680648958335102</v>
      </c>
      <c r="G8" s="10">
        <v>0.45402158507901402</v>
      </c>
      <c r="H8" s="11">
        <f t="shared" si="0"/>
        <v>1.5522256078488511E-2</v>
      </c>
      <c r="I8" s="11">
        <f t="shared" si="1"/>
        <v>0.15530763413982387</v>
      </c>
      <c r="J8" s="11">
        <f t="shared" si="2"/>
        <v>0.20669117993646985</v>
      </c>
      <c r="K8" s="11">
        <f t="shared" si="3"/>
        <v>9.6853079212732531</v>
      </c>
    </row>
    <row r="9" spans="1:11" x14ac:dyDescent="0.25">
      <c r="A9" s="9">
        <v>41487</v>
      </c>
      <c r="B9" s="10">
        <v>26.827773187865802</v>
      </c>
      <c r="C9" s="10">
        <v>131.336600089119</v>
      </c>
      <c r="D9" s="10">
        <v>139.58591478674401</v>
      </c>
      <c r="E9" s="10">
        <v>51.338879249726602</v>
      </c>
      <c r="F9" s="10">
        <v>13.234470994150399</v>
      </c>
      <c r="G9" s="10">
        <v>0.40697606233875899</v>
      </c>
      <c r="H9" s="11">
        <f t="shared" si="0"/>
        <v>7.9272486716960473E-3</v>
      </c>
      <c r="I9" s="11">
        <f t="shared" si="1"/>
        <v>9.4812367095703773E-2</v>
      </c>
      <c r="J9" s="11">
        <f t="shared" si="2"/>
        <v>0.39399417433489975</v>
      </c>
      <c r="K9" s="11">
        <f t="shared" si="3"/>
        <v>5.6963499993363245</v>
      </c>
    </row>
    <row r="10" spans="1:11" x14ac:dyDescent="0.25">
      <c r="A10" s="9">
        <v>41518</v>
      </c>
      <c r="B10" s="10">
        <v>42.487958046342001</v>
      </c>
      <c r="C10" s="10">
        <v>214.48591041609001</v>
      </c>
      <c r="D10" s="10">
        <v>127.928390748186</v>
      </c>
      <c r="E10" s="10">
        <v>151.19983470640599</v>
      </c>
      <c r="F10" s="10">
        <v>3.9712620183872702</v>
      </c>
      <c r="G10" s="10">
        <v>0.85755908894694899</v>
      </c>
      <c r="H10" s="11">
        <f t="shared" si="0"/>
        <v>5.671693296570887E-3</v>
      </c>
      <c r="I10" s="11">
        <f t="shared" si="1"/>
        <v>3.1042851357399582E-2</v>
      </c>
      <c r="J10" s="11">
        <f t="shared" si="2"/>
        <v>0.70893884591472967</v>
      </c>
      <c r="K10" s="11">
        <f t="shared" si="3"/>
        <v>3.1044008427684173</v>
      </c>
    </row>
    <row r="11" spans="1:11" x14ac:dyDescent="0.25">
      <c r="A11" s="9">
        <v>41548</v>
      </c>
      <c r="B11" s="10">
        <v>16.473009790235999</v>
      </c>
      <c r="C11" s="10">
        <v>21.448591041608999</v>
      </c>
      <c r="D11" s="10">
        <v>40.244121487245799</v>
      </c>
      <c r="E11" s="10">
        <v>17.557281258241002</v>
      </c>
      <c r="F11" s="10">
        <v>4.9766775744983098</v>
      </c>
      <c r="G11" s="10">
        <v>0.13053665978651799</v>
      </c>
      <c r="H11" s="11">
        <f t="shared" si="0"/>
        <v>7.4349016722191517E-3</v>
      </c>
      <c r="I11" s="11">
        <f t="shared" si="1"/>
        <v>0.1236622242101998</v>
      </c>
      <c r="J11" s="11">
        <f t="shared" si="2"/>
        <v>0.8246610643894603</v>
      </c>
      <c r="K11" s="11">
        <f t="shared" si="3"/>
        <v>2.7451449150808922</v>
      </c>
    </row>
    <row r="12" spans="1:11" x14ac:dyDescent="0.25">
      <c r="A12" s="9">
        <v>41579</v>
      </c>
      <c r="B12" s="10">
        <v>8.1133013597121</v>
      </c>
      <c r="C12" s="10">
        <v>22.1362948605226</v>
      </c>
      <c r="D12" s="10">
        <v>25.962771563809799</v>
      </c>
      <c r="E12" s="10">
        <v>13.489284418387101</v>
      </c>
      <c r="F12" s="10">
        <v>2.64639719567589</v>
      </c>
      <c r="G12" s="10">
        <v>0.21619371982637001</v>
      </c>
      <c r="H12" s="11">
        <f t="shared" si="0"/>
        <v>1.6027071052907644E-2</v>
      </c>
      <c r="I12" s="11">
        <f t="shared" si="1"/>
        <v>0.10193045797024128</v>
      </c>
      <c r="J12" s="11">
        <f t="shared" si="2"/>
        <v>0.61914056641229198</v>
      </c>
      <c r="K12" s="11">
        <f t="shared" si="3"/>
        <v>3.5262056086748004</v>
      </c>
    </row>
    <row r="13" spans="1:11" x14ac:dyDescent="0.25">
      <c r="A13" s="9">
        <v>41609</v>
      </c>
      <c r="B13" s="10">
        <v>4.4453515630936504</v>
      </c>
      <c r="C13" s="10">
        <v>40.366184745658899</v>
      </c>
      <c r="D13" s="10">
        <v>24.1025607251654</v>
      </c>
      <c r="E13" s="10">
        <v>22.5345963587333</v>
      </c>
      <c r="F13" s="10">
        <v>0.94855790475811896</v>
      </c>
      <c r="G13" s="10">
        <v>0.35632249201656402</v>
      </c>
      <c r="H13" s="11">
        <f t="shared" si="0"/>
        <v>1.5812242045261705E-2</v>
      </c>
      <c r="I13" s="11">
        <f t="shared" si="1"/>
        <v>3.9355067520594728E-2</v>
      </c>
      <c r="J13" s="11">
        <f t="shared" si="2"/>
        <v>0.5670815558859974</v>
      </c>
      <c r="K13" s="11">
        <f t="shared" si="3"/>
        <v>5.6353515069322686</v>
      </c>
    </row>
    <row r="14" spans="1:11" ht="15.75" thickBot="1" x14ac:dyDescent="0.3">
      <c r="A14" s="18" t="s">
        <v>13</v>
      </c>
      <c r="B14" s="19">
        <f>SUM(B2:B13)</f>
        <v>259.36802354329211</v>
      </c>
      <c r="C14" s="19">
        <f t="shared" ref="C14:G14" si="4">SUM(C2:C13)</f>
        <v>1979.218225541704</v>
      </c>
      <c r="D14" s="19">
        <f t="shared" si="4"/>
        <v>907.04689879529576</v>
      </c>
      <c r="E14" s="19">
        <f t="shared" si="4"/>
        <v>680.28063167763071</v>
      </c>
      <c r="F14" s="19">
        <f t="shared" si="4"/>
        <v>75.483490576027009</v>
      </c>
      <c r="G14" s="19">
        <f t="shared" si="4"/>
        <v>11.447534783114467</v>
      </c>
      <c r="H14" s="20">
        <f t="shared" si="0"/>
        <v>1.6827665304660899E-2</v>
      </c>
      <c r="I14" s="20">
        <f t="shared" si="1"/>
        <v>8.3218950063421449E-2</v>
      </c>
      <c r="J14" s="20">
        <f t="shared" si="2"/>
        <v>0.34949565314932468</v>
      </c>
      <c r="K14" s="20">
        <f t="shared" si="3"/>
        <v>3.7881708621931374</v>
      </c>
    </row>
    <row r="15" spans="1:11" x14ac:dyDescent="0.25">
      <c r="A15" s="4"/>
      <c r="B15" s="2"/>
      <c r="C15" s="2"/>
      <c r="D15" s="2"/>
      <c r="E15" s="2"/>
      <c r="F15" s="2"/>
      <c r="G15" s="2"/>
      <c r="H15" s="1"/>
      <c r="I15" s="1"/>
      <c r="J15" s="1"/>
      <c r="K15" s="1"/>
    </row>
    <row r="16" spans="1:11" x14ac:dyDescent="0.25">
      <c r="A16" s="4"/>
      <c r="B16" s="2"/>
      <c r="C16" s="2"/>
      <c r="D16" s="2"/>
      <c r="E16" s="2"/>
      <c r="F16" s="2"/>
      <c r="G16" s="2"/>
      <c r="H16" s="1"/>
      <c r="I16" s="1"/>
      <c r="J16" s="1"/>
      <c r="K16" s="1"/>
    </row>
    <row r="17" spans="1:11" x14ac:dyDescent="0.25">
      <c r="A17" s="4"/>
      <c r="B17" s="2"/>
      <c r="C17" s="2"/>
      <c r="D17" s="2"/>
      <c r="E17" s="2"/>
      <c r="F17" s="2"/>
      <c r="G17" s="2"/>
      <c r="H17" s="1"/>
      <c r="I17" s="1"/>
      <c r="J17" s="1"/>
      <c r="K17" s="1"/>
    </row>
    <row r="18" spans="1:11" x14ac:dyDescent="0.25">
      <c r="A18" s="5"/>
      <c r="B18" s="6"/>
      <c r="C18" s="6"/>
      <c r="D18" s="6"/>
      <c r="E18" s="6"/>
      <c r="F18" s="6"/>
      <c r="G18" s="6"/>
      <c r="H18" s="7"/>
      <c r="I18" s="7"/>
      <c r="J18" s="7"/>
      <c r="K1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14" sqref="A1:K14"/>
    </sheetView>
  </sheetViews>
  <sheetFormatPr defaultRowHeight="15" x14ac:dyDescent="0.25"/>
  <sheetData>
    <row r="1" spans="1:11" ht="45" x14ac:dyDescent="0.25">
      <c r="A1" s="8" t="s">
        <v>10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1</v>
      </c>
      <c r="I1" s="8" t="s">
        <v>2</v>
      </c>
      <c r="J1" s="8" t="s">
        <v>0</v>
      </c>
      <c r="K1" s="8" t="s">
        <v>9</v>
      </c>
    </row>
    <row r="2" spans="1:11" x14ac:dyDescent="0.25">
      <c r="A2" s="15">
        <v>41640</v>
      </c>
      <c r="B2" s="16">
        <v>10.2871177306957</v>
      </c>
      <c r="C2" s="16">
        <v>100.577720153578</v>
      </c>
      <c r="D2" s="16">
        <v>34.387697999114103</v>
      </c>
      <c r="E2" s="16">
        <v>42.951190493461397</v>
      </c>
      <c r="F2" s="16">
        <v>1.1156975767177699</v>
      </c>
      <c r="G2" s="16">
        <v>0.74948664947542698</v>
      </c>
      <c r="H2" s="17">
        <f t="shared" ref="H2:H14" si="0">G2/E2</f>
        <v>1.7449729352426769E-2</v>
      </c>
      <c r="I2" s="17">
        <f t="shared" ref="I2:I14" si="1">F2/D2</f>
        <v>3.2444671834285406E-2</v>
      </c>
      <c r="J2" s="17">
        <f t="shared" ref="J2:J14" si="2">(E2+G2)/C2</f>
        <v>0.43449659702176296</v>
      </c>
      <c r="K2" s="17">
        <f t="shared" ref="K2:K14" si="3">(D2+F2)/B2</f>
        <v>3.4512481051804627</v>
      </c>
    </row>
    <row r="3" spans="1:11" x14ac:dyDescent="0.25">
      <c r="A3" s="9">
        <v>41671</v>
      </c>
      <c r="B3" s="10">
        <v>26.667341143259598</v>
      </c>
      <c r="C3" s="10">
        <v>270.16202193597201</v>
      </c>
      <c r="D3" s="10">
        <v>61.310788782034898</v>
      </c>
      <c r="E3" s="10">
        <v>99.186496146200994</v>
      </c>
      <c r="F3" s="10">
        <v>1.5414210293963</v>
      </c>
      <c r="G3" s="10">
        <v>1.8467743809825601</v>
      </c>
      <c r="H3" s="11">
        <f t="shared" si="0"/>
        <v>1.8619211815491626E-2</v>
      </c>
      <c r="I3" s="11">
        <f t="shared" si="1"/>
        <v>2.5141105831735157E-2</v>
      </c>
      <c r="J3" s="11">
        <f t="shared" si="2"/>
        <v>0.37397288413516649</v>
      </c>
      <c r="K3" s="11">
        <f t="shared" si="3"/>
        <v>2.3568982552022302</v>
      </c>
    </row>
    <row r="4" spans="1:11" x14ac:dyDescent="0.25">
      <c r="A4" s="9">
        <v>41699</v>
      </c>
      <c r="B4" s="10">
        <v>10.881755662966199</v>
      </c>
      <c r="C4" s="10">
        <v>180.709026749374</v>
      </c>
      <c r="D4" s="10">
        <v>43.114067403306599</v>
      </c>
      <c r="E4" s="10">
        <v>59.287195067889897</v>
      </c>
      <c r="F4" s="10">
        <v>2.1567663405170201</v>
      </c>
      <c r="G4" s="10">
        <v>1.4511554167025</v>
      </c>
      <c r="H4" s="11">
        <f t="shared" si="0"/>
        <v>2.4476708925776955E-2</v>
      </c>
      <c r="I4" s="11">
        <f t="shared" si="1"/>
        <v>5.0024654838100674E-2</v>
      </c>
      <c r="J4" s="11">
        <f t="shared" si="2"/>
        <v>0.33611132535637323</v>
      </c>
      <c r="K4" s="11">
        <f t="shared" si="3"/>
        <v>4.1602508957165361</v>
      </c>
    </row>
    <row r="5" spans="1:11" x14ac:dyDescent="0.25">
      <c r="A5" s="9">
        <v>41730</v>
      </c>
      <c r="B5" s="10">
        <v>34.529127656115598</v>
      </c>
      <c r="C5" s="10">
        <v>723.54163735296595</v>
      </c>
      <c r="D5" s="10">
        <v>180.09610024961799</v>
      </c>
      <c r="E5" s="10">
        <v>252.299515017852</v>
      </c>
      <c r="F5" s="10">
        <v>2.3580890592545201</v>
      </c>
      <c r="G5" s="10">
        <v>6.2247566774104097</v>
      </c>
      <c r="H5" s="11">
        <f t="shared" si="0"/>
        <v>2.4672091331487355E-2</v>
      </c>
      <c r="I5" s="11">
        <f t="shared" si="1"/>
        <v>1.3093504279027396E-2</v>
      </c>
      <c r="J5" s="11">
        <f t="shared" si="2"/>
        <v>0.3573039315899747</v>
      </c>
      <c r="K5" s="11">
        <f t="shared" si="3"/>
        <v>5.284065995700221</v>
      </c>
    </row>
    <row r="6" spans="1:11" x14ac:dyDescent="0.25">
      <c r="A6" s="9">
        <v>41760</v>
      </c>
      <c r="B6" s="10">
        <v>49.333025331879803</v>
      </c>
      <c r="C6" s="10">
        <v>355.40169447310097</v>
      </c>
      <c r="D6" s="10">
        <v>155.35724927917599</v>
      </c>
      <c r="E6" s="10">
        <v>102.692736125656</v>
      </c>
      <c r="F6" s="10">
        <v>15.413348506419499</v>
      </c>
      <c r="G6" s="10">
        <v>2.7451329252612702</v>
      </c>
      <c r="H6" s="11">
        <f t="shared" si="0"/>
        <v>2.6731519957772811E-2</v>
      </c>
      <c r="I6" s="11">
        <f t="shared" si="1"/>
        <v>9.9212290240295195E-2</v>
      </c>
      <c r="J6" s="11">
        <f t="shared" si="2"/>
        <v>0.29667238702177168</v>
      </c>
      <c r="K6" s="11">
        <f t="shared" si="3"/>
        <v>3.4615877829661659</v>
      </c>
    </row>
    <row r="7" spans="1:11" x14ac:dyDescent="0.25">
      <c r="A7" s="9">
        <v>41791</v>
      </c>
      <c r="B7" s="10">
        <v>22.381076758286</v>
      </c>
      <c r="C7" s="10">
        <v>132.357719952125</v>
      </c>
      <c r="D7" s="10">
        <v>162.48227076743501</v>
      </c>
      <c r="E7" s="10">
        <v>15.296019467715601</v>
      </c>
      <c r="F7" s="10">
        <v>26.5975509714625</v>
      </c>
      <c r="G7" s="10">
        <v>0.37981150544026698</v>
      </c>
      <c r="H7" s="11">
        <f t="shared" si="0"/>
        <v>2.4830741503821471E-2</v>
      </c>
      <c r="I7" s="11">
        <f t="shared" si="1"/>
        <v>0.16369509636858934</v>
      </c>
      <c r="J7" s="11">
        <f t="shared" si="2"/>
        <v>0.11843533553483666</v>
      </c>
      <c r="K7" s="11">
        <f t="shared" si="3"/>
        <v>8.4482004052327699</v>
      </c>
    </row>
    <row r="8" spans="1:11" x14ac:dyDescent="0.25">
      <c r="A8" s="9">
        <v>41821</v>
      </c>
      <c r="B8" s="10">
        <v>27.387218347885799</v>
      </c>
      <c r="C8" s="10">
        <v>94.230513797639603</v>
      </c>
      <c r="D8" s="10">
        <v>88.1332118586365</v>
      </c>
      <c r="E8" s="10">
        <v>17.182961411818098</v>
      </c>
      <c r="F8" s="10">
        <v>5.5356425944512004</v>
      </c>
      <c r="G8" s="10">
        <v>0.55262603811859401</v>
      </c>
      <c r="H8" s="11">
        <f t="shared" si="0"/>
        <v>3.2161280286558104E-2</v>
      </c>
      <c r="I8" s="11">
        <f t="shared" si="1"/>
        <v>6.2809949594600442E-2</v>
      </c>
      <c r="J8" s="11">
        <f t="shared" si="2"/>
        <v>0.18821490762561197</v>
      </c>
      <c r="K8" s="11">
        <f t="shared" si="3"/>
        <v>3.4201667823018842</v>
      </c>
    </row>
    <row r="9" spans="1:11" x14ac:dyDescent="0.25">
      <c r="A9" s="9">
        <v>41852</v>
      </c>
      <c r="B9" s="10">
        <v>39.482022024616697</v>
      </c>
      <c r="C9" s="10">
        <v>134.637238684203</v>
      </c>
      <c r="D9" s="10">
        <v>27.850373166890201</v>
      </c>
      <c r="E9" s="10">
        <v>29.3855903685538</v>
      </c>
      <c r="F9" s="10">
        <v>6.5253881227645003</v>
      </c>
      <c r="G9" s="10">
        <v>1.1236311933863601</v>
      </c>
      <c r="H9" s="11">
        <f t="shared" si="0"/>
        <v>3.8237489167098168E-2</v>
      </c>
      <c r="I9" s="11">
        <f t="shared" si="1"/>
        <v>0.23430164054398311</v>
      </c>
      <c r="J9" s="11">
        <f t="shared" si="2"/>
        <v>0.22660314382635813</v>
      </c>
      <c r="K9" s="11">
        <f t="shared" si="3"/>
        <v>0.8706687126667858</v>
      </c>
    </row>
    <row r="10" spans="1:11" x14ac:dyDescent="0.25">
      <c r="A10" s="9">
        <v>41883</v>
      </c>
      <c r="B10" s="10">
        <v>15.2168700739611</v>
      </c>
      <c r="C10" s="10">
        <v>113.22634502736901</v>
      </c>
      <c r="D10" s="10">
        <v>41.976960681005103</v>
      </c>
      <c r="E10" s="10">
        <v>21.623256022337198</v>
      </c>
      <c r="F10" s="10">
        <v>6.6054076285127197</v>
      </c>
      <c r="G10" s="10">
        <v>0.94812101820429795</v>
      </c>
      <c r="H10" s="11">
        <f t="shared" si="0"/>
        <v>4.384728263055631E-2</v>
      </c>
      <c r="I10" s="11">
        <f t="shared" si="1"/>
        <v>0.15735792971551935</v>
      </c>
      <c r="J10" s="11">
        <f t="shared" si="2"/>
        <v>0.19934739600651735</v>
      </c>
      <c r="K10" s="11">
        <f t="shared" si="3"/>
        <v>3.1926649878315847</v>
      </c>
    </row>
    <row r="11" spans="1:11" x14ac:dyDescent="0.25">
      <c r="A11" s="9">
        <v>41913</v>
      </c>
      <c r="B11" s="10">
        <v>11.378894443082601</v>
      </c>
      <c r="C11" s="10">
        <v>82.573656123948993</v>
      </c>
      <c r="D11" s="10">
        <v>3.6812404099218199</v>
      </c>
      <c r="E11" s="10">
        <v>3.4557378643657701</v>
      </c>
      <c r="F11" s="10">
        <v>5.3170410229394696</v>
      </c>
      <c r="G11" s="10">
        <v>0.491051903716619</v>
      </c>
      <c r="H11" s="11">
        <f t="shared" si="0"/>
        <v>0.14209755571455693</v>
      </c>
      <c r="I11" s="11">
        <f t="shared" si="1"/>
        <v>1.4443612562246078</v>
      </c>
      <c r="J11" s="11">
        <f t="shared" si="2"/>
        <v>4.7797202562497344E-2</v>
      </c>
      <c r="K11" s="11">
        <f t="shared" si="3"/>
        <v>0.79078696773845891</v>
      </c>
    </row>
    <row r="12" spans="1:11" x14ac:dyDescent="0.25">
      <c r="A12" s="9">
        <v>41944</v>
      </c>
      <c r="B12" s="10">
        <v>26.954985302762601</v>
      </c>
      <c r="C12" s="10">
        <v>347.79951661579503</v>
      </c>
      <c r="D12" s="10">
        <v>67.354407554039298</v>
      </c>
      <c r="E12" s="10">
        <v>103.579587476971</v>
      </c>
      <c r="F12" s="10">
        <v>2.8058586859802301</v>
      </c>
      <c r="G12" s="10">
        <v>1.15391656365106</v>
      </c>
      <c r="H12" s="11">
        <f t="shared" si="0"/>
        <v>1.114038578216593E-2</v>
      </c>
      <c r="I12" s="11">
        <f t="shared" si="1"/>
        <v>4.1658130297249726E-2</v>
      </c>
      <c r="J12" s="11">
        <f t="shared" si="2"/>
        <v>0.30113182749566159</v>
      </c>
      <c r="K12" s="11">
        <f t="shared" si="3"/>
        <v>2.602867909292788</v>
      </c>
    </row>
    <row r="13" spans="1:11" x14ac:dyDescent="0.25">
      <c r="A13" s="9">
        <v>41974</v>
      </c>
      <c r="B13" s="10">
        <v>7.7089236718440697</v>
      </c>
      <c r="C13" s="10">
        <v>102.92851594298</v>
      </c>
      <c r="D13" s="10">
        <v>40.158108142965403</v>
      </c>
      <c r="E13" s="10">
        <v>21.84272108879</v>
      </c>
      <c r="F13" s="10">
        <v>2.59451357974313</v>
      </c>
      <c r="G13" s="10">
        <v>0.32541900450551098</v>
      </c>
      <c r="H13" s="11">
        <f t="shared" si="0"/>
        <v>1.4898281362596381E-2</v>
      </c>
      <c r="I13" s="11">
        <f t="shared" si="1"/>
        <v>6.4607465334435024E-2</v>
      </c>
      <c r="J13" s="11">
        <f t="shared" si="2"/>
        <v>0.21537413505093328</v>
      </c>
      <c r="K13" s="11">
        <f t="shared" si="3"/>
        <v>5.5458613345540595</v>
      </c>
    </row>
    <row r="14" spans="1:11" ht="15.75" thickBot="1" x14ac:dyDescent="0.3">
      <c r="A14" s="18" t="s">
        <v>14</v>
      </c>
      <c r="B14" s="19">
        <f>SUM(B2:B13)</f>
        <v>282.2083581473558</v>
      </c>
      <c r="C14" s="19">
        <f t="shared" ref="C14:G14" si="4">SUM(C2:C13)</f>
        <v>2638.145606809052</v>
      </c>
      <c r="D14" s="19">
        <f t="shared" si="4"/>
        <v>905.90247629414296</v>
      </c>
      <c r="E14" s="19">
        <f t="shared" si="4"/>
        <v>768.78300655161172</v>
      </c>
      <c r="F14" s="19">
        <f t="shared" si="4"/>
        <v>78.566725118158857</v>
      </c>
      <c r="G14" s="19">
        <f t="shared" si="4"/>
        <v>17.991883276854878</v>
      </c>
      <c r="H14" s="20">
        <f t="shared" si="0"/>
        <v>2.3403070988207392E-2</v>
      </c>
      <c r="I14" s="20">
        <f t="shared" si="1"/>
        <v>8.6727575179569943E-2</v>
      </c>
      <c r="J14" s="20">
        <f t="shared" si="2"/>
        <v>0.29823027500749055</v>
      </c>
      <c r="K14" s="20">
        <f t="shared" si="3"/>
        <v>3.488448066794176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14" sqref="A1:K14"/>
    </sheetView>
  </sheetViews>
  <sheetFormatPr defaultRowHeight="15" x14ac:dyDescent="0.25"/>
  <sheetData>
    <row r="1" spans="1:11" ht="45" x14ac:dyDescent="0.25">
      <c r="A1" s="8" t="s">
        <v>10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1</v>
      </c>
      <c r="I1" s="8" t="s">
        <v>2</v>
      </c>
      <c r="J1" s="8" t="s">
        <v>0</v>
      </c>
      <c r="K1" s="8" t="s">
        <v>9</v>
      </c>
    </row>
    <row r="2" spans="1:11" x14ac:dyDescent="0.25">
      <c r="A2" s="15">
        <v>42005</v>
      </c>
      <c r="B2" s="16">
        <v>0.76789731969208996</v>
      </c>
      <c r="C2" s="16">
        <v>9.53697211500082</v>
      </c>
      <c r="D2" s="16">
        <v>18.0770677437526</v>
      </c>
      <c r="E2" s="16">
        <v>6.7787769795235597</v>
      </c>
      <c r="F2" s="16">
        <v>1.53327182405003</v>
      </c>
      <c r="G2" s="16">
        <v>0.24185491149959801</v>
      </c>
      <c r="H2" s="17">
        <f t="shared" ref="H2:H14" si="0">G2/E2</f>
        <v>3.5678251730387592E-2</v>
      </c>
      <c r="I2" s="17">
        <f t="shared" ref="I2:I14" si="1">F2/D2</f>
        <v>8.4818613603963824E-2</v>
      </c>
      <c r="J2" s="17">
        <f t="shared" ref="J2:J14" si="2">(E2+G2)/C2</f>
        <v>0.73614893766757683</v>
      </c>
      <c r="K2" s="17">
        <f t="shared" ref="K2:K12" si="3">(D2+F2)/B2</f>
        <v>25.53771066119354</v>
      </c>
    </row>
    <row r="3" spans="1:11" x14ac:dyDescent="0.25">
      <c r="A3" s="9">
        <v>42036</v>
      </c>
      <c r="B3" s="10">
        <v>11.6146004139891</v>
      </c>
      <c r="C3" s="10">
        <v>111.87443887339199</v>
      </c>
      <c r="D3" s="10">
        <v>31.4966569789499</v>
      </c>
      <c r="E3" s="10">
        <v>32.532076065597501</v>
      </c>
      <c r="F3" s="10">
        <v>2.10448681306364</v>
      </c>
      <c r="G3" s="10">
        <v>0.44908252085470601</v>
      </c>
      <c r="H3" s="11">
        <f t="shared" si="0"/>
        <v>1.3804299484274489E-2</v>
      </c>
      <c r="I3" s="11">
        <f t="shared" si="1"/>
        <v>6.6816196222669835E-2</v>
      </c>
      <c r="J3" s="11">
        <f t="shared" si="2"/>
        <v>0.29480513081077347</v>
      </c>
      <c r="K3" s="11">
        <f t="shared" si="3"/>
        <v>2.8930090226386906</v>
      </c>
    </row>
    <row r="4" spans="1:11" x14ac:dyDescent="0.25">
      <c r="A4" s="9">
        <v>42064</v>
      </c>
      <c r="B4" s="10">
        <v>22.413221601941999</v>
      </c>
      <c r="C4" s="10">
        <v>159.54878051271999</v>
      </c>
      <c r="D4" s="10">
        <v>58.616718022119599</v>
      </c>
      <c r="E4" s="10">
        <v>38.470989743670202</v>
      </c>
      <c r="F4" s="10">
        <v>2.2285175345581001</v>
      </c>
      <c r="G4" s="10">
        <v>1.14184832611594</v>
      </c>
      <c r="H4" s="11">
        <f t="shared" si="0"/>
        <v>2.9680762926142634E-2</v>
      </c>
      <c r="I4" s="11">
        <f t="shared" si="1"/>
        <v>3.8018463157851089E-2</v>
      </c>
      <c r="J4" s="11">
        <f t="shared" si="2"/>
        <v>0.2482804189570601</v>
      </c>
      <c r="K4" s="11">
        <f t="shared" si="3"/>
        <v>2.714702805214122</v>
      </c>
    </row>
    <row r="5" spans="1:11" x14ac:dyDescent="0.25">
      <c r="A5" s="9">
        <v>42095</v>
      </c>
      <c r="B5" s="10">
        <v>19.3107818266847</v>
      </c>
      <c r="C5" s="10">
        <v>138.24619339097899</v>
      </c>
      <c r="D5" s="10">
        <v>72.224154193168104</v>
      </c>
      <c r="E5" s="10">
        <v>40.692877164482901</v>
      </c>
      <c r="F5" s="10">
        <v>2.5089892936544498</v>
      </c>
      <c r="G5" s="10">
        <v>1.3145723191090199</v>
      </c>
      <c r="H5" s="11">
        <f t="shared" si="0"/>
        <v>3.2304727773252419E-2</v>
      </c>
      <c r="I5" s="11">
        <f t="shared" si="1"/>
        <v>3.4738922479368856E-2</v>
      </c>
      <c r="J5" s="11">
        <f t="shared" si="2"/>
        <v>0.30385971905055753</v>
      </c>
      <c r="K5" s="11">
        <f t="shared" si="3"/>
        <v>3.8700216364907707</v>
      </c>
    </row>
    <row r="6" spans="1:11" x14ac:dyDescent="0.25">
      <c r="A6" s="9">
        <v>42125</v>
      </c>
      <c r="B6" s="10">
        <v>67.896902091310295</v>
      </c>
      <c r="C6" s="10">
        <v>197.639043708435</v>
      </c>
      <c r="D6" s="10">
        <v>28.558701758246201</v>
      </c>
      <c r="E6" s="10">
        <v>40.4204130428813</v>
      </c>
      <c r="F6" s="10">
        <v>3.2927415465031702</v>
      </c>
      <c r="G6" s="10">
        <v>1.7368182756127</v>
      </c>
      <c r="H6" s="11">
        <f t="shared" si="0"/>
        <v>4.2968840367121938E-2</v>
      </c>
      <c r="I6" s="11">
        <f t="shared" si="1"/>
        <v>0.11529731198486308</v>
      </c>
      <c r="J6" s="11">
        <f t="shared" si="2"/>
        <v>0.21330416565203597</v>
      </c>
      <c r="K6" s="11">
        <f t="shared" si="3"/>
        <v>0.46911482444242236</v>
      </c>
    </row>
    <row r="7" spans="1:11" x14ac:dyDescent="0.25">
      <c r="A7" s="9">
        <v>42156</v>
      </c>
      <c r="B7" s="10">
        <v>65.079190973010199</v>
      </c>
      <c r="C7" s="10">
        <v>27.563776029098999</v>
      </c>
      <c r="D7" s="10">
        <v>6.1161483162588004</v>
      </c>
      <c r="E7" s="10">
        <v>1.4439940505572799</v>
      </c>
      <c r="F7" s="10">
        <v>2.34518114774102</v>
      </c>
      <c r="G7" s="10">
        <v>0.11127981646979999</v>
      </c>
      <c r="H7" s="11">
        <f t="shared" si="0"/>
        <v>7.7063902324842559E-2</v>
      </c>
      <c r="I7" s="11">
        <f t="shared" si="1"/>
        <v>0.38344085631585023</v>
      </c>
      <c r="J7" s="11">
        <f t="shared" si="2"/>
        <v>5.6424557556453141E-2</v>
      </c>
      <c r="K7" s="11">
        <f t="shared" si="3"/>
        <v>0.13001589813107733</v>
      </c>
    </row>
    <row r="8" spans="1:11" x14ac:dyDescent="0.25">
      <c r="A8" s="9">
        <v>42186</v>
      </c>
      <c r="B8" s="10">
        <v>17.955331234677001</v>
      </c>
      <c r="C8" s="10">
        <v>109.98004152559</v>
      </c>
      <c r="D8" s="10">
        <v>3.82675063951136</v>
      </c>
      <c r="E8" s="10">
        <v>2.2283594350885698</v>
      </c>
      <c r="F8" s="10">
        <v>2.06936440728466</v>
      </c>
      <c r="G8" s="10">
        <v>0.552303104440659</v>
      </c>
      <c r="H8" s="11">
        <f t="shared" si="0"/>
        <v>0.24785189307608574</v>
      </c>
      <c r="I8" s="11">
        <f t="shared" si="1"/>
        <v>0.5407628043276157</v>
      </c>
      <c r="J8" s="11">
        <f t="shared" si="2"/>
        <v>2.5283337785267413E-2</v>
      </c>
      <c r="K8" s="11">
        <f t="shared" si="3"/>
        <v>0.3283768463936157</v>
      </c>
    </row>
    <row r="9" spans="1:11" x14ac:dyDescent="0.25">
      <c r="A9" s="9">
        <v>42217</v>
      </c>
      <c r="B9" s="10">
        <v>45.894011581217903</v>
      </c>
      <c r="C9" s="10">
        <v>252.95409550885699</v>
      </c>
      <c r="D9" s="10">
        <v>13.530004528127501</v>
      </c>
      <c r="E9" s="10">
        <v>8.6938499798930309</v>
      </c>
      <c r="F9" s="10">
        <v>6.1581594302581202</v>
      </c>
      <c r="G9" s="10">
        <v>1.6804141819395699</v>
      </c>
      <c r="H9" s="11">
        <f t="shared" si="0"/>
        <v>0.19328769024379297</v>
      </c>
      <c r="I9" s="11">
        <f t="shared" si="1"/>
        <v>0.45514836432285993</v>
      </c>
      <c r="J9" s="11">
        <f t="shared" si="2"/>
        <v>4.1012438011581248E-2</v>
      </c>
      <c r="K9" s="11">
        <f t="shared" si="3"/>
        <v>0.42899200309704444</v>
      </c>
    </row>
    <row r="10" spans="1:11" x14ac:dyDescent="0.25">
      <c r="A10" s="9">
        <v>42248</v>
      </c>
      <c r="B10" s="10">
        <v>14.8942879808197</v>
      </c>
      <c r="C10" s="10">
        <v>24.296945408715001</v>
      </c>
      <c r="D10" s="10">
        <v>18.969400469673701</v>
      </c>
      <c r="E10" s="10">
        <v>61.604482820638502</v>
      </c>
      <c r="F10" s="10">
        <v>4.8239265809943603</v>
      </c>
      <c r="G10" s="10">
        <v>1.5110590902508301</v>
      </c>
      <c r="H10" s="11">
        <f t="shared" si="0"/>
        <v>2.4528395030119474E-2</v>
      </c>
      <c r="I10" s="11">
        <f t="shared" si="1"/>
        <v>0.25430042392253521</v>
      </c>
      <c r="J10" s="11">
        <f t="shared" si="2"/>
        <v>2.5976739400439448</v>
      </c>
      <c r="K10" s="11">
        <f t="shared" si="3"/>
        <v>1.5974799924177785</v>
      </c>
    </row>
    <row r="11" spans="1:11" x14ac:dyDescent="0.25">
      <c r="A11" s="9">
        <v>42278</v>
      </c>
      <c r="B11" s="10">
        <v>18.106626046075402</v>
      </c>
      <c r="C11" s="10">
        <v>231.99524308367199</v>
      </c>
      <c r="D11" s="10">
        <v>29.816073849981901</v>
      </c>
      <c r="E11" s="10">
        <v>172.64461716069701</v>
      </c>
      <c r="F11" s="10">
        <v>4.7853914764823697</v>
      </c>
      <c r="G11" s="10">
        <v>1.4862038182411801</v>
      </c>
      <c r="H11" s="11">
        <f t="shared" si="0"/>
        <v>8.6084573193372527E-3</v>
      </c>
      <c r="I11" s="11">
        <f t="shared" si="1"/>
        <v>0.16049703594644385</v>
      </c>
      <c r="J11" s="11">
        <f t="shared" si="2"/>
        <v>0.75057927336956531</v>
      </c>
      <c r="K11" s="11">
        <f t="shared" si="3"/>
        <v>1.9109835945368803</v>
      </c>
    </row>
    <row r="12" spans="1:11" x14ac:dyDescent="0.25">
      <c r="A12" s="9">
        <v>42309</v>
      </c>
      <c r="B12" s="10">
        <v>24.561967905159101</v>
      </c>
      <c r="C12" s="10">
        <v>270.21667557987797</v>
      </c>
      <c r="D12" s="10">
        <v>54.267338166078602</v>
      </c>
      <c r="E12" s="10">
        <v>29.232323230703301</v>
      </c>
      <c r="F12" s="10">
        <v>5.8144746858966396</v>
      </c>
      <c r="G12" s="10">
        <v>1.1050880880329901</v>
      </c>
      <c r="H12" s="11">
        <f t="shared" si="0"/>
        <v>3.7803635356367903E-2</v>
      </c>
      <c r="I12" s="11">
        <f t="shared" si="1"/>
        <v>0.10714501360103836</v>
      </c>
      <c r="J12" s="11">
        <f t="shared" si="2"/>
        <v>0.11227068519599315</v>
      </c>
      <c r="K12" s="11">
        <f t="shared" si="3"/>
        <v>2.4461318850333407</v>
      </c>
    </row>
    <row r="13" spans="1:11" x14ac:dyDescent="0.25">
      <c r="A13" s="9">
        <v>42339</v>
      </c>
      <c r="B13" s="10">
        <v>0.35891937292506099</v>
      </c>
      <c r="C13" s="10">
        <v>20.046086610249599</v>
      </c>
      <c r="D13" s="10">
        <v>50.6984077026083</v>
      </c>
      <c r="E13" s="10">
        <v>17.208867357214899</v>
      </c>
      <c r="F13" s="10">
        <v>1.96111590089009</v>
      </c>
      <c r="G13" s="10">
        <v>0.186313173485775</v>
      </c>
      <c r="H13" s="11">
        <f t="shared" si="0"/>
        <v>1.0826579670722043E-2</v>
      </c>
      <c r="I13" s="11">
        <f t="shared" si="1"/>
        <v>3.8682001856819574E-2</v>
      </c>
      <c r="J13" s="11">
        <f t="shared" si="2"/>
        <v>0.8677594220213779</v>
      </c>
      <c r="K13" s="11">
        <f>(D13+F13)/B13</f>
        <v>146.71686059836401</v>
      </c>
    </row>
    <row r="14" spans="1:11" ht="15.75" thickBot="1" x14ac:dyDescent="0.3">
      <c r="A14" s="18" t="s">
        <v>15</v>
      </c>
      <c r="B14" s="19">
        <f>SUM(B2:B13)</f>
        <v>308.8537383475026</v>
      </c>
      <c r="C14" s="19">
        <f t="shared" ref="C14:G14" si="4">SUM(C2:C13)</f>
        <v>1553.8982923465874</v>
      </c>
      <c r="D14" s="19">
        <f t="shared" si="4"/>
        <v>386.19742236847657</v>
      </c>
      <c r="E14" s="19">
        <f t="shared" si="4"/>
        <v>451.95162703094809</v>
      </c>
      <c r="F14" s="19">
        <f t="shared" si="4"/>
        <v>39.625620641376649</v>
      </c>
      <c r="G14" s="19">
        <f t="shared" si="4"/>
        <v>11.516837626052766</v>
      </c>
      <c r="H14" s="20">
        <f t="shared" si="0"/>
        <v>2.5482456389661658E-2</v>
      </c>
      <c r="I14" s="20">
        <f t="shared" si="1"/>
        <v>0.10260457047683055</v>
      </c>
      <c r="J14" s="20">
        <f t="shared" si="2"/>
        <v>0.29826177616625316</v>
      </c>
      <c r="K14" s="20">
        <f t="shared" ref="K14" si="5">(D14+F14)/B14</f>
        <v>1.3787207021944614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abSelected="1" workbookViewId="0">
      <selection activeCell="B1" sqref="B1"/>
    </sheetView>
  </sheetViews>
  <sheetFormatPr defaultRowHeight="15" x14ac:dyDescent="0.25"/>
  <cols>
    <col min="1" max="1" width="9.140625" style="26"/>
    <col min="2" max="2" width="10.28515625" style="24" customWidth="1"/>
    <col min="3" max="3" width="10.28515625" customWidth="1"/>
  </cols>
  <sheetData>
    <row r="1" spans="1:4" x14ac:dyDescent="0.25">
      <c r="A1" s="28" t="s">
        <v>16</v>
      </c>
      <c r="B1" s="28" t="s">
        <v>17</v>
      </c>
      <c r="C1" s="28" t="s">
        <v>18</v>
      </c>
      <c r="D1" s="30" t="s">
        <v>19</v>
      </c>
    </row>
    <row r="2" spans="1:4" x14ac:dyDescent="0.25">
      <c r="A2" s="27">
        <v>40817</v>
      </c>
      <c r="B2" s="25">
        <v>93.508319999999998</v>
      </c>
      <c r="C2" s="25">
        <v>39.364285144444402</v>
      </c>
      <c r="D2" s="29">
        <f>C2/B2</f>
        <v>0.42097093760688248</v>
      </c>
    </row>
    <row r="3" spans="1:4" x14ac:dyDescent="0.25">
      <c r="A3" s="27">
        <v>40848</v>
      </c>
      <c r="B3" s="25">
        <v>131.36515800000001</v>
      </c>
      <c r="C3" s="25">
        <v>88.5632304444444</v>
      </c>
      <c r="D3" s="29">
        <f t="shared" ref="D3:D55" si="0">C3/B3</f>
        <v>0.67417595192512458</v>
      </c>
    </row>
    <row r="4" spans="1:4" x14ac:dyDescent="0.25">
      <c r="A4" s="27">
        <v>40878</v>
      </c>
      <c r="B4" s="25">
        <v>130.74624900000001</v>
      </c>
      <c r="C4" s="25">
        <v>87.3721996078431</v>
      </c>
      <c r="D4" s="29">
        <f t="shared" si="0"/>
        <v>0.66825779153207754</v>
      </c>
    </row>
    <row r="5" spans="1:4" x14ac:dyDescent="0.25">
      <c r="A5" s="27">
        <v>40909</v>
      </c>
      <c r="B5" s="25">
        <v>51.886236500000003</v>
      </c>
      <c r="C5" s="25">
        <v>25.341132272549</v>
      </c>
      <c r="D5" s="29">
        <f t="shared" si="0"/>
        <v>0.48839796412193048</v>
      </c>
    </row>
    <row r="6" spans="1:4" x14ac:dyDescent="0.25">
      <c r="A6" s="27">
        <v>40940</v>
      </c>
      <c r="B6" s="25">
        <v>37.626909849999997</v>
      </c>
      <c r="C6" s="25">
        <v>5.6039642666666696</v>
      </c>
      <c r="D6" s="29">
        <f t="shared" si="0"/>
        <v>0.14893501191054279</v>
      </c>
    </row>
    <row r="7" spans="1:4" x14ac:dyDescent="0.25">
      <c r="A7" s="27">
        <v>40969</v>
      </c>
      <c r="B7" s="25">
        <v>58.043446750000001</v>
      </c>
      <c r="C7" s="25">
        <v>11.1273257777778</v>
      </c>
      <c r="D7" s="29">
        <f t="shared" si="0"/>
        <v>0.19170684032091531</v>
      </c>
    </row>
    <row r="8" spans="1:4" x14ac:dyDescent="0.25">
      <c r="A8" s="27">
        <v>41000</v>
      </c>
      <c r="B8" s="25">
        <v>85.010401999999999</v>
      </c>
      <c r="C8" s="25">
        <v>21.373237855555601</v>
      </c>
      <c r="D8" s="29">
        <f t="shared" si="0"/>
        <v>0.25141908934339119</v>
      </c>
    </row>
    <row r="9" spans="1:4" x14ac:dyDescent="0.25">
      <c r="A9" s="27">
        <v>41030</v>
      </c>
      <c r="B9" s="25">
        <v>109.37588100000001</v>
      </c>
      <c r="C9" s="25">
        <v>24.6084460019608</v>
      </c>
      <c r="D9" s="29">
        <f t="shared" si="0"/>
        <v>0.22498969404379746</v>
      </c>
    </row>
    <row r="10" spans="1:4" x14ac:dyDescent="0.25">
      <c r="A10" s="27">
        <v>41061</v>
      </c>
      <c r="B10" s="25">
        <v>119.66973900000001</v>
      </c>
      <c r="C10" s="25">
        <v>30.790617423529401</v>
      </c>
      <c r="D10" s="29">
        <f t="shared" si="0"/>
        <v>0.25729660381000247</v>
      </c>
    </row>
    <row r="11" spans="1:4" x14ac:dyDescent="0.25">
      <c r="A11" s="27">
        <v>41091</v>
      </c>
      <c r="B11" s="25">
        <v>148.3361965</v>
      </c>
      <c r="C11" s="25">
        <v>48.408822211111101</v>
      </c>
      <c r="D11" s="29">
        <f t="shared" si="0"/>
        <v>0.32634531121411825</v>
      </c>
    </row>
    <row r="12" spans="1:4" x14ac:dyDescent="0.25">
      <c r="A12" s="27">
        <v>41122</v>
      </c>
      <c r="B12" s="25">
        <v>110.3276195</v>
      </c>
      <c r="C12" s="25">
        <v>29.164183188888899</v>
      </c>
      <c r="D12" s="29">
        <f t="shared" si="0"/>
        <v>0.26434163377275532</v>
      </c>
    </row>
    <row r="13" spans="1:4" x14ac:dyDescent="0.25">
      <c r="A13" s="27">
        <v>41153</v>
      </c>
      <c r="B13" s="25">
        <v>96.066650999999993</v>
      </c>
      <c r="C13" s="25">
        <v>25.618176066666699</v>
      </c>
      <c r="D13" s="29">
        <f t="shared" si="0"/>
        <v>0.26667085611911984</v>
      </c>
    </row>
    <row r="14" spans="1:4" x14ac:dyDescent="0.25">
      <c r="A14" s="27">
        <v>41183</v>
      </c>
      <c r="B14" s="25">
        <v>132.80429799999999</v>
      </c>
      <c r="C14" s="25">
        <v>39.4170615111111</v>
      </c>
      <c r="D14" s="29">
        <f t="shared" si="0"/>
        <v>0.2968056162693703</v>
      </c>
    </row>
    <row r="15" spans="1:4" x14ac:dyDescent="0.25">
      <c r="A15" s="27">
        <v>41214</v>
      </c>
      <c r="B15" s="25">
        <v>97.337370000000007</v>
      </c>
      <c r="C15" s="25">
        <v>26.8163254166667</v>
      </c>
      <c r="D15" s="29">
        <f t="shared" si="0"/>
        <v>0.27549876698606812</v>
      </c>
    </row>
    <row r="16" spans="1:4" x14ac:dyDescent="0.25">
      <c r="A16" s="27">
        <v>41244</v>
      </c>
      <c r="B16" s="25">
        <v>114.9096085</v>
      </c>
      <c r="C16" s="25">
        <v>50.323578166666699</v>
      </c>
      <c r="D16" s="29">
        <f t="shared" si="0"/>
        <v>0.43794055887560263</v>
      </c>
    </row>
    <row r="17" spans="1:4" x14ac:dyDescent="0.25">
      <c r="A17" s="33" t="s">
        <v>12</v>
      </c>
      <c r="B17" s="34">
        <f>SUM(B5:B16)</f>
        <v>1161.3943586</v>
      </c>
      <c r="C17" s="34">
        <f>SUM(C5:C16)</f>
        <v>338.59287015915049</v>
      </c>
      <c r="D17" s="35">
        <f>C17/B17</f>
        <v>0.29153996457095455</v>
      </c>
    </row>
    <row r="18" spans="1:4" x14ac:dyDescent="0.25">
      <c r="A18" s="27">
        <v>41275</v>
      </c>
      <c r="B18" s="25">
        <v>102.15952350000001</v>
      </c>
      <c r="C18" s="25">
        <v>51.090018490277799</v>
      </c>
      <c r="D18" s="29">
        <f t="shared" si="0"/>
        <v>0.50010039925722438</v>
      </c>
    </row>
    <row r="19" spans="1:4" x14ac:dyDescent="0.25">
      <c r="A19" s="27">
        <v>41306</v>
      </c>
      <c r="B19" s="25">
        <v>78.193145999999999</v>
      </c>
      <c r="C19" s="25">
        <v>32.291324008333298</v>
      </c>
      <c r="D19" s="29">
        <f t="shared" si="0"/>
        <v>0.41296872757023101</v>
      </c>
    </row>
    <row r="20" spans="1:4" x14ac:dyDescent="0.25">
      <c r="A20" s="27">
        <v>41334</v>
      </c>
      <c r="B20" s="25">
        <v>57.120718500000002</v>
      </c>
      <c r="C20" s="25">
        <v>15.4762393</v>
      </c>
      <c r="D20" s="29">
        <f t="shared" si="0"/>
        <v>0.27093915669145513</v>
      </c>
    </row>
    <row r="21" spans="1:4" x14ac:dyDescent="0.25">
      <c r="A21" s="27">
        <v>41365</v>
      </c>
      <c r="B21" s="25">
        <v>98.017474199999995</v>
      </c>
      <c r="C21" s="25">
        <v>32.014357258823502</v>
      </c>
      <c r="D21" s="29">
        <f t="shared" si="0"/>
        <v>0.32661887607407358</v>
      </c>
    </row>
    <row r="22" spans="1:4" x14ac:dyDescent="0.25">
      <c r="A22" s="27">
        <v>41395</v>
      </c>
      <c r="B22" s="25">
        <v>34.946447599999999</v>
      </c>
      <c r="C22" s="25">
        <v>16.591298262745099</v>
      </c>
      <c r="D22" s="29">
        <f t="shared" si="0"/>
        <v>0.47476351395284877</v>
      </c>
    </row>
    <row r="23" spans="1:4" x14ac:dyDescent="0.25">
      <c r="A23" s="27">
        <v>41426</v>
      </c>
      <c r="B23" s="25">
        <v>41.303147000000003</v>
      </c>
      <c r="C23" s="25">
        <v>16.762156000000001</v>
      </c>
      <c r="D23" s="29">
        <f t="shared" si="0"/>
        <v>0.40583241756372707</v>
      </c>
    </row>
    <row r="24" spans="1:4" x14ac:dyDescent="0.25">
      <c r="A24" s="27">
        <v>41456</v>
      </c>
      <c r="B24" s="25">
        <v>54.785521000000003</v>
      </c>
      <c r="C24" s="25">
        <v>16.425200400000001</v>
      </c>
      <c r="D24" s="29">
        <f t="shared" si="0"/>
        <v>0.29980914847921225</v>
      </c>
    </row>
    <row r="25" spans="1:4" x14ac:dyDescent="0.25">
      <c r="A25" s="27">
        <v>41487</v>
      </c>
      <c r="B25" s="25">
        <v>58.986809000000001</v>
      </c>
      <c r="C25" s="25">
        <v>23.1740744777778</v>
      </c>
      <c r="D25" s="29">
        <f t="shared" si="0"/>
        <v>0.3928687594844773</v>
      </c>
    </row>
    <row r="26" spans="1:4" x14ac:dyDescent="0.25">
      <c r="A26" s="27">
        <v>41518</v>
      </c>
      <c r="B26" s="25">
        <v>50.982329999999997</v>
      </c>
      <c r="C26" s="25">
        <v>45.826511666666697</v>
      </c>
      <c r="D26" s="29">
        <f t="shared" si="0"/>
        <v>0.89887048447308504</v>
      </c>
    </row>
    <row r="27" spans="1:4" x14ac:dyDescent="0.25">
      <c r="A27" s="27">
        <v>41548</v>
      </c>
      <c r="B27" s="25">
        <v>107.21267899999999</v>
      </c>
      <c r="C27" s="25">
        <v>47.354062055555602</v>
      </c>
      <c r="D27" s="29">
        <f t="shared" si="0"/>
        <v>0.44168341372717312</v>
      </c>
    </row>
    <row r="28" spans="1:4" x14ac:dyDescent="0.25">
      <c r="A28" s="27">
        <v>41579</v>
      </c>
      <c r="B28" s="25">
        <v>93.666921500000001</v>
      </c>
      <c r="C28" s="25">
        <v>36.302582966666698</v>
      </c>
      <c r="D28" s="29">
        <f t="shared" si="0"/>
        <v>0.38757100570094744</v>
      </c>
    </row>
    <row r="29" spans="1:4" x14ac:dyDescent="0.25">
      <c r="A29" s="27">
        <v>41609</v>
      </c>
      <c r="B29" s="25">
        <v>84.350348999999994</v>
      </c>
      <c r="C29" s="25">
        <v>29.986897955555602</v>
      </c>
      <c r="D29" s="29">
        <f t="shared" si="0"/>
        <v>0.35550413615426302</v>
      </c>
    </row>
    <row r="30" spans="1:4" x14ac:dyDescent="0.25">
      <c r="A30" s="33" t="s">
        <v>13</v>
      </c>
      <c r="B30" s="34">
        <f>SUM(B18:B29)</f>
        <v>861.72506630000021</v>
      </c>
      <c r="C30" s="34">
        <f>SUM(C18:C29)</f>
        <v>363.29472284240211</v>
      </c>
      <c r="D30" s="35">
        <f>C30/B30</f>
        <v>0.42159006050768055</v>
      </c>
    </row>
    <row r="31" spans="1:4" x14ac:dyDescent="0.25">
      <c r="A31" s="27">
        <v>41640</v>
      </c>
      <c r="B31" s="25">
        <v>96.906683000000001</v>
      </c>
      <c r="C31" s="25">
        <v>37.570298877777802</v>
      </c>
      <c r="D31" s="29">
        <f t="shared" si="0"/>
        <v>0.38769564404322665</v>
      </c>
    </row>
    <row r="32" spans="1:4" x14ac:dyDescent="0.25">
      <c r="A32" s="27">
        <v>41671</v>
      </c>
      <c r="B32" s="25">
        <v>124.7991945</v>
      </c>
      <c r="C32" s="25">
        <v>56.575515644444401</v>
      </c>
      <c r="D32" s="29">
        <f t="shared" si="0"/>
        <v>0.45333237823457589</v>
      </c>
    </row>
    <row r="33" spans="1:4" x14ac:dyDescent="0.25">
      <c r="A33" s="27">
        <v>41699</v>
      </c>
      <c r="B33" s="25">
        <v>85.7231965</v>
      </c>
      <c r="C33" s="25">
        <v>34.730049477777797</v>
      </c>
      <c r="D33" s="29">
        <f t="shared" si="0"/>
        <v>0.4051417923709576</v>
      </c>
    </row>
    <row r="34" spans="1:4" x14ac:dyDescent="0.25">
      <c r="A34" s="27">
        <v>41730</v>
      </c>
      <c r="B34" s="25">
        <v>63.119070000000001</v>
      </c>
      <c r="C34" s="25">
        <v>17.774821020000001</v>
      </c>
      <c r="D34" s="29">
        <f t="shared" si="0"/>
        <v>0.28160777749101817</v>
      </c>
    </row>
    <row r="35" spans="1:4" x14ac:dyDescent="0.25">
      <c r="A35" s="27">
        <v>41760</v>
      </c>
      <c r="B35" s="25">
        <v>93.171801000000002</v>
      </c>
      <c r="C35" s="25">
        <v>25.348225769999999</v>
      </c>
      <c r="D35" s="29">
        <f t="shared" si="0"/>
        <v>0.27205898670993811</v>
      </c>
    </row>
    <row r="36" spans="1:4" x14ac:dyDescent="0.25">
      <c r="A36" s="27">
        <v>41791</v>
      </c>
      <c r="B36" s="25">
        <v>64.874583999999999</v>
      </c>
      <c r="C36" s="25">
        <v>17.668625055555601</v>
      </c>
      <c r="D36" s="29">
        <f t="shared" si="0"/>
        <v>0.27235049484950224</v>
      </c>
    </row>
    <row r="37" spans="1:4" x14ac:dyDescent="0.25">
      <c r="A37" s="27">
        <v>41821</v>
      </c>
      <c r="B37" s="25">
        <v>58.004775100000003</v>
      </c>
      <c r="C37" s="25">
        <v>15.5522749222222</v>
      </c>
      <c r="D37" s="29">
        <f t="shared" si="0"/>
        <v>0.26812059688896545</v>
      </c>
    </row>
    <row r="38" spans="1:4" x14ac:dyDescent="0.25">
      <c r="A38" s="27">
        <v>41852</v>
      </c>
      <c r="B38" s="25">
        <v>120.9938685</v>
      </c>
      <c r="C38" s="25">
        <v>36.863440122222201</v>
      </c>
      <c r="D38" s="29">
        <f t="shared" si="0"/>
        <v>0.30467196874709562</v>
      </c>
    </row>
    <row r="39" spans="1:4" x14ac:dyDescent="0.25">
      <c r="A39" s="27">
        <v>41883</v>
      </c>
      <c r="B39" s="25">
        <v>57.022638200000003</v>
      </c>
      <c r="C39" s="25">
        <v>22.210408661111099</v>
      </c>
      <c r="D39" s="29">
        <f t="shared" si="0"/>
        <v>0.38950159729914247</v>
      </c>
    </row>
    <row r="40" spans="1:4" x14ac:dyDescent="0.25">
      <c r="A40" s="27">
        <v>41913</v>
      </c>
      <c r="B40" s="25">
        <v>63.840302600000001</v>
      </c>
      <c r="C40" s="25">
        <v>37.434077383333303</v>
      </c>
      <c r="D40" s="29">
        <f t="shared" si="0"/>
        <v>0.58637061321406236</v>
      </c>
    </row>
    <row r="41" spans="1:4" x14ac:dyDescent="0.25">
      <c r="A41" s="27">
        <v>41944</v>
      </c>
      <c r="B41" s="25">
        <v>168.4975455</v>
      </c>
      <c r="C41" s="25">
        <v>70.412745659803903</v>
      </c>
      <c r="D41" s="29">
        <f t="shared" si="0"/>
        <v>0.41788588344631944</v>
      </c>
    </row>
    <row r="42" spans="1:4" x14ac:dyDescent="0.25">
      <c r="A42" s="27">
        <v>41974</v>
      </c>
      <c r="B42" s="25">
        <v>121.11377299999999</v>
      </c>
      <c r="C42" s="25">
        <v>36.667752769607802</v>
      </c>
      <c r="D42" s="29">
        <f t="shared" si="0"/>
        <v>0.30275460718747327</v>
      </c>
    </row>
    <row r="43" spans="1:4" x14ac:dyDescent="0.25">
      <c r="A43" s="33" t="s">
        <v>14</v>
      </c>
      <c r="B43" s="34">
        <f>SUM(B31:B42)</f>
        <v>1118.0674319</v>
      </c>
      <c r="C43" s="34">
        <f>SUM(C31:C42)</f>
        <v>408.80823536385606</v>
      </c>
      <c r="D43" s="35">
        <f>C43/B43</f>
        <v>0.36563826447313946</v>
      </c>
    </row>
    <row r="44" spans="1:4" x14ac:dyDescent="0.25">
      <c r="A44" s="27">
        <v>42005</v>
      </c>
      <c r="B44" s="25">
        <v>85.962705499999998</v>
      </c>
      <c r="C44" s="25">
        <v>30.670722558823499</v>
      </c>
      <c r="D44" s="29">
        <f t="shared" si="0"/>
        <v>0.35679103374455218</v>
      </c>
    </row>
    <row r="45" spans="1:4" x14ac:dyDescent="0.25">
      <c r="A45" s="27">
        <v>42036</v>
      </c>
      <c r="B45" s="25">
        <v>47.1329572</v>
      </c>
      <c r="C45" s="25">
        <v>11.7213399117108</v>
      </c>
      <c r="D45" s="29">
        <f t="shared" si="0"/>
        <v>0.24868670688269057</v>
      </c>
    </row>
    <row r="46" spans="1:4" x14ac:dyDescent="0.25">
      <c r="A46" s="27">
        <v>42064</v>
      </c>
      <c r="B46" s="25">
        <v>90.755269499999997</v>
      </c>
      <c r="C46" s="25">
        <v>27.9749600666667</v>
      </c>
      <c r="D46" s="29">
        <f t="shared" si="0"/>
        <v>0.30824612411807889</v>
      </c>
    </row>
    <row r="47" spans="1:4" x14ac:dyDescent="0.25">
      <c r="A47" s="27">
        <v>42095</v>
      </c>
      <c r="B47" s="25">
        <v>84.758557499999995</v>
      </c>
      <c r="C47" s="25">
        <v>22.607027066666699</v>
      </c>
      <c r="D47" s="29">
        <f t="shared" si="0"/>
        <v>0.26672265000105388</v>
      </c>
    </row>
    <row r="48" spans="1:4" x14ac:dyDescent="0.25">
      <c r="A48" s="27">
        <v>42125</v>
      </c>
      <c r="B48" s="25">
        <v>105.0848695</v>
      </c>
      <c r="C48" s="25">
        <v>30.142092105555601</v>
      </c>
      <c r="D48" s="29">
        <f t="shared" si="0"/>
        <v>0.28683570002963749</v>
      </c>
    </row>
    <row r="49" spans="1:4" x14ac:dyDescent="0.25">
      <c r="A49" s="27">
        <v>42156</v>
      </c>
      <c r="B49" s="25">
        <v>82.125930499999996</v>
      </c>
      <c r="C49" s="25">
        <v>25.927442694444402</v>
      </c>
      <c r="D49" s="29">
        <f t="shared" si="0"/>
        <v>0.31570348776071894</v>
      </c>
    </row>
    <row r="50" spans="1:4" x14ac:dyDescent="0.25">
      <c r="A50" s="27">
        <v>42186</v>
      </c>
      <c r="B50" s="25">
        <v>133.13327799999999</v>
      </c>
      <c r="C50" s="25">
        <v>37.502463316666699</v>
      </c>
      <c r="D50" s="29">
        <f t="shared" si="0"/>
        <v>0.28169112846952288</v>
      </c>
    </row>
    <row r="51" spans="1:4" x14ac:dyDescent="0.25">
      <c r="A51" s="27">
        <v>42217</v>
      </c>
      <c r="B51" s="25">
        <v>103.53803550000001</v>
      </c>
      <c r="C51" s="25">
        <v>29.326321844444401</v>
      </c>
      <c r="D51" s="29">
        <f t="shared" si="0"/>
        <v>0.28324201538906346</v>
      </c>
    </row>
    <row r="52" spans="1:4" x14ac:dyDescent="0.25">
      <c r="A52" s="27">
        <v>42248</v>
      </c>
      <c r="B52" s="25">
        <v>53.420445000000001</v>
      </c>
      <c r="C52" s="25">
        <v>16.091988033333301</v>
      </c>
      <c r="D52" s="29">
        <f t="shared" si="0"/>
        <v>0.3012327589808228</v>
      </c>
    </row>
    <row r="53" spans="1:4" x14ac:dyDescent="0.25">
      <c r="A53" s="27">
        <v>42278</v>
      </c>
      <c r="B53" s="25">
        <v>96.907844499999996</v>
      </c>
      <c r="C53" s="25">
        <v>35.622969016666701</v>
      </c>
      <c r="D53" s="29">
        <f t="shared" si="0"/>
        <v>0.36759634063129637</v>
      </c>
    </row>
    <row r="54" spans="1:4" x14ac:dyDescent="0.25">
      <c r="A54" s="27">
        <v>42309</v>
      </c>
      <c r="B54" s="25">
        <v>151.82653999999999</v>
      </c>
      <c r="C54" s="25">
        <v>59.002715555555604</v>
      </c>
      <c r="D54" s="29">
        <f t="shared" si="0"/>
        <v>0.38861924638179601</v>
      </c>
    </row>
    <row r="55" spans="1:4" x14ac:dyDescent="0.25">
      <c r="A55" s="31">
        <v>42339</v>
      </c>
      <c r="B55" s="32">
        <v>95.824783999999994</v>
      </c>
      <c r="C55" s="32">
        <v>36.467733222222201</v>
      </c>
      <c r="D55" s="29">
        <f t="shared" si="0"/>
        <v>0.38056681893717814</v>
      </c>
    </row>
    <row r="56" spans="1:4" x14ac:dyDescent="0.25">
      <c r="A56" s="33" t="s">
        <v>15</v>
      </c>
      <c r="B56" s="34">
        <f>SUM(B44:B55)</f>
        <v>1130.4712166999998</v>
      </c>
      <c r="C56" s="34">
        <f>SUM(C44:C55)</f>
        <v>363.05777539275658</v>
      </c>
      <c r="D56" s="35">
        <f>C56/B56</f>
        <v>0.32115614270354614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RF_TF_SF_20160126</vt:lpstr>
      <vt:lpstr>2012</vt:lpstr>
      <vt:lpstr>2013</vt:lpstr>
      <vt:lpstr>2014</vt:lpstr>
      <vt:lpstr>2015</vt:lpstr>
      <vt:lpstr>RF_TF_depth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Ferraretto</dc:creator>
  <cp:lastModifiedBy>Daniele Ferraretto</cp:lastModifiedBy>
  <dcterms:created xsi:type="dcterms:W3CDTF">2016-01-26T17:08:53Z</dcterms:created>
  <dcterms:modified xsi:type="dcterms:W3CDTF">2016-01-27T23:16:16Z</dcterms:modified>
</cp:coreProperties>
</file>