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373890\Daniele_Repo\shared docs\Chapter 3. Results from the water sample collection\"/>
    </mc:Choice>
  </mc:AlternateContent>
  <bookViews>
    <workbookView xWindow="0" yWindow="0" windowWidth="10980" windowHeight="7650" activeTab="3"/>
  </bookViews>
  <sheets>
    <sheet name="Sheet1" sheetId="1" r:id="rId1"/>
    <sheet name="RF_OF" sheetId="3" r:id="rId2"/>
    <sheet name="Sheet2" sheetId="2" r:id="rId3"/>
    <sheet name="interception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8" i="4" l="1"/>
  <c r="D67" i="4"/>
  <c r="D54" i="4"/>
  <c r="D28" i="4"/>
  <c r="D15" i="4"/>
  <c r="F41" i="4"/>
  <c r="F28" i="4"/>
  <c r="C67" i="4"/>
  <c r="F67" i="4" s="1"/>
  <c r="B67" i="4"/>
  <c r="C54" i="4"/>
  <c r="F54" i="4" s="1"/>
  <c r="B54" i="4"/>
  <c r="C41" i="4"/>
  <c r="B41" i="4"/>
  <c r="E41" i="4" s="1"/>
  <c r="B28" i="4"/>
  <c r="C28" i="4"/>
  <c r="C15" i="4"/>
  <c r="F15" i="4" s="1"/>
  <c r="B15" i="4"/>
  <c r="E15" i="4" s="1"/>
  <c r="C15" i="3"/>
  <c r="E54" i="4" l="1"/>
  <c r="C68" i="4"/>
  <c r="E67" i="4"/>
  <c r="B68" i="4"/>
  <c r="E28" i="4"/>
  <c r="E68" i="4" l="1"/>
</calcChain>
</file>

<file path=xl/sharedStrings.xml><?xml version="1.0" encoding="utf-8"?>
<sst xmlns="http://schemas.openxmlformats.org/spreadsheetml/2006/main" count="75" uniqueCount="40">
  <si>
    <t>variable</t>
  </si>
  <si>
    <t>no_rows</t>
  </si>
  <si>
    <t>gauged flow</t>
  </si>
  <si>
    <t>precip depth</t>
  </si>
  <si>
    <t>stageboard cm</t>
  </si>
  <si>
    <t>stem vol</t>
  </si>
  <si>
    <t>through depth</t>
  </si>
  <si>
    <t>through vol</t>
  </si>
  <si>
    <t>v-notch flow</t>
  </si>
  <si>
    <t>fielddata</t>
  </si>
  <si>
    <t>OUTLIERS</t>
  </si>
  <si>
    <t>Date</t>
  </si>
  <si>
    <t>Sample</t>
  </si>
  <si>
    <t>N form</t>
  </si>
  <si>
    <t>T11T2</t>
  </si>
  <si>
    <t>T12T1</t>
  </si>
  <si>
    <t>T10S2</t>
  </si>
  <si>
    <t>T12S2</t>
  </si>
  <si>
    <t>T10S1</t>
  </si>
  <si>
    <t>C10S1</t>
  </si>
  <si>
    <t>C31D1</t>
  </si>
  <si>
    <t>C30D1</t>
  </si>
  <si>
    <t>NO3.N</t>
  </si>
  <si>
    <t>NH4.N</t>
  </si>
  <si>
    <t>Some snow still on ground, ~50% cover. Funnel not in bottle.</t>
  </si>
  <si>
    <t>funnel changed on the 23rd due to lack of replacement</t>
  </si>
  <si>
    <t>Funnel not changed</t>
  </si>
  <si>
    <t>NA</t>
  </si>
  <si>
    <t>Full, funnel out possible pushed by the ice. Due to ice it wasnt possible to seal the bottle properly, so some of the melting ice got lost</t>
  </si>
  <si>
    <t>Full bottle</t>
  </si>
  <si>
    <t>overflowing samplers</t>
  </si>
  <si>
    <t>both</t>
  </si>
  <si>
    <t>RF and TF volumes comparison</t>
  </si>
  <si>
    <t>mY</t>
  </si>
  <si>
    <t>TF</t>
  </si>
  <si>
    <t>Average</t>
  </si>
  <si>
    <t>RF</t>
  </si>
  <si>
    <t>SF</t>
  </si>
  <si>
    <t>TF/RF</t>
  </si>
  <si>
    <t>SF/RF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</si>
</sst>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8"/>
      <color rgb="FF555555"/>
      <name val="Segoe UI"/>
      <family val="2"/>
    </font>
    <font>
      <sz val="8"/>
      <color theme="1"/>
      <name val="Segoe U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i/>
      <sz val="8"/>
      <color rgb="FFB0B0B0"/>
      <name val="Segoe UI"/>
      <family val="2"/>
    </font>
    <font>
      <sz val="11"/>
      <color rgb="FF000000"/>
      <name val="Calibri"/>
      <family val="2"/>
      <scheme val="minor"/>
    </font>
    <font>
      <b/>
      <sz val="8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7F8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  <border>
      <left/>
      <right style="medium">
        <color rgb="FFCFD4D8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right"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right" vertical="center"/>
    </xf>
    <xf numFmtId="0" fontId="6" fillId="3" borderId="1" xfId="0" applyFont="1" applyFill="1" applyBorder="1" applyAlignment="1">
      <alignment vertical="center"/>
    </xf>
    <xf numFmtId="0" fontId="0" fillId="0" borderId="0" xfId="0" applyFont="1"/>
    <xf numFmtId="14" fontId="7" fillId="3" borderId="1" xfId="0" applyNumberFormat="1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14" fontId="7" fillId="4" borderId="1" xfId="0" applyNumberFormat="1" applyFont="1" applyFill="1" applyBorder="1" applyAlignme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right" vertical="center"/>
    </xf>
    <xf numFmtId="0" fontId="8" fillId="3" borderId="1" xfId="0" applyFont="1" applyFill="1" applyBorder="1" applyAlignment="1">
      <alignment vertic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sheetData>
    <row r="1" spans="1:3" ht="15.75" thickBot="1" x14ac:dyDescent="0.3">
      <c r="A1" s="1" t="s">
        <v>9</v>
      </c>
      <c r="B1" s="1" t="s">
        <v>0</v>
      </c>
      <c r="C1" s="1" t="s">
        <v>1</v>
      </c>
    </row>
    <row r="2" spans="1:3" ht="15.75" thickBot="1" x14ac:dyDescent="0.3">
      <c r="A2" s="2">
        <v>1</v>
      </c>
      <c r="B2" s="3" t="s">
        <v>2</v>
      </c>
      <c r="C2" s="4">
        <v>97</v>
      </c>
    </row>
    <row r="3" spans="1:3" ht="15.75" thickBot="1" x14ac:dyDescent="0.3">
      <c r="A3" s="2">
        <v>2</v>
      </c>
      <c r="B3" s="5" t="s">
        <v>3</v>
      </c>
      <c r="C3" s="6">
        <v>198</v>
      </c>
    </row>
    <row r="4" spans="1:3" ht="15.75" thickBot="1" x14ac:dyDescent="0.3">
      <c r="A4" s="2">
        <v>3</v>
      </c>
      <c r="B4" s="3" t="s">
        <v>4</v>
      </c>
      <c r="C4" s="4">
        <v>227</v>
      </c>
    </row>
    <row r="5" spans="1:3" ht="15.75" thickBot="1" x14ac:dyDescent="0.3">
      <c r="A5" s="2">
        <v>4</v>
      </c>
      <c r="B5" s="5" t="s">
        <v>5</v>
      </c>
      <c r="C5" s="6">
        <v>1257</v>
      </c>
    </row>
    <row r="6" spans="1:3" ht="15.75" thickBot="1" x14ac:dyDescent="0.3">
      <c r="A6" s="2">
        <v>5</v>
      </c>
      <c r="B6" s="3" t="s">
        <v>6</v>
      </c>
      <c r="C6" s="4">
        <v>1112</v>
      </c>
    </row>
    <row r="7" spans="1:3" ht="15.75" thickBot="1" x14ac:dyDescent="0.3">
      <c r="A7" s="2">
        <v>6</v>
      </c>
      <c r="B7" s="5" t="s">
        <v>7</v>
      </c>
      <c r="C7" s="6">
        <v>1112</v>
      </c>
    </row>
    <row r="8" spans="1:3" ht="15.75" thickBot="1" x14ac:dyDescent="0.3">
      <c r="A8" s="2">
        <v>7</v>
      </c>
      <c r="B8" s="3" t="s">
        <v>8</v>
      </c>
      <c r="C8" s="4">
        <v>233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16" sqref="C16"/>
    </sheetView>
  </sheetViews>
  <sheetFormatPr defaultRowHeight="15" x14ac:dyDescent="0.25"/>
  <cols>
    <col min="1" max="1" width="10.7109375" bestFit="1" customWidth="1"/>
    <col min="2" max="2" width="11.42578125" customWidth="1"/>
  </cols>
  <sheetData>
    <row r="1" spans="1:5" ht="30" customHeight="1" x14ac:dyDescent="0.25">
      <c r="A1" s="21" t="s">
        <v>11</v>
      </c>
      <c r="B1" s="20" t="s">
        <v>30</v>
      </c>
      <c r="C1" s="19"/>
    </row>
    <row r="2" spans="1:5" ht="15.75" thickBot="1" x14ac:dyDescent="0.3">
      <c r="A2" s="15">
        <v>41663</v>
      </c>
      <c r="B2" s="22" t="s">
        <v>31</v>
      </c>
      <c r="C2" s="17"/>
      <c r="E2" s="9"/>
    </row>
    <row r="3" spans="1:5" ht="15.75" thickBot="1" x14ac:dyDescent="0.3">
      <c r="A3" s="15">
        <v>41697</v>
      </c>
      <c r="B3" s="22" t="s">
        <v>31</v>
      </c>
      <c r="C3" s="17"/>
      <c r="E3" s="9" t="s">
        <v>24</v>
      </c>
    </row>
    <row r="4" spans="1:5" ht="15.75" thickBot="1" x14ac:dyDescent="0.3">
      <c r="A4" s="15">
        <v>41943</v>
      </c>
      <c r="B4" s="22" t="s">
        <v>21</v>
      </c>
      <c r="C4" s="14"/>
      <c r="E4" s="9"/>
    </row>
    <row r="5" spans="1:5" ht="15.75" thickBot="1" x14ac:dyDescent="0.3">
      <c r="A5" s="18">
        <v>41970</v>
      </c>
      <c r="B5" s="22" t="s">
        <v>31</v>
      </c>
      <c r="C5" s="16"/>
      <c r="E5" s="11"/>
    </row>
    <row r="6" spans="1:5" ht="15.75" thickBot="1" x14ac:dyDescent="0.3">
      <c r="A6" s="18">
        <v>42206</v>
      </c>
      <c r="B6" s="22" t="s">
        <v>31</v>
      </c>
      <c r="C6" s="16"/>
      <c r="E6" s="11" t="s">
        <v>25</v>
      </c>
    </row>
    <row r="7" spans="1:5" ht="15.75" thickBot="1" x14ac:dyDescent="0.3">
      <c r="A7" s="18">
        <v>42328</v>
      </c>
      <c r="B7" s="22" t="s">
        <v>31</v>
      </c>
      <c r="C7" s="16"/>
      <c r="E7" s="11"/>
    </row>
    <row r="8" spans="1:5" ht="15.75" thickBot="1" x14ac:dyDescent="0.3">
      <c r="A8" s="18">
        <v>42355</v>
      </c>
      <c r="B8" s="22" t="s">
        <v>31</v>
      </c>
      <c r="C8" s="16"/>
      <c r="E8" s="11" t="s">
        <v>26</v>
      </c>
    </row>
    <row r="9" spans="1:5" ht="15.75" thickBot="1" x14ac:dyDescent="0.3">
      <c r="A9" s="18">
        <v>42388</v>
      </c>
      <c r="B9" s="23" t="s">
        <v>21</v>
      </c>
      <c r="C9" s="14"/>
      <c r="E9" s="11" t="s">
        <v>28</v>
      </c>
    </row>
    <row r="10" spans="1:5" ht="15.75" thickBot="1" x14ac:dyDescent="0.3">
      <c r="A10" s="15">
        <v>42420</v>
      </c>
      <c r="B10" s="22" t="s">
        <v>20</v>
      </c>
      <c r="C10" s="14"/>
      <c r="E10" s="9" t="s">
        <v>29</v>
      </c>
    </row>
    <row r="11" spans="1:5" ht="15.75" thickBot="1" x14ac:dyDescent="0.3">
      <c r="A11" s="18">
        <v>42543</v>
      </c>
      <c r="B11" s="23" t="s">
        <v>21</v>
      </c>
      <c r="C11" s="14"/>
      <c r="E11" s="11"/>
    </row>
    <row r="12" spans="1:5" ht="15.75" thickBot="1" x14ac:dyDescent="0.3">
      <c r="A12" s="15">
        <v>42696</v>
      </c>
      <c r="B12" s="22" t="s">
        <v>21</v>
      </c>
      <c r="C12" s="14"/>
      <c r="E12" s="13" t="s">
        <v>27</v>
      </c>
    </row>
    <row r="15" spans="1:5" x14ac:dyDescent="0.25">
      <c r="C15">
        <f>1331/2912</f>
        <v>0.45707417582417581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2" sqref="A2:C19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10</v>
      </c>
    </row>
    <row r="2" spans="1:3" x14ac:dyDescent="0.25">
      <c r="A2" s="7" t="s">
        <v>11</v>
      </c>
      <c r="B2" s="7" t="s">
        <v>12</v>
      </c>
      <c r="C2" s="7" t="s">
        <v>13</v>
      </c>
    </row>
    <row r="3" spans="1:3" x14ac:dyDescent="0.25">
      <c r="A3" s="8">
        <v>42296</v>
      </c>
      <c r="B3" s="7" t="s">
        <v>14</v>
      </c>
      <c r="C3" s="7" t="s">
        <v>22</v>
      </c>
    </row>
    <row r="4" spans="1:3" x14ac:dyDescent="0.25">
      <c r="A4" s="8">
        <v>41508</v>
      </c>
      <c r="B4" s="7" t="s">
        <v>14</v>
      </c>
      <c r="C4" s="7" t="s">
        <v>23</v>
      </c>
    </row>
    <row r="5" spans="1:3" x14ac:dyDescent="0.25">
      <c r="A5" s="8">
        <v>42115</v>
      </c>
      <c r="B5" s="7" t="s">
        <v>15</v>
      </c>
      <c r="C5" s="7" t="s">
        <v>23</v>
      </c>
    </row>
    <row r="6" spans="1:3" x14ac:dyDescent="0.25">
      <c r="A6" s="8">
        <v>41753</v>
      </c>
      <c r="B6" s="7" t="s">
        <v>15</v>
      </c>
      <c r="C6" s="7" t="s">
        <v>23</v>
      </c>
    </row>
    <row r="7" spans="1:3" x14ac:dyDescent="0.25">
      <c r="A7" s="8">
        <v>41844</v>
      </c>
      <c r="B7" s="7" t="s">
        <v>16</v>
      </c>
      <c r="C7" s="7" t="s">
        <v>22</v>
      </c>
    </row>
    <row r="8" spans="1:3" x14ac:dyDescent="0.25">
      <c r="A8" s="8">
        <v>41844</v>
      </c>
      <c r="B8" s="7" t="s">
        <v>16</v>
      </c>
      <c r="C8" s="7" t="s">
        <v>23</v>
      </c>
    </row>
    <row r="9" spans="1:3" x14ac:dyDescent="0.25">
      <c r="A9" s="8">
        <v>41810</v>
      </c>
      <c r="B9" s="7" t="s">
        <v>17</v>
      </c>
      <c r="C9" s="7" t="s">
        <v>23</v>
      </c>
    </row>
    <row r="10" spans="1:3" x14ac:dyDescent="0.25">
      <c r="A10" s="8">
        <v>42058</v>
      </c>
      <c r="B10" s="7" t="s">
        <v>18</v>
      </c>
      <c r="C10" s="7" t="s">
        <v>23</v>
      </c>
    </row>
    <row r="11" spans="1:3" x14ac:dyDescent="0.25">
      <c r="A11" s="8">
        <v>41483</v>
      </c>
      <c r="B11" s="7" t="s">
        <v>16</v>
      </c>
      <c r="C11" s="7" t="s">
        <v>23</v>
      </c>
    </row>
    <row r="12" spans="1:3" x14ac:dyDescent="0.25">
      <c r="A12" s="8">
        <v>41508</v>
      </c>
      <c r="B12" s="7" t="s">
        <v>19</v>
      </c>
      <c r="C12" s="7" t="s">
        <v>23</v>
      </c>
    </row>
    <row r="13" spans="1:3" x14ac:dyDescent="0.25">
      <c r="A13" s="8">
        <v>42058</v>
      </c>
      <c r="B13" s="7" t="s">
        <v>16</v>
      </c>
      <c r="C13" s="7" t="s">
        <v>23</v>
      </c>
    </row>
    <row r="14" spans="1:3" x14ac:dyDescent="0.25">
      <c r="A14" s="8">
        <v>41025</v>
      </c>
      <c r="B14" s="7" t="s">
        <v>16</v>
      </c>
      <c r="C14" s="7" t="s">
        <v>23</v>
      </c>
    </row>
    <row r="15" spans="1:3" x14ac:dyDescent="0.25">
      <c r="A15" s="8">
        <v>42172</v>
      </c>
      <c r="B15" s="7" t="s">
        <v>20</v>
      </c>
      <c r="C15" s="7" t="s">
        <v>23</v>
      </c>
    </row>
    <row r="16" spans="1:3" x14ac:dyDescent="0.25">
      <c r="A16" s="8">
        <v>42206</v>
      </c>
      <c r="B16" s="7" t="s">
        <v>20</v>
      </c>
      <c r="C16" s="7" t="s">
        <v>23</v>
      </c>
    </row>
    <row r="17" spans="1:3" x14ac:dyDescent="0.25">
      <c r="A17" s="8">
        <v>41550</v>
      </c>
      <c r="B17" s="7" t="s">
        <v>20</v>
      </c>
      <c r="C17" s="7" t="s">
        <v>23</v>
      </c>
    </row>
    <row r="18" spans="1:3" x14ac:dyDescent="0.25">
      <c r="A18" s="8">
        <v>42543</v>
      </c>
      <c r="B18" s="7" t="s">
        <v>20</v>
      </c>
      <c r="C18" s="7" t="s">
        <v>23</v>
      </c>
    </row>
    <row r="19" spans="1:3" x14ac:dyDescent="0.25">
      <c r="A19" s="8">
        <v>42576</v>
      </c>
      <c r="B19" s="7" t="s">
        <v>21</v>
      </c>
      <c r="C19" s="7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topLeftCell="A34" workbookViewId="0">
      <selection activeCell="E68" sqref="E68:F68"/>
    </sheetView>
  </sheetViews>
  <sheetFormatPr defaultRowHeight="15" x14ac:dyDescent="0.25"/>
  <sheetData>
    <row r="1" spans="1:6" x14ac:dyDescent="0.25">
      <c r="A1" t="s">
        <v>32</v>
      </c>
    </row>
    <row r="2" spans="1:6" ht="15.75" thickBot="1" x14ac:dyDescent="0.3">
      <c r="A2" s="1" t="s">
        <v>33</v>
      </c>
      <c r="B2" s="1" t="s">
        <v>34</v>
      </c>
      <c r="C2" t="s">
        <v>36</v>
      </c>
      <c r="D2" t="s">
        <v>37</v>
      </c>
      <c r="E2" t="s">
        <v>38</v>
      </c>
      <c r="F2" t="s">
        <v>39</v>
      </c>
    </row>
    <row r="3" spans="1:6" ht="15.75" thickBot="1" x14ac:dyDescent="0.3">
      <c r="A3" s="5">
        <v>201201</v>
      </c>
      <c r="B3" s="6">
        <v>50.666516999999999</v>
      </c>
      <c r="C3" s="12">
        <v>51.886237000000001</v>
      </c>
      <c r="D3" s="6">
        <v>5.1834921999999999</v>
      </c>
    </row>
    <row r="4" spans="1:6" ht="15.75" thickBot="1" x14ac:dyDescent="0.3">
      <c r="A4" s="3">
        <v>201202</v>
      </c>
      <c r="B4" s="4">
        <v>14.60727</v>
      </c>
      <c r="C4" s="10">
        <v>37.626910000000002</v>
      </c>
      <c r="D4" s="4">
        <v>1.8642399999999999</v>
      </c>
    </row>
    <row r="5" spans="1:6" ht="15.75" thickBot="1" x14ac:dyDescent="0.3">
      <c r="A5" s="5">
        <v>201203</v>
      </c>
      <c r="B5" s="6">
        <v>26.173929999999999</v>
      </c>
      <c r="C5" s="12">
        <v>58.043447</v>
      </c>
      <c r="D5" s="6">
        <v>2.1539928000000002</v>
      </c>
    </row>
    <row r="6" spans="1:6" ht="15.75" thickBot="1" x14ac:dyDescent="0.3">
      <c r="A6" s="3">
        <v>201204</v>
      </c>
      <c r="B6" s="4">
        <v>42.733212999999999</v>
      </c>
      <c r="C6" s="10">
        <v>85.010401999999999</v>
      </c>
      <c r="D6" s="4">
        <v>3.9778177000000001</v>
      </c>
    </row>
    <row r="7" spans="1:6" ht="15.75" thickBot="1" x14ac:dyDescent="0.3">
      <c r="A7" s="5">
        <v>201205</v>
      </c>
      <c r="B7" s="6">
        <v>49.201450000000001</v>
      </c>
      <c r="C7" s="12">
        <v>109.37588100000001</v>
      </c>
      <c r="D7" s="6">
        <v>5.3522369999999997</v>
      </c>
    </row>
    <row r="8" spans="1:6" ht="15.75" thickBot="1" x14ac:dyDescent="0.3">
      <c r="A8" s="3">
        <v>201206</v>
      </c>
      <c r="B8" s="4">
        <v>61.561979000000001</v>
      </c>
      <c r="C8" s="10">
        <v>119.66973900000001</v>
      </c>
      <c r="D8" s="4">
        <v>4.7006519999999998</v>
      </c>
    </row>
    <row r="9" spans="1:6" ht="15.75" thickBot="1" x14ac:dyDescent="0.3">
      <c r="A9" s="5">
        <v>201207</v>
      </c>
      <c r="B9" s="6">
        <v>96.787198000000004</v>
      </c>
      <c r="C9" s="12">
        <v>148.336196</v>
      </c>
      <c r="D9" s="6">
        <v>6.5701779</v>
      </c>
    </row>
    <row r="10" spans="1:6" ht="15.75" thickBot="1" x14ac:dyDescent="0.3">
      <c r="A10" s="3">
        <v>201208</v>
      </c>
      <c r="B10" s="4">
        <v>58.310116000000001</v>
      </c>
      <c r="C10" s="10">
        <v>110.327619</v>
      </c>
      <c r="D10" s="4">
        <v>5.7695531999999998</v>
      </c>
    </row>
    <row r="11" spans="1:6" ht="15.75" thickBot="1" x14ac:dyDescent="0.3">
      <c r="A11" s="5">
        <v>201209</v>
      </c>
      <c r="B11" s="6">
        <v>51.220461</v>
      </c>
      <c r="C11" s="12">
        <v>96.066650999999993</v>
      </c>
      <c r="D11" s="6">
        <v>5.0485446999999999</v>
      </c>
    </row>
    <row r="12" spans="1:6" ht="15.75" thickBot="1" x14ac:dyDescent="0.3">
      <c r="A12" s="3">
        <v>201210</v>
      </c>
      <c r="B12" s="4">
        <v>78.809471000000002</v>
      </c>
      <c r="C12" s="10">
        <v>132.80429799999999</v>
      </c>
      <c r="D12" s="4">
        <v>6.9276675000000001</v>
      </c>
    </row>
    <row r="13" spans="1:6" ht="15.75" thickBot="1" x14ac:dyDescent="0.3">
      <c r="A13" s="5">
        <v>201211</v>
      </c>
      <c r="B13" s="6">
        <v>53.615670000000001</v>
      </c>
      <c r="C13" s="12">
        <v>97.337370000000007</v>
      </c>
      <c r="D13" s="6">
        <v>6.2178978000000003</v>
      </c>
    </row>
    <row r="14" spans="1:6" ht="15.75" thickBot="1" x14ac:dyDescent="0.3">
      <c r="A14" s="3">
        <v>201212</v>
      </c>
      <c r="B14" s="4">
        <v>100.61487099999999</v>
      </c>
      <c r="C14" s="10">
        <v>130.33689100000001</v>
      </c>
      <c r="D14" s="4">
        <v>6.7073238000000002</v>
      </c>
    </row>
    <row r="15" spans="1:6" ht="15.75" thickBot="1" x14ac:dyDescent="0.3">
      <c r="A15" s="26">
        <v>2012</v>
      </c>
      <c r="B15" s="25">
        <f>SUM(B3:B14)</f>
        <v>684.30214599999999</v>
      </c>
      <c r="C15" s="25">
        <f>SUM(C3:C14)</f>
        <v>1176.821641</v>
      </c>
      <c r="D15" s="25">
        <f>SUM(D3:D14)</f>
        <v>60.4735966</v>
      </c>
      <c r="E15" s="27">
        <f>B15/C15</f>
        <v>0.58148331247419671</v>
      </c>
      <c r="F15" s="27">
        <f>D16/C15</f>
        <v>5.0980538519855446E-3</v>
      </c>
    </row>
    <row r="16" spans="1:6" ht="15.75" thickBot="1" x14ac:dyDescent="0.3">
      <c r="A16" s="5">
        <v>201301</v>
      </c>
      <c r="B16" s="6">
        <v>102.146612</v>
      </c>
      <c r="C16" s="12">
        <v>114.648276</v>
      </c>
      <c r="D16" s="6">
        <v>5.9995000999999997</v>
      </c>
    </row>
    <row r="17" spans="1:6" ht="15.75" thickBot="1" x14ac:dyDescent="0.3">
      <c r="A17" s="3">
        <v>201302</v>
      </c>
      <c r="B17" s="4">
        <v>64.560990000000004</v>
      </c>
      <c r="C17" s="10">
        <v>78.193145999999999</v>
      </c>
      <c r="D17" s="4">
        <v>4.8094564000000002</v>
      </c>
    </row>
    <row r="18" spans="1:6" ht="15.75" thickBot="1" x14ac:dyDescent="0.3">
      <c r="A18" s="5">
        <v>201303</v>
      </c>
      <c r="B18" s="6">
        <v>30.942319999999999</v>
      </c>
      <c r="C18" s="12">
        <v>57.120717999999997</v>
      </c>
      <c r="D18" s="6">
        <v>3.7680522000000001</v>
      </c>
    </row>
    <row r="19" spans="1:6" ht="15.75" thickBot="1" x14ac:dyDescent="0.3">
      <c r="A19" s="3">
        <v>201304</v>
      </c>
      <c r="B19" s="4">
        <v>64.008470000000003</v>
      </c>
      <c r="C19" s="10">
        <v>98.017474000000007</v>
      </c>
      <c r="D19" s="4">
        <v>6.2370444000000003</v>
      </c>
    </row>
    <row r="20" spans="1:6" ht="15.75" thickBot="1" x14ac:dyDescent="0.3">
      <c r="A20" s="5">
        <v>201305</v>
      </c>
      <c r="B20" s="6">
        <v>33.172156999999999</v>
      </c>
      <c r="C20" s="12">
        <v>34.946447999999997</v>
      </c>
      <c r="D20" s="6">
        <v>2.4181805000000001</v>
      </c>
    </row>
    <row r="21" spans="1:6" ht="15.75" thickBot="1" x14ac:dyDescent="0.3">
      <c r="A21" s="3">
        <v>201306</v>
      </c>
      <c r="B21" s="4">
        <v>33.513756000000001</v>
      </c>
      <c r="C21" s="10">
        <v>41.303147000000003</v>
      </c>
      <c r="D21" s="4">
        <v>2.4278732999999999</v>
      </c>
    </row>
    <row r="22" spans="1:6" ht="15.75" thickBot="1" x14ac:dyDescent="0.3">
      <c r="A22" s="5">
        <v>201307</v>
      </c>
      <c r="B22" s="6">
        <v>32.840145</v>
      </c>
      <c r="C22" s="12">
        <v>54.785521000000003</v>
      </c>
      <c r="D22" s="6">
        <v>1.4929968</v>
      </c>
    </row>
    <row r="23" spans="1:6" ht="15.75" thickBot="1" x14ac:dyDescent="0.3">
      <c r="A23" s="3">
        <v>201308</v>
      </c>
      <c r="B23" s="4">
        <v>27.432915000000001</v>
      </c>
      <c r="C23" s="10">
        <v>58.986809000000001</v>
      </c>
      <c r="D23" s="4">
        <v>1.3124922000000001</v>
      </c>
    </row>
    <row r="24" spans="1:6" ht="15.75" thickBot="1" x14ac:dyDescent="0.3">
      <c r="A24" s="5">
        <v>201309</v>
      </c>
      <c r="B24" s="6">
        <v>28.620795000000001</v>
      </c>
      <c r="C24" s="12">
        <v>50.982329999999997</v>
      </c>
      <c r="D24" s="6">
        <v>1.8091976000000001</v>
      </c>
    </row>
    <row r="25" spans="1:6" ht="15.75" thickBot="1" x14ac:dyDescent="0.3">
      <c r="A25" s="3">
        <v>201310</v>
      </c>
      <c r="B25" s="4">
        <v>88.377897000000004</v>
      </c>
      <c r="C25" s="10">
        <v>107.21267899999999</v>
      </c>
      <c r="D25" s="4">
        <v>5.6413245999999999</v>
      </c>
    </row>
    <row r="26" spans="1:6" ht="15.75" thickBot="1" x14ac:dyDescent="0.3">
      <c r="A26" s="5">
        <v>201311</v>
      </c>
      <c r="B26" s="6">
        <v>72.582139999999995</v>
      </c>
      <c r="C26" s="12">
        <v>93.666922</v>
      </c>
      <c r="D26" s="6">
        <v>4.5583540999999999</v>
      </c>
    </row>
    <row r="27" spans="1:6" ht="15.75" thickBot="1" x14ac:dyDescent="0.3">
      <c r="A27" s="3">
        <v>201312</v>
      </c>
      <c r="B27" s="4">
        <v>59.95467</v>
      </c>
      <c r="C27" s="10">
        <v>84.350348999999994</v>
      </c>
      <c r="D27" s="4">
        <v>3.6893030000000002</v>
      </c>
    </row>
    <row r="28" spans="1:6" ht="15.75" thickBot="1" x14ac:dyDescent="0.3">
      <c r="A28" s="26">
        <v>2013</v>
      </c>
      <c r="B28" s="25">
        <f>SUM(B16:B27)</f>
        <v>638.15286700000001</v>
      </c>
      <c r="C28" s="25">
        <f>SUM(C16:C27)</f>
        <v>874.21381900000006</v>
      </c>
      <c r="D28" s="25">
        <f>SUM(D16:D27)</f>
        <v>44.163775200000011</v>
      </c>
      <c r="E28" s="27">
        <f>B28/C28</f>
        <v>0.7299734379970948</v>
      </c>
      <c r="F28" s="27">
        <f>D30/C28</f>
        <v>7.7857840405517542E-3</v>
      </c>
    </row>
    <row r="29" spans="1:6" ht="15.75" thickBot="1" x14ac:dyDescent="0.3">
      <c r="A29" s="5">
        <v>201401</v>
      </c>
      <c r="B29" s="6">
        <v>75.116635000000002</v>
      </c>
      <c r="C29" s="12">
        <v>96.906683000000001</v>
      </c>
      <c r="D29" s="6">
        <v>4.5778175000000001</v>
      </c>
    </row>
    <row r="30" spans="1:6" ht="15.75" thickBot="1" x14ac:dyDescent="0.3">
      <c r="A30" s="3">
        <v>201402</v>
      </c>
      <c r="B30" s="4">
        <v>113.114948</v>
      </c>
      <c r="C30" s="10">
        <v>124.799194</v>
      </c>
      <c r="D30" s="4">
        <v>6.8064400000000003</v>
      </c>
    </row>
    <row r="31" spans="1:6" ht="15.75" thickBot="1" x14ac:dyDescent="0.3">
      <c r="A31" s="5">
        <v>201403</v>
      </c>
      <c r="B31" s="6">
        <v>69.438074999999998</v>
      </c>
      <c r="C31" s="12">
        <v>85.723196999999999</v>
      </c>
      <c r="D31" s="6">
        <v>4.7178490000000002</v>
      </c>
    </row>
    <row r="32" spans="1:6" ht="15.75" thickBot="1" x14ac:dyDescent="0.3">
      <c r="A32" s="3">
        <v>201404</v>
      </c>
      <c r="B32" s="4">
        <v>35.538879000000001</v>
      </c>
      <c r="C32" s="10">
        <v>63.119070000000001</v>
      </c>
      <c r="D32" s="4">
        <v>2.1444003999999999</v>
      </c>
    </row>
    <row r="33" spans="1:6" ht="15.75" thickBot="1" x14ac:dyDescent="0.3">
      <c r="A33" s="5">
        <v>201405</v>
      </c>
      <c r="B33" s="6">
        <v>50.681358000000003</v>
      </c>
      <c r="C33" s="12">
        <v>93.171801000000002</v>
      </c>
      <c r="D33" s="6">
        <v>3.1792330999999998</v>
      </c>
    </row>
    <row r="34" spans="1:6" ht="15.75" thickBot="1" x14ac:dyDescent="0.3">
      <c r="A34" s="3">
        <v>201406</v>
      </c>
      <c r="B34" s="4">
        <v>35.326543000000001</v>
      </c>
      <c r="C34" s="10">
        <v>64.874583999999999</v>
      </c>
      <c r="D34" s="4">
        <v>1.3234117999999999</v>
      </c>
    </row>
    <row r="35" spans="1:6" ht="15.75" thickBot="1" x14ac:dyDescent="0.3">
      <c r="A35" s="5">
        <v>201407</v>
      </c>
      <c r="B35" s="6">
        <v>31.094863</v>
      </c>
      <c r="C35" s="12">
        <v>58.004775000000002</v>
      </c>
      <c r="D35" s="6">
        <v>1.3487678999999999</v>
      </c>
    </row>
    <row r="36" spans="1:6" ht="15.75" thickBot="1" x14ac:dyDescent="0.3">
      <c r="A36" s="3">
        <v>201408</v>
      </c>
      <c r="B36" s="4">
        <v>73.703885999999997</v>
      </c>
      <c r="C36" s="10">
        <v>120.99386800000001</v>
      </c>
      <c r="D36" s="4">
        <v>3.7048242</v>
      </c>
    </row>
    <row r="37" spans="1:6" ht="15.75" thickBot="1" x14ac:dyDescent="0.3">
      <c r="A37" s="5">
        <v>201409</v>
      </c>
      <c r="B37" s="6">
        <v>44.407299999999999</v>
      </c>
      <c r="C37" s="12">
        <v>57.022638000000001</v>
      </c>
      <c r="D37" s="6">
        <v>2.2686559000000002</v>
      </c>
    </row>
    <row r="38" spans="1:6" ht="15.75" thickBot="1" x14ac:dyDescent="0.3">
      <c r="A38" s="3">
        <v>201410</v>
      </c>
      <c r="B38" s="4">
        <v>74.844953000000004</v>
      </c>
      <c r="C38" s="10">
        <v>63.840302999999999</v>
      </c>
      <c r="D38" s="4">
        <v>4.3328360000000004</v>
      </c>
    </row>
    <row r="39" spans="1:6" ht="15.75" thickBot="1" x14ac:dyDescent="0.3">
      <c r="A39" s="5">
        <v>201411</v>
      </c>
      <c r="B39" s="6">
        <v>140.78168600000001</v>
      </c>
      <c r="C39" s="12">
        <v>168.497546</v>
      </c>
      <c r="D39" s="6">
        <v>7.4154581000000004</v>
      </c>
    </row>
    <row r="40" spans="1:6" ht="15.75" thickBot="1" x14ac:dyDescent="0.3">
      <c r="A40" s="3">
        <v>201412</v>
      </c>
      <c r="B40" s="4">
        <v>73.311178999999996</v>
      </c>
      <c r="C40" s="10">
        <v>121.11377299999999</v>
      </c>
      <c r="D40" s="4">
        <v>5.5373165000000002</v>
      </c>
    </row>
    <row r="41" spans="1:6" ht="15.75" thickBot="1" x14ac:dyDescent="0.3">
      <c r="A41" s="26">
        <v>2014</v>
      </c>
      <c r="B41" s="25">
        <f>SUM(B29:B40)</f>
        <v>817.36030500000015</v>
      </c>
      <c r="C41" s="25">
        <f>SUM(C29:C40)</f>
        <v>1118.0674320000001</v>
      </c>
      <c r="E41" s="27">
        <f>B41/C41</f>
        <v>0.73104741414201224</v>
      </c>
      <c r="F41" s="27">
        <f>D44/C41</f>
        <v>2.9809363054588999E-3</v>
      </c>
    </row>
    <row r="42" spans="1:6" ht="15.75" thickBot="1" x14ac:dyDescent="0.3">
      <c r="A42" s="5">
        <v>201501</v>
      </c>
      <c r="B42" s="6">
        <v>61.32058</v>
      </c>
      <c r="C42" s="12">
        <v>85.962705</v>
      </c>
      <c r="D42" s="6">
        <v>3.3860001999999998</v>
      </c>
    </row>
    <row r="43" spans="1:6" ht="15.75" thickBot="1" x14ac:dyDescent="0.3">
      <c r="A43" s="3">
        <v>201502</v>
      </c>
      <c r="B43" s="4">
        <v>23.435053</v>
      </c>
      <c r="C43" s="10">
        <v>53.715556999999997</v>
      </c>
      <c r="D43" s="4">
        <v>1.3971053</v>
      </c>
    </row>
    <row r="44" spans="1:6" ht="15.75" thickBot="1" x14ac:dyDescent="0.3">
      <c r="A44" s="5">
        <v>201503</v>
      </c>
      <c r="B44" s="6">
        <v>55.932234999999999</v>
      </c>
      <c r="C44" s="12">
        <v>75.266782000000006</v>
      </c>
      <c r="D44" s="6">
        <v>3.3328878</v>
      </c>
    </row>
    <row r="45" spans="1:6" ht="15.75" thickBot="1" x14ac:dyDescent="0.3">
      <c r="A45" s="3">
        <v>201504</v>
      </c>
      <c r="B45" s="4">
        <v>45.200080999999997</v>
      </c>
      <c r="C45" s="10">
        <v>84.758557999999994</v>
      </c>
      <c r="D45" s="4">
        <v>2.2442576999999999</v>
      </c>
    </row>
    <row r="46" spans="1:6" ht="15.75" thickBot="1" x14ac:dyDescent="0.3">
      <c r="A46" s="5">
        <v>201505</v>
      </c>
      <c r="B46" s="6">
        <v>60.265425</v>
      </c>
      <c r="C46" s="12">
        <v>105.08487</v>
      </c>
      <c r="D46" s="6">
        <v>3.4028995000000002</v>
      </c>
    </row>
    <row r="47" spans="1:6" ht="15.75" thickBot="1" x14ac:dyDescent="0.3">
      <c r="A47" s="3">
        <v>201506</v>
      </c>
      <c r="B47" s="4">
        <v>51.839097000000002</v>
      </c>
      <c r="C47" s="10">
        <v>82.125929999999997</v>
      </c>
      <c r="D47" s="4">
        <v>2.5470921999999998</v>
      </c>
    </row>
    <row r="48" spans="1:6" ht="15.75" thickBot="1" x14ac:dyDescent="0.3">
      <c r="A48" s="5">
        <v>201507</v>
      </c>
      <c r="B48" s="6">
        <v>74.981796000000003</v>
      </c>
      <c r="C48" s="12">
        <v>133.13327799999999</v>
      </c>
      <c r="D48" s="6">
        <v>3.1105249000000001</v>
      </c>
    </row>
    <row r="49" spans="1:6" ht="15.75" thickBot="1" x14ac:dyDescent="0.3">
      <c r="A49" s="3">
        <v>201508</v>
      </c>
      <c r="B49" s="4">
        <v>58.634388999999999</v>
      </c>
      <c r="C49" s="10">
        <v>103.53803600000001</v>
      </c>
      <c r="D49" s="4">
        <v>2.0336177000000002</v>
      </c>
    </row>
    <row r="50" spans="1:6" ht="15.75" thickBot="1" x14ac:dyDescent="0.3">
      <c r="A50" s="5">
        <v>201509</v>
      </c>
      <c r="B50" s="6">
        <v>32.174197999999997</v>
      </c>
      <c r="C50" s="12">
        <v>53.420445000000001</v>
      </c>
      <c r="D50" s="6">
        <v>1.6503629</v>
      </c>
    </row>
    <row r="51" spans="1:6" ht="15.75" thickBot="1" x14ac:dyDescent="0.3">
      <c r="A51" s="3">
        <v>201510</v>
      </c>
      <c r="B51" s="4">
        <v>71.223754</v>
      </c>
      <c r="C51" s="10">
        <v>96.907843999999997</v>
      </c>
      <c r="D51" s="4">
        <v>3.1657956</v>
      </c>
    </row>
    <row r="52" spans="1:6" ht="15.75" thickBot="1" x14ac:dyDescent="0.3">
      <c r="A52" s="5">
        <v>201511</v>
      </c>
      <c r="B52" s="6">
        <v>117.96818399999999</v>
      </c>
      <c r="C52" s="12">
        <v>151.82653999999999</v>
      </c>
      <c r="D52" s="6">
        <v>5.2431105000000002</v>
      </c>
    </row>
    <row r="53" spans="1:6" ht="15.75" thickBot="1" x14ac:dyDescent="0.3">
      <c r="A53" s="3">
        <v>201512</v>
      </c>
      <c r="B53" s="4">
        <v>131.03876299999999</v>
      </c>
      <c r="C53" s="10">
        <v>136.00108800000001</v>
      </c>
      <c r="D53" s="4">
        <v>6.7350291999999996</v>
      </c>
    </row>
    <row r="54" spans="1:6" ht="15.75" thickBot="1" x14ac:dyDescent="0.3">
      <c r="A54" s="26">
        <v>2015</v>
      </c>
      <c r="B54" s="25">
        <f>SUM(B42:B53)</f>
        <v>784.01355499999988</v>
      </c>
      <c r="C54" s="25">
        <f>SUM(C42:C53)</f>
        <v>1161.7416329999999</v>
      </c>
      <c r="D54" s="25">
        <f>SUM(D42:D53)</f>
        <v>38.248683499999999</v>
      </c>
      <c r="E54" s="27">
        <f>B54/C54</f>
        <v>0.67486051349939002</v>
      </c>
      <c r="F54" s="27">
        <f>D58/C54</f>
        <v>1.4115653200490923E-3</v>
      </c>
    </row>
    <row r="55" spans="1:6" ht="15.75" thickBot="1" x14ac:dyDescent="0.3">
      <c r="A55" s="5">
        <v>201601</v>
      </c>
      <c r="B55" s="6">
        <v>122.165959</v>
      </c>
      <c r="C55" s="12">
        <v>102.942356</v>
      </c>
      <c r="D55" s="6">
        <v>6.5723247999999996</v>
      </c>
    </row>
    <row r="56" spans="1:6" ht="15.75" thickBot="1" x14ac:dyDescent="0.3">
      <c r="A56" s="3">
        <v>201602</v>
      </c>
      <c r="B56" s="4">
        <v>77.117553000000001</v>
      </c>
      <c r="C56" s="10">
        <v>94.427649000000002</v>
      </c>
      <c r="D56" s="4">
        <v>3.8302233000000001</v>
      </c>
    </row>
    <row r="57" spans="1:6" ht="15.75" thickBot="1" x14ac:dyDescent="0.3">
      <c r="A57" s="5">
        <v>201603</v>
      </c>
      <c r="B57" s="6">
        <v>28.599775000000001</v>
      </c>
      <c r="C57" s="12">
        <v>58.531632999999999</v>
      </c>
      <c r="D57" s="6">
        <v>1.0607489999999999</v>
      </c>
    </row>
    <row r="58" spans="1:6" ht="15.75" thickBot="1" x14ac:dyDescent="0.3">
      <c r="A58" s="3">
        <v>201604</v>
      </c>
      <c r="B58" s="4">
        <v>42.268160000000002</v>
      </c>
      <c r="C58" s="10">
        <v>71.803398000000001</v>
      </c>
      <c r="D58" s="4">
        <v>1.6398741999999999</v>
      </c>
    </row>
    <row r="59" spans="1:6" ht="15.75" thickBot="1" x14ac:dyDescent="0.3">
      <c r="A59" s="5">
        <v>201605</v>
      </c>
      <c r="B59" s="6">
        <v>52.574123999999998</v>
      </c>
      <c r="C59" s="12">
        <v>87.152860000000004</v>
      </c>
      <c r="D59" s="6">
        <v>1.9893798</v>
      </c>
    </row>
    <row r="60" spans="1:6" ht="15.75" thickBot="1" x14ac:dyDescent="0.3">
      <c r="A60" s="3">
        <v>201606</v>
      </c>
      <c r="B60" s="4">
        <v>77.310762999999994</v>
      </c>
      <c r="C60" s="10">
        <v>116.166911</v>
      </c>
      <c r="D60" s="4">
        <v>3.4225317</v>
      </c>
    </row>
    <row r="61" spans="1:6" ht="15.75" thickBot="1" x14ac:dyDescent="0.3">
      <c r="A61" s="5">
        <v>201607</v>
      </c>
      <c r="B61" s="6">
        <v>42.144101999999997</v>
      </c>
      <c r="C61" s="12">
        <v>87.851805999999996</v>
      </c>
      <c r="D61" s="6">
        <v>1.4677461000000001</v>
      </c>
    </row>
    <row r="62" spans="1:6" ht="15.75" thickBot="1" x14ac:dyDescent="0.3">
      <c r="A62" s="3">
        <v>201608</v>
      </c>
      <c r="B62" s="4">
        <v>37.403334000000001</v>
      </c>
      <c r="C62" s="10">
        <v>71.669269999999997</v>
      </c>
      <c r="D62" s="4">
        <v>1.4567718999999999</v>
      </c>
    </row>
    <row r="63" spans="1:6" ht="15.75" thickBot="1" x14ac:dyDescent="0.3">
      <c r="A63" s="5">
        <v>201609</v>
      </c>
      <c r="B63" s="6">
        <v>35.391139000000003</v>
      </c>
      <c r="C63" s="12">
        <v>79.207644999999999</v>
      </c>
      <c r="D63" s="6">
        <v>1.429303</v>
      </c>
    </row>
    <row r="64" spans="1:6" ht="15.75" thickBot="1" x14ac:dyDescent="0.3">
      <c r="A64" s="3">
        <v>201610</v>
      </c>
      <c r="B64" s="4">
        <v>52.374240999999998</v>
      </c>
      <c r="C64" s="10">
        <v>98.611196000000007</v>
      </c>
      <c r="D64" s="4">
        <v>2.4028030999999999</v>
      </c>
    </row>
    <row r="65" spans="1:6" ht="15.75" thickBot="1" x14ac:dyDescent="0.3">
      <c r="A65" s="5">
        <v>201611</v>
      </c>
      <c r="B65" s="6">
        <v>49.324443000000002</v>
      </c>
      <c r="C65" s="12">
        <v>93.892695000000003</v>
      </c>
      <c r="D65" s="6">
        <v>2.4890450999999998</v>
      </c>
    </row>
    <row r="66" spans="1:6" ht="15.75" thickBot="1" x14ac:dyDescent="0.3">
      <c r="A66" s="3">
        <v>201612</v>
      </c>
      <c r="B66" s="4">
        <v>29.430955000000001</v>
      </c>
      <c r="C66" s="10">
        <v>79.835711000000003</v>
      </c>
      <c r="D66" s="4">
        <v>1.8695866000000001</v>
      </c>
    </row>
    <row r="67" spans="1:6" ht="15.75" thickBot="1" x14ac:dyDescent="0.3">
      <c r="A67" s="24">
        <v>2016</v>
      </c>
      <c r="B67" s="25">
        <f>SUM(B55:B66)</f>
        <v>646.10454799999991</v>
      </c>
      <c r="C67" s="25">
        <f>SUM(C55:C66)</f>
        <v>1042.09313</v>
      </c>
      <c r="D67" s="25">
        <f>SUM(D55:D66)</f>
        <v>29.630338599999998</v>
      </c>
      <c r="E67" s="27">
        <f>B67/C67</f>
        <v>0.62000653242959192</v>
      </c>
      <c r="F67" s="27">
        <f>D67/C67</f>
        <v>2.8433484251066888E-2</v>
      </c>
    </row>
    <row r="68" spans="1:6" x14ac:dyDescent="0.25">
      <c r="A68" t="s">
        <v>35</v>
      </c>
      <c r="B68">
        <f>AVERAGE(B15,B28,B41,B54,B67)</f>
        <v>713.9866841999999</v>
      </c>
      <c r="C68">
        <f>AVERAGE(C15,C28,C41,C54,C67)</f>
        <v>1074.5875309999999</v>
      </c>
      <c r="E68" s="27">
        <f>AVERAGE(E15,E28,E41,E54,E67)</f>
        <v>0.66747424210845707</v>
      </c>
      <c r="F68" s="27">
        <f>AVERAGE(F15,F28,F41,F54,F67)</f>
        <v>9.1419647538224357E-3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RF_OF</vt:lpstr>
      <vt:lpstr>Sheet2</vt:lpstr>
      <vt:lpstr>interception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FERRARETTO Daniele</dc:creator>
  <cp:lastModifiedBy>FERRARETTO Daniele</cp:lastModifiedBy>
  <dcterms:created xsi:type="dcterms:W3CDTF">2017-10-23T16:55:18Z</dcterms:created>
  <dcterms:modified xsi:type="dcterms:W3CDTF">2017-10-25T18:48:29Z</dcterms:modified>
</cp:coreProperties>
</file>