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29520" yWindow="5500" windowWidth="28800" windowHeight="16500" activeTab="7"/>
  </bookViews>
  <sheets>
    <sheet name="Weekday OD" sheetId="1" r:id="rId1"/>
    <sheet name="Saturday OD" sheetId="2" r:id="rId2"/>
    <sheet name="Sunday OD" sheetId="3" r:id="rId3"/>
    <sheet name="FP Adult_Clipper OD" sheetId="4" r:id="rId4"/>
    <sheet name="Sheet1" sheetId="5" r:id="rId5"/>
    <sheet name="Sheet2" sheetId="6" r:id="rId6"/>
    <sheet name="TOTALS" sheetId="7" r:id="rId7"/>
    <sheet name="Sheet4" sheetId="8" r:id="rId8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8" l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6" i="8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C43" i="7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B50" i="6"/>
  <c r="B49" i="6"/>
  <c r="AX12" i="6"/>
  <c r="AX22" i="6"/>
  <c r="AX13" i="6"/>
  <c r="AY12" i="6"/>
  <c r="AX23" i="6"/>
  <c r="AY13" i="6"/>
  <c r="AY23" i="6"/>
  <c r="AX14" i="6"/>
  <c r="AZ12" i="6"/>
  <c r="AX24" i="6"/>
  <c r="AY14" i="6"/>
  <c r="AZ13" i="6"/>
  <c r="AY24" i="6"/>
  <c r="AZ14" i="6"/>
  <c r="AZ24" i="6"/>
  <c r="AX15" i="6"/>
  <c r="BA12" i="6"/>
  <c r="AX25" i="6"/>
  <c r="AY15" i="6"/>
  <c r="BA13" i="6"/>
  <c r="AY25" i="6"/>
  <c r="AZ15" i="6"/>
  <c r="BA14" i="6"/>
  <c r="AZ25" i="6"/>
  <c r="BA15" i="6"/>
  <c r="BA25" i="6"/>
  <c r="AX16" i="6"/>
  <c r="BB12" i="6"/>
  <c r="AX26" i="6"/>
  <c r="AY16" i="6"/>
  <c r="BB13" i="6"/>
  <c r="AY26" i="6"/>
  <c r="AZ16" i="6"/>
  <c r="BB14" i="6"/>
  <c r="AZ26" i="6"/>
  <c r="BA16" i="6"/>
  <c r="BB15" i="6"/>
  <c r="BA26" i="6"/>
  <c r="BB16" i="6"/>
  <c r="BB26" i="6"/>
  <c r="AX17" i="6"/>
  <c r="BC12" i="6"/>
  <c r="AX27" i="6"/>
  <c r="AY17" i="6"/>
  <c r="BC13" i="6"/>
  <c r="AY27" i="6"/>
  <c r="AZ17" i="6"/>
  <c r="BC14" i="6"/>
  <c r="AZ27" i="6"/>
  <c r="BA17" i="6"/>
  <c r="BC15" i="6"/>
  <c r="BA27" i="6"/>
  <c r="BB17" i="6"/>
  <c r="BC16" i="6"/>
  <c r="BB27" i="6"/>
  <c r="BC17" i="6"/>
  <c r="BC27" i="6"/>
  <c r="AX18" i="6"/>
  <c r="BD12" i="6"/>
  <c r="AX28" i="6"/>
  <c r="AY18" i="6"/>
  <c r="BD13" i="6"/>
  <c r="AY28" i="6"/>
  <c r="AZ18" i="6"/>
  <c r="BD14" i="6"/>
  <c r="AZ28" i="6"/>
  <c r="BA18" i="6"/>
  <c r="BD15" i="6"/>
  <c r="BA28" i="6"/>
  <c r="BB18" i="6"/>
  <c r="BD16" i="6"/>
  <c r="BB28" i="6"/>
  <c r="BC18" i="6"/>
  <c r="BD17" i="6"/>
  <c r="BC28" i="6"/>
  <c r="BD18" i="6"/>
  <c r="BD28" i="6"/>
  <c r="BE28" i="6"/>
  <c r="AX19" i="6"/>
  <c r="AY19" i="6"/>
  <c r="AZ19" i="6"/>
  <c r="BA19" i="6"/>
  <c r="BB19" i="6"/>
  <c r="BC19" i="6"/>
  <c r="BD19" i="6"/>
  <c r="BE19" i="6"/>
  <c r="BE18" i="6"/>
  <c r="BE17" i="6"/>
  <c r="BE16" i="6"/>
  <c r="BE15" i="6"/>
  <c r="BE14" i="6"/>
  <c r="BE13" i="6"/>
  <c r="BE12" i="6"/>
  <c r="AX5" i="6"/>
  <c r="BA4" i="6"/>
  <c r="BB4" i="6"/>
  <c r="AX4" i="6"/>
  <c r="BA3" i="6"/>
  <c r="BB3" i="6"/>
  <c r="AX3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2" i="5"/>
  <c r="AX5" i="2"/>
  <c r="AX4" i="2"/>
  <c r="AX3" i="2"/>
  <c r="AX5" i="3"/>
  <c r="AX4" i="3"/>
  <c r="AX3" i="3"/>
  <c r="AX5" i="1"/>
  <c r="AX4" i="1"/>
  <c r="AX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X12" i="1"/>
  <c r="AX22" i="1"/>
  <c r="AX13" i="1"/>
  <c r="AY12" i="1"/>
  <c r="AX23" i="1"/>
  <c r="AY13" i="1"/>
  <c r="AY23" i="1"/>
  <c r="AX14" i="1"/>
  <c r="AZ12" i="1"/>
  <c r="AX24" i="1"/>
  <c r="AY14" i="1"/>
  <c r="AZ13" i="1"/>
  <c r="AY24" i="1"/>
  <c r="AZ14" i="1"/>
  <c r="AZ24" i="1"/>
  <c r="AX15" i="1"/>
  <c r="BA12" i="1"/>
  <c r="AX25" i="1"/>
  <c r="AY15" i="1"/>
  <c r="BA13" i="1"/>
  <c r="AY25" i="1"/>
  <c r="AZ15" i="1"/>
  <c r="BA14" i="1"/>
  <c r="AZ25" i="1"/>
  <c r="BA15" i="1"/>
  <c r="BA25" i="1"/>
  <c r="AX16" i="1"/>
  <c r="BB12" i="1"/>
  <c r="AX26" i="1"/>
  <c r="AY16" i="1"/>
  <c r="BB13" i="1"/>
  <c r="AY26" i="1"/>
  <c r="AZ16" i="1"/>
  <c r="BB14" i="1"/>
  <c r="AZ26" i="1"/>
  <c r="BA16" i="1"/>
  <c r="BB16" i="1"/>
  <c r="BC16" i="1"/>
  <c r="BD16" i="1"/>
  <c r="BE16" i="1"/>
  <c r="BB15" i="1"/>
  <c r="BA26" i="1"/>
  <c r="BB26" i="1"/>
  <c r="AX17" i="1"/>
  <c r="BC12" i="1"/>
  <c r="AX27" i="1"/>
  <c r="AY17" i="1"/>
  <c r="BC13" i="1"/>
  <c r="AY27" i="1"/>
  <c r="AZ17" i="1"/>
  <c r="BC14" i="1"/>
  <c r="AZ27" i="1"/>
  <c r="BA17" i="1"/>
  <c r="BC15" i="1"/>
  <c r="BA27" i="1"/>
  <c r="BB17" i="1"/>
  <c r="BB27" i="1"/>
  <c r="BC17" i="1"/>
  <c r="BC27" i="1"/>
  <c r="AX18" i="1"/>
  <c r="AX19" i="1"/>
  <c r="AY18" i="1"/>
  <c r="AY19" i="1"/>
  <c r="AZ18" i="1"/>
  <c r="AZ19" i="1"/>
  <c r="BA18" i="1"/>
  <c r="BA19" i="1"/>
  <c r="BB18" i="1"/>
  <c r="BB19" i="1"/>
  <c r="BC18" i="1"/>
  <c r="BC19" i="1"/>
  <c r="BD12" i="1"/>
  <c r="BD13" i="1"/>
  <c r="BD14" i="1"/>
  <c r="BD15" i="1"/>
  <c r="BD17" i="1"/>
  <c r="BD18" i="1"/>
  <c r="BD19" i="1"/>
  <c r="BE19" i="1"/>
  <c r="AY28" i="1"/>
  <c r="AZ28" i="1"/>
  <c r="BA28" i="1"/>
  <c r="BB28" i="1"/>
  <c r="BC28" i="1"/>
  <c r="BD28" i="1"/>
  <c r="BE15" i="1"/>
  <c r="BE13" i="1"/>
  <c r="BA3" i="1"/>
  <c r="BA4" i="1"/>
  <c r="BE12" i="1"/>
  <c r="BE14" i="1"/>
  <c r="BE18" i="1"/>
  <c r="BA3" i="3"/>
  <c r="BE13" i="3"/>
  <c r="BE15" i="3"/>
  <c r="BC19" i="3"/>
  <c r="BA19" i="3"/>
  <c r="BA4" i="2"/>
  <c r="BE16" i="2"/>
  <c r="BE18" i="2"/>
  <c r="BD19" i="2"/>
  <c r="BB4" i="1"/>
  <c r="BB3" i="1"/>
  <c r="BE19" i="3"/>
  <c r="BE28" i="3"/>
  <c r="BE28" i="2"/>
  <c r="BE17" i="1"/>
  <c r="AX28" i="1"/>
  <c r="BE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<sst xmlns="http://schemas.openxmlformats.org/spreadsheetml/2006/main" count="1298" uniqueCount="192">
  <si>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</si>
  <si>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</si>
  <si>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</si>
  <si>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</si>
  <si>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</si>
  <si>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</si>
  <si>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</si>
  <si>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</si>
  <si>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</si>
  <si>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</si>
  <si>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</si>
  <si>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</si>
  <si>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</si>
  <si>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</si>
  <si>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</si>
  <si>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</si>
  <si>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</si>
  <si>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</si>
  <si>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</si>
  <si>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</si>
  <si>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</si>
  <si>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</si>
  <si>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</si>
  <si>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</si>
  <si>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</si>
  <si>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</si>
  <si>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</si>
  <si>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</si>
  <si>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</si>
  <si>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</si>
  <si>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</si>
  <si>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</si>
  <si>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</si>
  <si>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</si>
  <si>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</si>
  <si>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</si>
  <si>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</si>
  <si>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</si>
  <si>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</si>
  <si>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</si>
  <si>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</si>
  <si>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</si>
  <si>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</si>
  <si>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</si>
  <si>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</si>
  <si>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</si>
  <si>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</si>
  <si>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</si>
  <si>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</si>
  <si>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</si>
  <si>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</si>
  <si>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</si>
  <si>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</si>
  <si>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</si>
  <si>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</si>
  <si>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</si>
  <si>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</si>
  <si>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</si>
  <si>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</si>
  <si>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</si>
  <si>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</si>
  <si>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</si>
  <si>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</si>
  <si>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</si>
  <si>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MLBR</t>
  </si>
  <si>
    <t>SBRN</t>
  </si>
  <si>
    <t>SSAN</t>
  </si>
  <si>
    <t>COLM</t>
  </si>
  <si>
    <t>DALY</t>
  </si>
  <si>
    <t>BALB</t>
  </si>
  <si>
    <t>GLEN</t>
  </si>
  <si>
    <t>24TH</t>
  </si>
  <si>
    <t>16TH</t>
  </si>
  <si>
    <t>CIVC</t>
  </si>
  <si>
    <t>POWL</t>
  </si>
  <si>
    <t>MONT</t>
  </si>
  <si>
    <t>EMBR</t>
  </si>
  <si>
    <t>WOAK</t>
  </si>
  <si>
    <t>12TH</t>
  </si>
  <si>
    <t>19TH</t>
  </si>
  <si>
    <t>MCAR</t>
  </si>
  <si>
    <t>ASHB</t>
  </si>
  <si>
    <t>DBRK</t>
  </si>
  <si>
    <t>NBRK</t>
  </si>
  <si>
    <t>PLZA</t>
  </si>
  <si>
    <t>DELN</t>
  </si>
  <si>
    <t>RICH</t>
  </si>
  <si>
    <t>ROCK</t>
  </si>
  <si>
    <t>ORIN</t>
  </si>
  <si>
    <t>LAFY</t>
  </si>
  <si>
    <t>WCRK</t>
  </si>
  <si>
    <t>PHIL</t>
  </si>
  <si>
    <t>CONC</t>
  </si>
  <si>
    <t>NCON</t>
  </si>
  <si>
    <t>PITT</t>
  </si>
  <si>
    <t>LAKE</t>
  </si>
  <si>
    <t>FTVL</t>
  </si>
  <si>
    <t>COLS</t>
  </si>
  <si>
    <t>SANL</t>
  </si>
  <si>
    <t>BAYF</t>
  </si>
  <si>
    <t>HAYW</t>
  </si>
  <si>
    <t>SHAY</t>
  </si>
  <si>
    <t>UCTY</t>
  </si>
  <si>
    <t>FRMT</t>
  </si>
  <si>
    <t>CAST</t>
  </si>
  <si>
    <t>WDUB</t>
  </si>
  <si>
    <t>DUBL</t>
  </si>
  <si>
    <t>Richmond</t>
  </si>
  <si>
    <t>El Cerrito Del Norte</t>
  </si>
  <si>
    <t>El Cerrito Plaza</t>
  </si>
  <si>
    <t>North Berkeley</t>
  </si>
  <si>
    <t>Berkeley</t>
  </si>
  <si>
    <t>Ashby</t>
  </si>
  <si>
    <t>MacArthur</t>
  </si>
  <si>
    <t>19th Street Oakland</t>
  </si>
  <si>
    <t>12th Street / Oakland City Center</t>
  </si>
  <si>
    <t>Lake Merritt</t>
  </si>
  <si>
    <t>Fruitvale</t>
  </si>
  <si>
    <t>Coliseum / Oakland Airport</t>
  </si>
  <si>
    <t>San Leandro</t>
  </si>
  <si>
    <t>Bayfair</t>
  </si>
  <si>
    <t>Hayward</t>
  </si>
  <si>
    <t>South Hayward</t>
  </si>
  <si>
    <t>Union City</t>
  </si>
  <si>
    <t>Fremont</t>
  </si>
  <si>
    <t>Concord</t>
  </si>
  <si>
    <t>Pleasant Hill</t>
  </si>
  <si>
    <t>Walnut Creek</t>
  </si>
  <si>
    <t>Lafayette</t>
  </si>
  <si>
    <t>Orinda</t>
  </si>
  <si>
    <t>Rockridge</t>
  </si>
  <si>
    <t>West Oakland</t>
  </si>
  <si>
    <t>Embarcadero</t>
  </si>
  <si>
    <t>Montgomery Street</t>
  </si>
  <si>
    <t>Powelll Street</t>
  </si>
  <si>
    <t>Civic Center</t>
  </si>
  <si>
    <t>16th Street Mission</t>
  </si>
  <si>
    <t>24th Street Mission</t>
  </si>
  <si>
    <t>Glen Park</t>
  </si>
  <si>
    <t>Balboa Park</t>
  </si>
  <si>
    <t>Daly City</t>
  </si>
  <si>
    <t>Colma</t>
  </si>
  <si>
    <t>Castro Valley</t>
  </si>
  <si>
    <t>Dublin / Pleasanton</t>
  </si>
  <si>
    <t>North Concord / Martinez</t>
  </si>
  <si>
    <t>Pittsburg / Baypoint</t>
  </si>
  <si>
    <t>South San Francisco</t>
  </si>
  <si>
    <t>San Bruno</t>
  </si>
  <si>
    <t>Millbrae</t>
  </si>
  <si>
    <t>San Francisco International Airport</t>
  </si>
  <si>
    <t>West Dublin / Pleasanton</t>
  </si>
  <si>
    <t>San Francisco Int'l Airport</t>
  </si>
  <si>
    <t>24th St. Mission</t>
  </si>
  <si>
    <t>16th St. Mission</t>
  </si>
  <si>
    <t>Civic Center/UN Plaza</t>
  </si>
  <si>
    <t>Powell St.</t>
  </si>
  <si>
    <t>Montgomery St.</t>
  </si>
  <si>
    <t>12th St. Oakland City Center</t>
  </si>
  <si>
    <t>19th St. Oakland</t>
  </si>
  <si>
    <t>Downtown Berkeley</t>
  </si>
  <si>
    <t>El Cerrito del Norte</t>
  </si>
  <si>
    <t>Pleasant Hill/Contra Costa Centre</t>
  </si>
  <si>
    <t>North Concord/Martinez</t>
  </si>
  <si>
    <t>Pittsburg/Bay Point</t>
  </si>
  <si>
    <t>Coliseum/Oakland Airport</t>
  </si>
  <si>
    <t>Bay Fair</t>
  </si>
  <si>
    <t>West Dublin/Pleasanton</t>
  </si>
  <si>
    <t>Dublin/Pleasanton</t>
  </si>
  <si>
    <t>Sum</t>
  </si>
  <si>
    <t>Diff</t>
  </si>
  <si>
    <t>TOTALS</t>
  </si>
  <si>
    <t>stations</t>
  </si>
  <si>
    <t>april</t>
  </si>
  <si>
    <t>weekday</t>
  </si>
  <si>
    <t>sat</t>
  </si>
  <si>
    <t>sun</t>
  </si>
  <si>
    <t>TOTALS, 2013 (entries)</t>
  </si>
  <si>
    <t>jan</t>
  </si>
  <si>
    <t>feb</t>
  </si>
  <si>
    <t>mar</t>
  </si>
  <si>
    <t>dec</t>
  </si>
  <si>
    <t>may</t>
  </si>
  <si>
    <t>june</t>
  </si>
  <si>
    <t>july</t>
  </si>
  <si>
    <t>august</t>
  </si>
  <si>
    <t>sept</t>
  </si>
  <si>
    <t>oct</t>
  </si>
  <si>
    <t>nov</t>
  </si>
  <si>
    <t>Totals</t>
  </si>
  <si>
    <t>Stattion</t>
  </si>
  <si>
    <t>Station</t>
  </si>
  <si>
    <t>Abbr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</si>
</sst>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9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3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  <xf numFmtId="0" fontId="8" fillId="0" borderId="0" xfId="0" applyFont="1"/>
    <xf numFmtId="165" fontId="3" fillId="0" borderId="1" xfId="0" applyNumberFormat="1" applyFont="1" applyFill="1" applyBorder="1"/>
    <xf numFmtId="165" fontId="0" fillId="0" borderId="0" xfId="0" applyNumberFormat="1"/>
    <xf numFmtId="165" fontId="3" fillId="0" borderId="0" xfId="0" applyNumberFormat="1" applyFont="1"/>
  </cellXfs>
  <cellStyles count="10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R3" activePane="bottomRight" state="frozen"/>
      <selection activeCell="AX3" sqref="AX3"/>
      <selection pane="topRight" activeCell="AX3" sqref="AX3"/>
      <selection pane="bottomLeft" activeCell="AX3" sqref="AX3"/>
      <selection pane="bottomRight" activeCell="B47" sqref="B47:AT47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59</v>
      </c>
      <c r="G1" s="21">
        <v>41365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9.0909090909090917</v>
      </c>
      <c r="C3" s="12">
        <v>124.77272727272727</v>
      </c>
      <c r="D3" s="12">
        <v>113.45454545454545</v>
      </c>
      <c r="E3" s="12">
        <v>114</v>
      </c>
      <c r="F3" s="12">
        <v>447.86363636363637</v>
      </c>
      <c r="G3" s="12">
        <v>103.90909090909091</v>
      </c>
      <c r="H3" s="12">
        <v>175.27272727272728</v>
      </c>
      <c r="I3" s="12">
        <v>157.36363636363637</v>
      </c>
      <c r="J3" s="12">
        <v>198.63636363636363</v>
      </c>
      <c r="K3" s="12">
        <v>53.272727272727273</v>
      </c>
      <c r="L3" s="12">
        <v>103.86363636363636</v>
      </c>
      <c r="M3" s="12">
        <v>96.227272727272734</v>
      </c>
      <c r="N3" s="12">
        <v>47.227272727272727</v>
      </c>
      <c r="O3" s="12">
        <v>31.454545454545453</v>
      </c>
      <c r="P3" s="12">
        <v>40.772727272727273</v>
      </c>
      <c r="Q3" s="12">
        <v>22.272727272727273</v>
      </c>
      <c r="R3" s="12">
        <v>21.818181818181817</v>
      </c>
      <c r="S3" s="12">
        <v>35.363636363636367</v>
      </c>
      <c r="T3" s="12">
        <v>33.727272727272727</v>
      </c>
      <c r="U3" s="12">
        <v>16.454545454545453</v>
      </c>
      <c r="V3" s="12">
        <v>22.954545454545453</v>
      </c>
      <c r="W3" s="12">
        <v>15.954545454545455</v>
      </c>
      <c r="X3" s="12">
        <v>12.272727272727273</v>
      </c>
      <c r="Y3" s="12">
        <v>19.90909090909091</v>
      </c>
      <c r="Z3" s="12">
        <v>30.954545454545453</v>
      </c>
      <c r="AA3" s="12">
        <v>267.59090909090907</v>
      </c>
      <c r="AB3" s="12">
        <v>277.95454545454544</v>
      </c>
      <c r="AC3" s="12">
        <v>388.22727272727275</v>
      </c>
      <c r="AD3" s="12">
        <v>285.18181818181819</v>
      </c>
      <c r="AE3" s="12">
        <v>134.04545454545453</v>
      </c>
      <c r="AF3" s="12">
        <v>141.5</v>
      </c>
      <c r="AG3" s="12">
        <v>37.863636363636367</v>
      </c>
      <c r="AH3" s="12">
        <v>65.727272727272734</v>
      </c>
      <c r="AI3" s="12">
        <v>75.454545454545453</v>
      </c>
      <c r="AJ3" s="12">
        <v>14.636363636363637</v>
      </c>
      <c r="AK3" s="12">
        <v>7.6818181818181817</v>
      </c>
      <c r="AL3" s="12">
        <v>17.363636363636363</v>
      </c>
      <c r="AM3" s="12">
        <v>5.2727272727272725</v>
      </c>
      <c r="AN3" s="12">
        <v>47.545454545454547</v>
      </c>
      <c r="AO3" s="12">
        <v>13.590909090909092</v>
      </c>
      <c r="AP3" s="12">
        <v>24.181818181818183</v>
      </c>
      <c r="AQ3" s="12">
        <v>31.5</v>
      </c>
      <c r="AR3" s="12">
        <v>30.5</v>
      </c>
      <c r="AS3" s="12">
        <v>5.4090909090909092</v>
      </c>
      <c r="AT3" s="13">
        <v>3920.090909090909</v>
      </c>
      <c r="AU3" s="14"/>
      <c r="AW3" s="9" t="s">
        <v>38</v>
      </c>
      <c r="AX3" s="24">
        <f>SUM(B3:Z27,AK3:AN27,B38:Z41,AK38:AN41,B46:Z46,AS3:AS27,AS38:AS41,AK46:AN46,AS46)</f>
        <v>90033.772727272692</v>
      </c>
      <c r="AZ3" s="9" t="s">
        <v>39</v>
      </c>
      <c r="BA3" s="15">
        <f>SUM(AX12:AX18,AY12:BD12)</f>
        <v>252375.45454545456</v>
      </c>
      <c r="BB3" s="16">
        <f>BA3/BE$19</f>
        <v>0.6401222816108697</v>
      </c>
    </row>
    <row r="4" spans="1:57">
      <c r="A4" s="1" t="s">
        <v>3</v>
      </c>
      <c r="B4" s="12">
        <v>151.31818181818181</v>
      </c>
      <c r="C4" s="12">
        <v>15.045454545454545</v>
      </c>
      <c r="D4" s="12">
        <v>117.86363636363636</v>
      </c>
      <c r="E4" s="12">
        <v>121.13636363636364</v>
      </c>
      <c r="F4" s="12">
        <v>1028.5454545454545</v>
      </c>
      <c r="G4" s="12">
        <v>161.81818181818181</v>
      </c>
      <c r="H4" s="12">
        <v>300.5</v>
      </c>
      <c r="I4" s="12">
        <v>515.5454545454545</v>
      </c>
      <c r="J4" s="12">
        <v>631.4545454545455</v>
      </c>
      <c r="K4" s="12">
        <v>142.72727272727272</v>
      </c>
      <c r="L4" s="12">
        <v>166.04545454545453</v>
      </c>
      <c r="M4" s="12">
        <v>204.22727272727272</v>
      </c>
      <c r="N4" s="12">
        <v>66.86363636363636</v>
      </c>
      <c r="O4" s="12">
        <v>53</v>
      </c>
      <c r="P4" s="12">
        <v>98.681818181818187</v>
      </c>
      <c r="Q4" s="12">
        <v>34.81818181818182</v>
      </c>
      <c r="R4" s="12">
        <v>43.454545454545453</v>
      </c>
      <c r="S4" s="12">
        <v>86.090909090909093</v>
      </c>
      <c r="T4" s="12">
        <v>43.81818181818182</v>
      </c>
      <c r="U4" s="12">
        <v>22.363636363636363</v>
      </c>
      <c r="V4" s="12">
        <v>41.272727272727273</v>
      </c>
      <c r="W4" s="12">
        <v>15.5</v>
      </c>
      <c r="X4" s="12">
        <v>14</v>
      </c>
      <c r="Y4" s="12">
        <v>42.136363636363633</v>
      </c>
      <c r="Z4" s="12">
        <v>46.5</v>
      </c>
      <c r="AA4" s="12">
        <v>893.5454545454545</v>
      </c>
      <c r="AB4" s="12">
        <v>975.81818181818187</v>
      </c>
      <c r="AC4" s="12">
        <v>914.22727272727275</v>
      </c>
      <c r="AD4" s="12">
        <v>710.27272727272725</v>
      </c>
      <c r="AE4" s="12">
        <v>182.04545454545453</v>
      </c>
      <c r="AF4" s="12">
        <v>182.18181818181819</v>
      </c>
      <c r="AG4" s="12">
        <v>64.36363636363636</v>
      </c>
      <c r="AH4" s="12">
        <v>124.18181818181819</v>
      </c>
      <c r="AI4" s="12">
        <v>185.59090909090909</v>
      </c>
      <c r="AJ4" s="12">
        <v>29.636363636363637</v>
      </c>
      <c r="AK4" s="12">
        <v>12.409090909090908</v>
      </c>
      <c r="AL4" s="12">
        <v>39.272727272727273</v>
      </c>
      <c r="AM4" s="12">
        <v>7.9545454545454541</v>
      </c>
      <c r="AN4" s="12">
        <v>42.045454545454547</v>
      </c>
      <c r="AO4" s="12">
        <v>29.636363636363637</v>
      </c>
      <c r="AP4" s="12">
        <v>39.636363636363633</v>
      </c>
      <c r="AQ4" s="12">
        <v>76.181818181818187</v>
      </c>
      <c r="AR4" s="12">
        <v>53.772727272727273</v>
      </c>
      <c r="AS4" s="12">
        <v>13.545454545454545</v>
      </c>
      <c r="AT4" s="13">
        <v>8741.0454545454577</v>
      </c>
      <c r="AU4" s="14"/>
      <c r="AW4" s="9" t="s">
        <v>40</v>
      </c>
      <c r="AX4" s="24">
        <f>SUM(AA28:AJ37, AA42:AJ45, AO28:AR37, AO42:AR45)</f>
        <v>109564.99999999996</v>
      </c>
      <c r="AZ4" s="9" t="s">
        <v>41</v>
      </c>
      <c r="BA4" s="15">
        <f>SUM(AY13:BC18)</f>
        <v>133166.63636363638</v>
      </c>
      <c r="BB4" s="16">
        <f>BA4/BE$19</f>
        <v>0.33776236780658514</v>
      </c>
    </row>
    <row r="5" spans="1:57">
      <c r="A5" s="1" t="s">
        <v>4</v>
      </c>
      <c r="B5" s="12">
        <v>116.36363636363636</v>
      </c>
      <c r="C5" s="12">
        <v>101.40909090909091</v>
      </c>
      <c r="D5" s="12">
        <v>9.0909090909090917</v>
      </c>
      <c r="E5" s="12">
        <v>66.63636363636364</v>
      </c>
      <c r="F5" s="12">
        <v>754</v>
      </c>
      <c r="G5" s="12">
        <v>93.36363636363636</v>
      </c>
      <c r="H5" s="12">
        <v>133.81818181818181</v>
      </c>
      <c r="I5" s="12">
        <v>251.63636363636363</v>
      </c>
      <c r="J5" s="12">
        <v>292.68181818181819</v>
      </c>
      <c r="K5" s="12">
        <v>87.5</v>
      </c>
      <c r="L5" s="12">
        <v>66.36363636363636</v>
      </c>
      <c r="M5" s="12">
        <v>89.272727272727266</v>
      </c>
      <c r="N5" s="12">
        <v>29.772727272727273</v>
      </c>
      <c r="O5" s="12">
        <v>19.181818181818183</v>
      </c>
      <c r="P5" s="12">
        <v>30.545454545454547</v>
      </c>
      <c r="Q5" s="12">
        <v>9.954545454545455</v>
      </c>
      <c r="R5" s="12">
        <v>16.181818181818183</v>
      </c>
      <c r="S5" s="12">
        <v>49.227272727272727</v>
      </c>
      <c r="T5" s="12">
        <v>27.454545454545453</v>
      </c>
      <c r="U5" s="12">
        <v>15.409090909090908</v>
      </c>
      <c r="V5" s="12">
        <v>24.272727272727273</v>
      </c>
      <c r="W5" s="12">
        <v>11.727272727272727</v>
      </c>
      <c r="X5" s="12">
        <v>12.545454545454545</v>
      </c>
      <c r="Y5" s="12">
        <v>31.454545454545453</v>
      </c>
      <c r="Z5" s="12">
        <v>18.363636363636363</v>
      </c>
      <c r="AA5" s="12">
        <v>534</v>
      </c>
      <c r="AB5" s="12">
        <v>640.18181818181813</v>
      </c>
      <c r="AC5" s="12">
        <v>423.22727272727275</v>
      </c>
      <c r="AD5" s="12">
        <v>366.45454545454544</v>
      </c>
      <c r="AE5" s="12">
        <v>108.13636363636364</v>
      </c>
      <c r="AF5" s="12">
        <v>58.636363636363633</v>
      </c>
      <c r="AG5" s="12">
        <v>28.272727272727273</v>
      </c>
      <c r="AH5" s="12">
        <v>44.68181818181818</v>
      </c>
      <c r="AI5" s="12">
        <v>63.772727272727273</v>
      </c>
      <c r="AJ5" s="12">
        <v>6.8636363636363633</v>
      </c>
      <c r="AK5" s="12">
        <v>6.9090909090909092</v>
      </c>
      <c r="AL5" s="12">
        <v>19.227272727272727</v>
      </c>
      <c r="AM5" s="12">
        <v>3</v>
      </c>
      <c r="AN5" s="12">
        <v>13.409090909090908</v>
      </c>
      <c r="AO5" s="12">
        <v>6.8181818181818183</v>
      </c>
      <c r="AP5" s="12">
        <v>11.454545454545455</v>
      </c>
      <c r="AQ5" s="12">
        <v>49.727272727272727</v>
      </c>
      <c r="AR5" s="12">
        <v>31</v>
      </c>
      <c r="AS5" s="12">
        <v>10.090909090909092</v>
      </c>
      <c r="AT5" s="13">
        <v>4784.0909090909081</v>
      </c>
      <c r="AU5" s="14"/>
      <c r="AW5" s="9" t="s">
        <v>42</v>
      </c>
      <c r="AX5" s="24">
        <f>SUM(AA3:AJ27,B28:Z37,AA38:AJ41,AK28:AN37, B42:Z45, AK42:AN45, AO3:AR27, AO38:AR41,AS28:AS37,AS42:AS45,AA46:AJ46,AO46:AR46)</f>
        <v>200836.50000000003</v>
      </c>
    </row>
    <row r="6" spans="1:57">
      <c r="A6" s="1" t="s">
        <v>5</v>
      </c>
      <c r="B6" s="12">
        <v>107.18181818181819</v>
      </c>
      <c r="C6" s="12">
        <v>101.63636363636364</v>
      </c>
      <c r="D6" s="12">
        <v>69.818181818181813</v>
      </c>
      <c r="E6" s="12">
        <v>11.318181818181818</v>
      </c>
      <c r="F6" s="12">
        <v>207</v>
      </c>
      <c r="G6" s="12">
        <v>73.13636363636364</v>
      </c>
      <c r="H6" s="12">
        <v>108.27272727272727</v>
      </c>
      <c r="I6" s="12">
        <v>223.5</v>
      </c>
      <c r="J6" s="12">
        <v>262.45454545454544</v>
      </c>
      <c r="K6" s="12">
        <v>76.590909090909093</v>
      </c>
      <c r="L6" s="12">
        <v>78.272727272727266</v>
      </c>
      <c r="M6" s="12">
        <v>99.227272727272734</v>
      </c>
      <c r="N6" s="12">
        <v>30.136363636363637</v>
      </c>
      <c r="O6" s="12">
        <v>23.818181818181817</v>
      </c>
      <c r="P6" s="12">
        <v>32.272727272727273</v>
      </c>
      <c r="Q6" s="12">
        <v>13.5</v>
      </c>
      <c r="R6" s="12">
        <v>17.727272727272727</v>
      </c>
      <c r="S6" s="12">
        <v>33.31818181818182</v>
      </c>
      <c r="T6" s="12">
        <v>20.727272727272727</v>
      </c>
      <c r="U6" s="12">
        <v>17.5</v>
      </c>
      <c r="V6" s="12">
        <v>31.818181818181817</v>
      </c>
      <c r="W6" s="12">
        <v>11.727272727272727</v>
      </c>
      <c r="X6" s="12">
        <v>14</v>
      </c>
      <c r="Y6" s="12">
        <v>21.363636363636363</v>
      </c>
      <c r="Z6" s="12">
        <v>20.59090909090909</v>
      </c>
      <c r="AA6" s="12">
        <v>670.18181818181813</v>
      </c>
      <c r="AB6" s="12">
        <v>735.9545454545455</v>
      </c>
      <c r="AC6" s="12">
        <v>488.54545454545456</v>
      </c>
      <c r="AD6" s="12">
        <v>455.45454545454544</v>
      </c>
      <c r="AE6" s="12">
        <v>151.59090909090909</v>
      </c>
      <c r="AF6" s="12">
        <v>90.954545454545453</v>
      </c>
      <c r="AG6" s="12">
        <v>38.18181818181818</v>
      </c>
      <c r="AH6" s="12">
        <v>38.590909090909093</v>
      </c>
      <c r="AI6" s="12">
        <v>52.272727272727273</v>
      </c>
      <c r="AJ6" s="12">
        <v>7.5909090909090908</v>
      </c>
      <c r="AK6" s="12">
        <v>7.3636363636363633</v>
      </c>
      <c r="AL6" s="12">
        <v>17.772727272727273</v>
      </c>
      <c r="AM6" s="12">
        <v>3.5454545454545454</v>
      </c>
      <c r="AN6" s="12">
        <v>14.909090909090908</v>
      </c>
      <c r="AO6" s="12">
        <v>5.4090909090909092</v>
      </c>
      <c r="AP6" s="12">
        <v>11.818181818181818</v>
      </c>
      <c r="AQ6" s="12">
        <v>86.772727272727266</v>
      </c>
      <c r="AR6" s="12">
        <v>30.772727272727273</v>
      </c>
      <c r="AS6" s="12">
        <v>5.2727272727272725</v>
      </c>
      <c r="AT6" s="13">
        <v>4619.8636363636342</v>
      </c>
      <c r="AU6" s="14"/>
      <c r="AX6" s="12"/>
    </row>
    <row r="7" spans="1:57">
      <c r="A7" s="1" t="s">
        <v>6</v>
      </c>
      <c r="B7" s="12">
        <v>477.13636363636363</v>
      </c>
      <c r="C7" s="12">
        <v>1051.4545454545455</v>
      </c>
      <c r="D7" s="12">
        <v>780.77272727272725</v>
      </c>
      <c r="E7" s="12">
        <v>240.86363636363637</v>
      </c>
      <c r="F7" s="12">
        <v>34.18181818181818</v>
      </c>
      <c r="G7" s="12">
        <v>418</v>
      </c>
      <c r="H7" s="12">
        <v>510.13636363636363</v>
      </c>
      <c r="I7" s="12">
        <v>604.27272727272725</v>
      </c>
      <c r="J7" s="12">
        <v>630.31818181818187</v>
      </c>
      <c r="K7" s="12">
        <v>321.95454545454544</v>
      </c>
      <c r="L7" s="12">
        <v>347.45454545454544</v>
      </c>
      <c r="M7" s="12">
        <v>338.81818181818181</v>
      </c>
      <c r="N7" s="12">
        <v>203.81818181818181</v>
      </c>
      <c r="O7" s="12">
        <v>165.86363636363637</v>
      </c>
      <c r="P7" s="12">
        <v>165.54545454545453</v>
      </c>
      <c r="Q7" s="12">
        <v>106.36363636363636</v>
      </c>
      <c r="R7" s="12">
        <v>155.63636363636363</v>
      </c>
      <c r="S7" s="12">
        <v>304.59090909090907</v>
      </c>
      <c r="T7" s="12">
        <v>163.81818181818181</v>
      </c>
      <c r="U7" s="12">
        <v>162.22727272727272</v>
      </c>
      <c r="V7" s="12">
        <v>140.04545454545453</v>
      </c>
      <c r="W7" s="12">
        <v>92</v>
      </c>
      <c r="X7" s="12">
        <v>63.81818181818182</v>
      </c>
      <c r="Y7" s="12">
        <v>65.727272727272734</v>
      </c>
      <c r="Z7" s="12">
        <v>107.5</v>
      </c>
      <c r="AA7" s="12">
        <v>997.77272727272725</v>
      </c>
      <c r="AB7" s="12">
        <v>1017.6363636363636</v>
      </c>
      <c r="AC7" s="12">
        <v>1032.590909090909</v>
      </c>
      <c r="AD7" s="12">
        <v>830.86363636363637</v>
      </c>
      <c r="AE7" s="12">
        <v>407</v>
      </c>
      <c r="AF7" s="12">
        <v>359.36363636363637</v>
      </c>
      <c r="AG7" s="12">
        <v>144.72727272727272</v>
      </c>
      <c r="AH7" s="12">
        <v>139.18181818181819</v>
      </c>
      <c r="AI7" s="12">
        <v>171.63636363636363</v>
      </c>
      <c r="AJ7" s="12">
        <v>40.5</v>
      </c>
      <c r="AK7" s="12">
        <v>70.409090909090907</v>
      </c>
      <c r="AL7" s="12">
        <v>140.95454545454547</v>
      </c>
      <c r="AM7" s="12">
        <v>59.090909090909093</v>
      </c>
      <c r="AN7" s="12">
        <v>116.90909090909091</v>
      </c>
      <c r="AO7" s="12">
        <v>31.636363636363637</v>
      </c>
      <c r="AP7" s="12">
        <v>43.409090909090907</v>
      </c>
      <c r="AQ7" s="12">
        <v>189.54545454545453</v>
      </c>
      <c r="AR7" s="12">
        <v>161.54545454545453</v>
      </c>
      <c r="AS7" s="12">
        <v>55.136363636363633</v>
      </c>
      <c r="AT7" s="13">
        <v>13662.227272727272</v>
      </c>
      <c r="AU7" s="14"/>
      <c r="AX7" s="12"/>
    </row>
    <row r="8" spans="1:57">
      <c r="A8" s="1" t="s">
        <v>7</v>
      </c>
      <c r="B8" s="12">
        <v>110.13636363636364</v>
      </c>
      <c r="C8" s="12">
        <v>139.22727272727272</v>
      </c>
      <c r="D8" s="12">
        <v>88</v>
      </c>
      <c r="E8" s="12">
        <v>71.909090909090907</v>
      </c>
      <c r="F8" s="12">
        <v>334.77272727272725</v>
      </c>
      <c r="G8" s="12">
        <v>13.318181818181818</v>
      </c>
      <c r="H8" s="12">
        <v>113.68181818181819</v>
      </c>
      <c r="I8" s="12">
        <v>259.95454545454544</v>
      </c>
      <c r="J8" s="12">
        <v>254.22727272727272</v>
      </c>
      <c r="K8" s="12">
        <v>96.590909090909093</v>
      </c>
      <c r="L8" s="12">
        <v>120.68181818181819</v>
      </c>
      <c r="M8" s="12">
        <v>128.31818181818181</v>
      </c>
      <c r="N8" s="12">
        <v>48.81818181818182</v>
      </c>
      <c r="O8" s="12">
        <v>47</v>
      </c>
      <c r="P8" s="12">
        <v>47.863636363636367</v>
      </c>
      <c r="Q8" s="12">
        <v>25.863636363636363</v>
      </c>
      <c r="R8" s="12">
        <v>32.954545454545453</v>
      </c>
      <c r="S8" s="12">
        <v>66.727272727272734</v>
      </c>
      <c r="T8" s="12">
        <v>32.409090909090907</v>
      </c>
      <c r="U8" s="12">
        <v>20.454545454545453</v>
      </c>
      <c r="V8" s="12">
        <v>34.045454545454547</v>
      </c>
      <c r="W8" s="12">
        <v>12.863636363636363</v>
      </c>
      <c r="X8" s="12">
        <v>9.0909090909090917</v>
      </c>
      <c r="Y8" s="12">
        <v>17.772727272727273</v>
      </c>
      <c r="Z8" s="12">
        <v>39.68181818181818</v>
      </c>
      <c r="AA8" s="12">
        <v>609.36363636363637</v>
      </c>
      <c r="AB8" s="12">
        <v>698.0454545454545</v>
      </c>
      <c r="AC8" s="12">
        <v>486.68181818181819</v>
      </c>
      <c r="AD8" s="12">
        <v>483.63636363636363</v>
      </c>
      <c r="AE8" s="12">
        <v>214.22727272727272</v>
      </c>
      <c r="AF8" s="12">
        <v>127.54545454545455</v>
      </c>
      <c r="AG8" s="12">
        <v>39.590909090909093</v>
      </c>
      <c r="AH8" s="12">
        <v>53.5</v>
      </c>
      <c r="AI8" s="12">
        <v>58.045454545454547</v>
      </c>
      <c r="AJ8" s="12">
        <v>10.227272727272727</v>
      </c>
      <c r="AK8" s="12">
        <v>13.681818181818182</v>
      </c>
      <c r="AL8" s="12">
        <v>25.454545454545453</v>
      </c>
      <c r="AM8" s="12">
        <v>5.6818181818181817</v>
      </c>
      <c r="AN8" s="12">
        <v>35.363636363636367</v>
      </c>
      <c r="AO8" s="12">
        <v>5.2272727272727275</v>
      </c>
      <c r="AP8" s="12">
        <v>13.318181818181818</v>
      </c>
      <c r="AQ8" s="12">
        <v>54.545454545454547</v>
      </c>
      <c r="AR8" s="12">
        <v>31.863636363636363</v>
      </c>
      <c r="AS8" s="12">
        <v>9.454545454545455</v>
      </c>
      <c r="AT8" s="13">
        <v>5141.818181818182</v>
      </c>
      <c r="AU8" s="14"/>
      <c r="AX8" s="15"/>
    </row>
    <row r="9" spans="1:57">
      <c r="A9" s="1" t="s">
        <v>8</v>
      </c>
      <c r="B9" s="12">
        <v>188.77272727272728</v>
      </c>
      <c r="C9" s="12">
        <v>295.5</v>
      </c>
      <c r="D9" s="12">
        <v>124.63636363636364</v>
      </c>
      <c r="E9" s="12">
        <v>101.09090909090909</v>
      </c>
      <c r="F9" s="12">
        <v>463.63636363636363</v>
      </c>
      <c r="G9" s="12">
        <v>118.09090909090909</v>
      </c>
      <c r="H9" s="12">
        <v>17.5</v>
      </c>
      <c r="I9" s="12">
        <v>197.95454545454547</v>
      </c>
      <c r="J9" s="12">
        <v>260.22727272727275</v>
      </c>
      <c r="K9" s="12">
        <v>100.95454545454545</v>
      </c>
      <c r="L9" s="12">
        <v>213.04545454545453</v>
      </c>
      <c r="M9" s="12">
        <v>264.18181818181819</v>
      </c>
      <c r="N9" s="12">
        <v>119.68181818181819</v>
      </c>
      <c r="O9" s="12">
        <v>133.59090909090909</v>
      </c>
      <c r="P9" s="12">
        <v>142.81818181818181</v>
      </c>
      <c r="Q9" s="12">
        <v>71.909090909090907</v>
      </c>
      <c r="R9" s="12">
        <v>86.090909090909093</v>
      </c>
      <c r="S9" s="12">
        <v>147.81818181818181</v>
      </c>
      <c r="T9" s="12">
        <v>149.40909090909091</v>
      </c>
      <c r="U9" s="12">
        <v>136.04545454545453</v>
      </c>
      <c r="V9" s="12">
        <v>147.68181818181819</v>
      </c>
      <c r="W9" s="12">
        <v>57.68181818181818</v>
      </c>
      <c r="X9" s="12">
        <v>47.81818181818182</v>
      </c>
      <c r="Y9" s="12">
        <v>72.36363636363636</v>
      </c>
      <c r="Z9" s="12">
        <v>84.36363636363636</v>
      </c>
      <c r="AA9" s="12">
        <v>987.09090909090912</v>
      </c>
      <c r="AB9" s="12">
        <v>1131.909090909091</v>
      </c>
      <c r="AC9" s="12">
        <v>912.18181818181813</v>
      </c>
      <c r="AD9" s="12">
        <v>834.5454545454545</v>
      </c>
      <c r="AE9" s="12">
        <v>359.59090909090907</v>
      </c>
      <c r="AF9" s="12">
        <v>224.45454545454547</v>
      </c>
      <c r="AG9" s="12">
        <v>79.772727272727266</v>
      </c>
      <c r="AH9" s="12">
        <v>109.68181818181819</v>
      </c>
      <c r="AI9" s="12">
        <v>123.68181818181819</v>
      </c>
      <c r="AJ9" s="12">
        <v>30.545454545454547</v>
      </c>
      <c r="AK9" s="12">
        <v>38.590909090909093</v>
      </c>
      <c r="AL9" s="12">
        <v>68.772727272727266</v>
      </c>
      <c r="AM9" s="12">
        <v>50</v>
      </c>
      <c r="AN9" s="12">
        <v>220.13636363636363</v>
      </c>
      <c r="AO9" s="12">
        <v>21.181818181818183</v>
      </c>
      <c r="AP9" s="12">
        <v>35.363636363636367</v>
      </c>
      <c r="AQ9" s="12">
        <v>97.181818181818187</v>
      </c>
      <c r="AR9" s="12">
        <v>61.909090909090907</v>
      </c>
      <c r="AS9" s="12">
        <v>24.227272727272727</v>
      </c>
      <c r="AT9" s="13">
        <v>9153.681818181818</v>
      </c>
      <c r="AU9" s="14"/>
      <c r="AX9" s="15"/>
    </row>
    <row r="10" spans="1:57">
      <c r="A10" s="1">
        <v>19</v>
      </c>
      <c r="B10" s="12">
        <v>170.36363636363637</v>
      </c>
      <c r="C10" s="12">
        <v>525.13636363636363</v>
      </c>
      <c r="D10" s="12">
        <v>252.59090909090909</v>
      </c>
      <c r="E10" s="12">
        <v>232.95454545454547</v>
      </c>
      <c r="F10" s="12">
        <v>560.77272727272725</v>
      </c>
      <c r="G10" s="12">
        <v>269.31818181818181</v>
      </c>
      <c r="H10" s="12">
        <v>192.09090909090909</v>
      </c>
      <c r="I10" s="12">
        <v>20.136363636363637</v>
      </c>
      <c r="J10" s="12">
        <v>56.363636363636367</v>
      </c>
      <c r="K10" s="12">
        <v>51.090909090909093</v>
      </c>
      <c r="L10" s="12">
        <v>169.72727272727272</v>
      </c>
      <c r="M10" s="12">
        <v>242.81818181818181</v>
      </c>
      <c r="N10" s="12">
        <v>220.36363636363637</v>
      </c>
      <c r="O10" s="12">
        <v>218.86363636363637</v>
      </c>
      <c r="P10" s="12">
        <v>216.68181818181819</v>
      </c>
      <c r="Q10" s="12">
        <v>167.54545454545453</v>
      </c>
      <c r="R10" s="12">
        <v>197.72727272727272</v>
      </c>
      <c r="S10" s="12">
        <v>384.5</v>
      </c>
      <c r="T10" s="12">
        <v>285.18181818181819</v>
      </c>
      <c r="U10" s="12">
        <v>330.63636363636363</v>
      </c>
      <c r="V10" s="12">
        <v>282.77272727272725</v>
      </c>
      <c r="W10" s="12">
        <v>158.27272727272728</v>
      </c>
      <c r="X10" s="12">
        <v>108.18181818181819</v>
      </c>
      <c r="Y10" s="12">
        <v>182.31818181818181</v>
      </c>
      <c r="Z10" s="12">
        <v>75.909090909090907</v>
      </c>
      <c r="AA10" s="12">
        <v>1025.6363636363637</v>
      </c>
      <c r="AB10" s="12">
        <v>1123.6818181818182</v>
      </c>
      <c r="AC10" s="12">
        <v>847.09090909090912</v>
      </c>
      <c r="AD10" s="12">
        <v>861.0454545454545</v>
      </c>
      <c r="AE10" s="12">
        <v>373.68181818181819</v>
      </c>
      <c r="AF10" s="12">
        <v>292.09090909090907</v>
      </c>
      <c r="AG10" s="12">
        <v>145.27272727272728</v>
      </c>
      <c r="AH10" s="12">
        <v>134.5</v>
      </c>
      <c r="AI10" s="12">
        <v>172.04545454545453</v>
      </c>
      <c r="AJ10" s="12">
        <v>73.409090909090907</v>
      </c>
      <c r="AK10" s="12">
        <v>85.090909090909093</v>
      </c>
      <c r="AL10" s="12">
        <v>212.45454545454547</v>
      </c>
      <c r="AM10" s="12">
        <v>167.31818181818181</v>
      </c>
      <c r="AN10" s="12">
        <v>252.5</v>
      </c>
      <c r="AO10" s="12">
        <v>69.181818181818187</v>
      </c>
      <c r="AP10" s="12">
        <v>56.68181818181818</v>
      </c>
      <c r="AQ10" s="12">
        <v>61.409090909090907</v>
      </c>
      <c r="AR10" s="12">
        <v>106.31818181818181</v>
      </c>
      <c r="AS10" s="12">
        <v>94.454545454545453</v>
      </c>
      <c r="AT10" s="13">
        <v>11726.181818181818</v>
      </c>
      <c r="AU10" s="14"/>
      <c r="AW10" s="17"/>
      <c r="AX10" s="15"/>
      <c r="BD10" s="11"/>
    </row>
    <row r="11" spans="1:57">
      <c r="A11" s="1">
        <v>12</v>
      </c>
      <c r="B11" s="12">
        <v>203.90909090909091</v>
      </c>
      <c r="C11" s="12">
        <v>615.90909090909088</v>
      </c>
      <c r="D11" s="12">
        <v>282.27272727272725</v>
      </c>
      <c r="E11" s="12">
        <v>283.45454545454544</v>
      </c>
      <c r="F11" s="12">
        <v>554.09090909090912</v>
      </c>
      <c r="G11" s="12">
        <v>261.68181818181819</v>
      </c>
      <c r="H11" s="12">
        <v>250.27272727272728</v>
      </c>
      <c r="I11" s="12">
        <v>51.045454545454547</v>
      </c>
      <c r="J11" s="12">
        <v>28.954545454545453</v>
      </c>
      <c r="K11" s="12">
        <v>56.545454545454547</v>
      </c>
      <c r="L11" s="12">
        <v>232.59090909090909</v>
      </c>
      <c r="M11" s="12">
        <v>394.95454545454544</v>
      </c>
      <c r="N11" s="12">
        <v>332.45454545454544</v>
      </c>
      <c r="O11" s="12">
        <v>332.68181818181819</v>
      </c>
      <c r="P11" s="12">
        <v>317.40909090909093</v>
      </c>
      <c r="Q11" s="12">
        <v>182.22727272727272</v>
      </c>
      <c r="R11" s="12">
        <v>240.18181818181819</v>
      </c>
      <c r="S11" s="12">
        <v>398.13636363636363</v>
      </c>
      <c r="T11" s="12">
        <v>305.95454545454544</v>
      </c>
      <c r="U11" s="12">
        <v>332.13636363636363</v>
      </c>
      <c r="V11" s="12">
        <v>279.72727272727275</v>
      </c>
      <c r="W11" s="12">
        <v>172.63636363636363</v>
      </c>
      <c r="X11" s="12">
        <v>116.72727272727273</v>
      </c>
      <c r="Y11" s="12">
        <v>194.59090909090909</v>
      </c>
      <c r="Z11" s="12">
        <v>103.13636363636364</v>
      </c>
      <c r="AA11" s="12">
        <v>1070.7727272727273</v>
      </c>
      <c r="AB11" s="12">
        <v>1095.5454545454545</v>
      </c>
      <c r="AC11" s="12">
        <v>954.36363636363637</v>
      </c>
      <c r="AD11" s="12">
        <v>884.90909090909088</v>
      </c>
      <c r="AE11" s="12">
        <v>306.68181818181819</v>
      </c>
      <c r="AF11" s="12">
        <v>298.13636363636363</v>
      </c>
      <c r="AG11" s="12">
        <v>176.72727272727272</v>
      </c>
      <c r="AH11" s="12">
        <v>181.13636363636363</v>
      </c>
      <c r="AI11" s="12">
        <v>202.04545454545453</v>
      </c>
      <c r="AJ11" s="12">
        <v>112</v>
      </c>
      <c r="AK11" s="12">
        <v>108.95454545454545</v>
      </c>
      <c r="AL11" s="12">
        <v>246</v>
      </c>
      <c r="AM11" s="12">
        <v>158.90909090909091</v>
      </c>
      <c r="AN11" s="12">
        <v>282.54545454545456</v>
      </c>
      <c r="AO11" s="12">
        <v>77.181818181818187</v>
      </c>
      <c r="AP11" s="12">
        <v>79.13636363636364</v>
      </c>
      <c r="AQ11" s="12">
        <v>108.31818181818181</v>
      </c>
      <c r="AR11" s="12">
        <v>144.18181818181819</v>
      </c>
      <c r="AS11" s="12">
        <v>111.13636363636364</v>
      </c>
      <c r="AT11" s="13">
        <v>13122.363636363634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>
        <v>56.136363636363633</v>
      </c>
      <c r="C12" s="12">
        <v>137.27272727272728</v>
      </c>
      <c r="D12" s="12">
        <v>90.36363636363636</v>
      </c>
      <c r="E12" s="12">
        <v>82.909090909090907</v>
      </c>
      <c r="F12" s="12">
        <v>309.09090909090907</v>
      </c>
      <c r="G12" s="12">
        <v>97.772727272727266</v>
      </c>
      <c r="H12" s="12">
        <v>99.090909090909093</v>
      </c>
      <c r="I12" s="12">
        <v>49.727272727272727</v>
      </c>
      <c r="J12" s="12">
        <v>53.68181818181818</v>
      </c>
      <c r="K12" s="12">
        <v>13.227272727272727</v>
      </c>
      <c r="L12" s="12">
        <v>200.04545454545453</v>
      </c>
      <c r="M12" s="12">
        <v>329.72727272727275</v>
      </c>
      <c r="N12" s="12">
        <v>294.54545454545456</v>
      </c>
      <c r="O12" s="12">
        <v>275.59090909090907</v>
      </c>
      <c r="P12" s="12">
        <v>198.40909090909091</v>
      </c>
      <c r="Q12" s="12">
        <v>115.77272727272727</v>
      </c>
      <c r="R12" s="12">
        <v>127.72727272727273</v>
      </c>
      <c r="S12" s="12">
        <v>186.90909090909091</v>
      </c>
      <c r="T12" s="12">
        <v>47.863636363636367</v>
      </c>
      <c r="U12" s="12">
        <v>27.40909090909091</v>
      </c>
      <c r="V12" s="12">
        <v>42.409090909090907</v>
      </c>
      <c r="W12" s="12">
        <v>15.772727272727273</v>
      </c>
      <c r="X12" s="12">
        <v>10.636363636363637</v>
      </c>
      <c r="Y12" s="12">
        <v>38</v>
      </c>
      <c r="Z12" s="12">
        <v>50.772727272727273</v>
      </c>
      <c r="AA12" s="12">
        <v>721.68181818181813</v>
      </c>
      <c r="AB12" s="12">
        <v>771.5454545454545</v>
      </c>
      <c r="AC12" s="12">
        <v>674.63636363636363</v>
      </c>
      <c r="AD12" s="12">
        <v>527.9545454545455</v>
      </c>
      <c r="AE12" s="12">
        <v>192.59090909090909</v>
      </c>
      <c r="AF12" s="12">
        <v>131.72727272727272</v>
      </c>
      <c r="AG12" s="12">
        <v>54.409090909090907</v>
      </c>
      <c r="AH12" s="12">
        <v>102.5</v>
      </c>
      <c r="AI12" s="12">
        <v>133.5</v>
      </c>
      <c r="AJ12" s="12">
        <v>10.227272727272727</v>
      </c>
      <c r="AK12" s="12">
        <v>112.95454545454545</v>
      </c>
      <c r="AL12" s="12">
        <v>175.63636363636363</v>
      </c>
      <c r="AM12" s="12">
        <v>13.863636363636363</v>
      </c>
      <c r="AN12" s="12">
        <v>54.136363636363633</v>
      </c>
      <c r="AO12" s="12">
        <v>10.5</v>
      </c>
      <c r="AP12" s="12">
        <v>14.772727272727273</v>
      </c>
      <c r="AQ12" s="12">
        <v>30.772727272727273</v>
      </c>
      <c r="AR12" s="12">
        <v>20.727272727272727</v>
      </c>
      <c r="AS12" s="12">
        <v>73.63636363636364</v>
      </c>
      <c r="AT12" s="13">
        <v>6778.6363636363658</v>
      </c>
      <c r="AU12" s="14"/>
      <c r="AW12" s="17" t="s">
        <v>43</v>
      </c>
      <c r="AX12" s="22">
        <f>SUM(AA28:AD31)</f>
        <v>5352.545454545455</v>
      </c>
      <c r="AY12" s="22">
        <f>SUM(Z28:Z31,H28:K31)</f>
        <v>18605.136363636368</v>
      </c>
      <c r="AZ12" s="22">
        <f>SUM(AE28:AJ31)</f>
        <v>33816.454545454551</v>
      </c>
      <c r="BA12" s="22">
        <f>SUM(B28:G31)</f>
        <v>14387.863636363638</v>
      </c>
      <c r="BB12" s="22">
        <f>SUM(AM28:AN31,T28:Y31)</f>
        <v>21405.272727272724</v>
      </c>
      <c r="BC12" s="22">
        <f>SUM(AK28:AL31,L28:S31)</f>
        <v>25017.727272727265</v>
      </c>
      <c r="BD12" s="23">
        <f>SUM(AO28:AR31)</f>
        <v>10832.181818181816</v>
      </c>
      <c r="BE12" s="22">
        <f t="shared" ref="BE12:BE19" si="0">SUM(AX12:BD12)</f>
        <v>129417.18181818182</v>
      </c>
    </row>
    <row r="13" spans="1:57">
      <c r="A13" s="1" t="s">
        <v>10</v>
      </c>
      <c r="B13" s="12">
        <v>108.09090909090909</v>
      </c>
      <c r="C13" s="12">
        <v>163</v>
      </c>
      <c r="D13" s="12">
        <v>66.909090909090907</v>
      </c>
      <c r="E13" s="12">
        <v>90.227272727272734</v>
      </c>
      <c r="F13" s="12">
        <v>339.54545454545456</v>
      </c>
      <c r="G13" s="12">
        <v>125.45454545454545</v>
      </c>
      <c r="H13" s="12">
        <v>215.63636363636363</v>
      </c>
      <c r="I13" s="12">
        <v>195.40909090909091</v>
      </c>
      <c r="J13" s="12">
        <v>244.27272727272728</v>
      </c>
      <c r="K13" s="12">
        <v>197.72727272727272</v>
      </c>
      <c r="L13" s="12">
        <v>16.272727272727273</v>
      </c>
      <c r="M13" s="12">
        <v>375.72727272727275</v>
      </c>
      <c r="N13" s="12">
        <v>258.77272727272725</v>
      </c>
      <c r="O13" s="12">
        <v>287.18181818181819</v>
      </c>
      <c r="P13" s="12">
        <v>282.13636363636363</v>
      </c>
      <c r="Q13" s="12">
        <v>114.95454545454545</v>
      </c>
      <c r="R13" s="12">
        <v>94.181818181818187</v>
      </c>
      <c r="S13" s="12">
        <v>168.77272727272728</v>
      </c>
      <c r="T13" s="12">
        <v>56.18181818181818</v>
      </c>
      <c r="U13" s="12">
        <v>36.045454545454547</v>
      </c>
      <c r="V13" s="12">
        <v>54.227272727272727</v>
      </c>
      <c r="W13" s="12">
        <v>22</v>
      </c>
      <c r="X13" s="12">
        <v>35.227272727272727</v>
      </c>
      <c r="Y13" s="12">
        <v>60.272727272727273</v>
      </c>
      <c r="Z13" s="12">
        <v>128.31818181818181</v>
      </c>
      <c r="AA13" s="12">
        <v>840.0454545454545</v>
      </c>
      <c r="AB13" s="12">
        <v>880.4545454545455</v>
      </c>
      <c r="AC13" s="12">
        <v>880.31818181818187</v>
      </c>
      <c r="AD13" s="12">
        <v>771.59090909090912</v>
      </c>
      <c r="AE13" s="12">
        <v>252.90909090909091</v>
      </c>
      <c r="AF13" s="12">
        <v>193.09090909090909</v>
      </c>
      <c r="AG13" s="12">
        <v>66.090909090909093</v>
      </c>
      <c r="AH13" s="12">
        <v>115.27272727272727</v>
      </c>
      <c r="AI13" s="12">
        <v>144.86363636363637</v>
      </c>
      <c r="AJ13" s="12">
        <v>14.772727272727273</v>
      </c>
      <c r="AK13" s="12">
        <v>74.772727272727266</v>
      </c>
      <c r="AL13" s="12">
        <v>142.86363636363637</v>
      </c>
      <c r="AM13" s="12">
        <v>11.590909090909092</v>
      </c>
      <c r="AN13" s="12">
        <v>60.636363636363633</v>
      </c>
      <c r="AO13" s="12">
        <v>10.454545454545455</v>
      </c>
      <c r="AP13" s="12">
        <v>27.545454545454547</v>
      </c>
      <c r="AQ13" s="12">
        <v>56.454545454545453</v>
      </c>
      <c r="AR13" s="12">
        <v>31.363636363636363</v>
      </c>
      <c r="AS13" s="12">
        <v>65</v>
      </c>
      <c r="AT13" s="13">
        <v>8376.6363636363621</v>
      </c>
      <c r="AU13" s="14"/>
      <c r="AW13" s="17" t="s">
        <v>44</v>
      </c>
      <c r="AX13" s="22">
        <f>SUM(AA27:AD27,AA9:AD12)</f>
        <v>18639.68181818182</v>
      </c>
      <c r="AY13" s="22">
        <f>SUM(Z27,Z9:Z12,H9:K12,H27:K27)</f>
        <v>2130.1363636363635</v>
      </c>
      <c r="AZ13" s="22">
        <f>SUM(AE9:AJ12,AE27:AJ27)</f>
        <v>4598.8181818181802</v>
      </c>
      <c r="BA13" s="22">
        <f>SUM(B9:G12,B27:G27)</f>
        <v>6538.0909090909081</v>
      </c>
      <c r="BB13" s="22">
        <f>SUM(T9:Y12,AM9:AN12,T27:Y27,AM27:AN27)</f>
        <v>4895.909090909091</v>
      </c>
      <c r="BC13" s="22">
        <f>SUM(L9:S12,AK9:AL12,L27:S27,AK27:AL27)</f>
        <v>8705.5454545454577</v>
      </c>
      <c r="BD13" s="23">
        <f>SUM(AO9:AR12,AO27:AR27)</f>
        <v>1099.818181818182</v>
      </c>
      <c r="BE13" s="22">
        <f t="shared" si="0"/>
        <v>46608</v>
      </c>
    </row>
    <row r="14" spans="1:57">
      <c r="A14" s="1" t="s">
        <v>11</v>
      </c>
      <c r="B14" s="12">
        <v>101.13636363636364</v>
      </c>
      <c r="C14" s="12">
        <v>209.40909090909091</v>
      </c>
      <c r="D14" s="12">
        <v>92.090909090909093</v>
      </c>
      <c r="E14" s="12">
        <v>96.727272727272734</v>
      </c>
      <c r="F14" s="12">
        <v>312.90909090909093</v>
      </c>
      <c r="G14" s="12">
        <v>133.95454545454547</v>
      </c>
      <c r="H14" s="12">
        <v>274.95454545454544</v>
      </c>
      <c r="I14" s="12">
        <v>282.09090909090907</v>
      </c>
      <c r="J14" s="12">
        <v>418.36363636363637</v>
      </c>
      <c r="K14" s="12">
        <v>301.54545454545456</v>
      </c>
      <c r="L14" s="12">
        <v>358.90909090909093</v>
      </c>
      <c r="M14" s="12">
        <v>16.363636363636363</v>
      </c>
      <c r="N14" s="12">
        <v>218.40909090909091</v>
      </c>
      <c r="O14" s="12">
        <v>288.27272727272725</v>
      </c>
      <c r="P14" s="12">
        <v>277.27272727272725</v>
      </c>
      <c r="Q14" s="12">
        <v>141</v>
      </c>
      <c r="R14" s="12">
        <v>186.27272727272728</v>
      </c>
      <c r="S14" s="12">
        <v>351.68181818181819</v>
      </c>
      <c r="T14" s="12">
        <v>107.54545454545455</v>
      </c>
      <c r="U14" s="12">
        <v>98.727272727272734</v>
      </c>
      <c r="V14" s="12">
        <v>123.86363636363636</v>
      </c>
      <c r="W14" s="12">
        <v>69.318181818181813</v>
      </c>
      <c r="X14" s="12">
        <v>46.045454545454547</v>
      </c>
      <c r="Y14" s="12">
        <v>109.13636363636364</v>
      </c>
      <c r="Z14" s="12">
        <v>136.13636363636363</v>
      </c>
      <c r="AA14" s="12">
        <v>655.4545454545455</v>
      </c>
      <c r="AB14" s="12">
        <v>585.4545454545455</v>
      </c>
      <c r="AC14" s="12">
        <v>651.77272727272725</v>
      </c>
      <c r="AD14" s="12">
        <v>466.31818181818181</v>
      </c>
      <c r="AE14" s="12">
        <v>140.59090909090909</v>
      </c>
      <c r="AF14" s="12">
        <v>138.68181818181819</v>
      </c>
      <c r="AG14" s="12">
        <v>68.954545454545453</v>
      </c>
      <c r="AH14" s="12">
        <v>89.954545454545453</v>
      </c>
      <c r="AI14" s="12">
        <v>159</v>
      </c>
      <c r="AJ14" s="12">
        <v>19.954545454545453</v>
      </c>
      <c r="AK14" s="12">
        <v>132.04545454545453</v>
      </c>
      <c r="AL14" s="12">
        <v>362.68181818181819</v>
      </c>
      <c r="AM14" s="12">
        <v>53.045454545454547</v>
      </c>
      <c r="AN14" s="12">
        <v>146.27272727272728</v>
      </c>
      <c r="AO14" s="12">
        <v>23.863636363636363</v>
      </c>
      <c r="AP14" s="12">
        <v>36.772727272727273</v>
      </c>
      <c r="AQ14" s="12">
        <v>46.772727272727273</v>
      </c>
      <c r="AR14" s="12">
        <v>43.363636363636367</v>
      </c>
      <c r="AS14" s="12">
        <v>145.27272727272728</v>
      </c>
      <c r="AT14" s="13">
        <v>8718.3636363636379</v>
      </c>
      <c r="AU14" s="14"/>
      <c r="AW14" s="17" t="s">
        <v>45</v>
      </c>
      <c r="AX14" s="22">
        <f>SUM(AA32:AD37)</f>
        <v>32493.772727272728</v>
      </c>
      <c r="AY14" s="22">
        <f>SUM(H32:K37,Z32:Z37)</f>
        <v>4456.272727272727</v>
      </c>
      <c r="AZ14" s="22">
        <f>SUM(AE32:AJ37)</f>
        <v>8989.5</v>
      </c>
      <c r="BA14" s="22">
        <f>SUM(B32:G37)</f>
        <v>3422.0000000000005</v>
      </c>
      <c r="BB14" s="22">
        <f>SUM(T32:Y37,AM32:AN37)</f>
        <v>2380.0909090909095</v>
      </c>
      <c r="BC14" s="22">
        <f>SUM(L32:S37,AK32:AL37)</f>
        <v>3747.8636363636383</v>
      </c>
      <c r="BD14" s="23">
        <f>SUM(AO32:AR37)</f>
        <v>3269.227272727273</v>
      </c>
      <c r="BE14" s="22">
        <f t="shared" si="0"/>
        <v>58758.727272727279</v>
      </c>
    </row>
    <row r="15" spans="1:57">
      <c r="A15" s="1" t="s">
        <v>12</v>
      </c>
      <c r="B15" s="12">
        <v>49.227272727272727</v>
      </c>
      <c r="C15" s="12">
        <v>71.272727272727266</v>
      </c>
      <c r="D15" s="12">
        <v>34</v>
      </c>
      <c r="E15" s="12">
        <v>32.68181818181818</v>
      </c>
      <c r="F15" s="12">
        <v>196.45454545454547</v>
      </c>
      <c r="G15" s="12">
        <v>57.772727272727273</v>
      </c>
      <c r="H15" s="12">
        <v>132.09090909090909</v>
      </c>
      <c r="I15" s="12">
        <v>229.63636363636363</v>
      </c>
      <c r="J15" s="12">
        <v>343.27272727272725</v>
      </c>
      <c r="K15" s="12">
        <v>295.04545454545456</v>
      </c>
      <c r="L15" s="12">
        <v>272.36363636363637</v>
      </c>
      <c r="M15" s="12">
        <v>217.54545454545453</v>
      </c>
      <c r="N15" s="12">
        <v>12.181818181818182</v>
      </c>
      <c r="O15" s="12">
        <v>126.09090909090909</v>
      </c>
      <c r="P15" s="12">
        <v>195.5</v>
      </c>
      <c r="Q15" s="12">
        <v>79.909090909090907</v>
      </c>
      <c r="R15" s="12">
        <v>81.36363636363636</v>
      </c>
      <c r="S15" s="12">
        <v>135.86363636363637</v>
      </c>
      <c r="T15" s="12">
        <v>42.454545454545453</v>
      </c>
      <c r="U15" s="12">
        <v>17.727272727272727</v>
      </c>
      <c r="V15" s="12">
        <v>28.136363636363637</v>
      </c>
      <c r="W15" s="12">
        <v>12</v>
      </c>
      <c r="X15" s="12">
        <v>12.136363636363637</v>
      </c>
      <c r="Y15" s="12">
        <v>23.40909090909091</v>
      </c>
      <c r="Z15" s="12">
        <v>42.590909090909093</v>
      </c>
      <c r="AA15" s="12">
        <v>689.0454545454545</v>
      </c>
      <c r="AB15" s="12">
        <v>669.27272727272725</v>
      </c>
      <c r="AC15" s="12">
        <v>558.36363636363637</v>
      </c>
      <c r="AD15" s="12">
        <v>434.77272727272725</v>
      </c>
      <c r="AE15" s="12">
        <v>109.04545454545455</v>
      </c>
      <c r="AF15" s="12">
        <v>89.954545454545453</v>
      </c>
      <c r="AG15" s="12">
        <v>39.272727272727273</v>
      </c>
      <c r="AH15" s="12">
        <v>60.863636363636367</v>
      </c>
      <c r="AI15" s="12">
        <v>99.590909090909093</v>
      </c>
      <c r="AJ15" s="12">
        <v>10.636363636363637</v>
      </c>
      <c r="AK15" s="12">
        <v>50.409090909090907</v>
      </c>
      <c r="AL15" s="12">
        <v>89.272727272727266</v>
      </c>
      <c r="AM15" s="12">
        <v>8.7272727272727266</v>
      </c>
      <c r="AN15" s="12">
        <v>43.772727272727273</v>
      </c>
      <c r="AO15" s="12">
        <v>11.590909090909092</v>
      </c>
      <c r="AP15" s="12">
        <v>15.727272727272727</v>
      </c>
      <c r="AQ15" s="12">
        <v>34.454545454545453</v>
      </c>
      <c r="AR15" s="12">
        <v>21.636363636363637</v>
      </c>
      <c r="AS15" s="12">
        <v>43.136363636363633</v>
      </c>
      <c r="AT15" s="13">
        <v>5820.272727272727</v>
      </c>
      <c r="AU15" s="14"/>
      <c r="AW15" s="17" t="s">
        <v>46</v>
      </c>
      <c r="AX15" s="22">
        <f>SUM(AA3:AD8)</f>
        <v>15183.409090909092</v>
      </c>
      <c r="AY15" s="22">
        <f>SUM(H3:K8,Z3:Z8)</f>
        <v>6665.9545454545432</v>
      </c>
      <c r="AZ15" s="22">
        <f>SUM(AE3:AJ8)</f>
        <v>3692.3181818181806</v>
      </c>
      <c r="BA15" s="22">
        <f>SUM(B3:G8)</f>
        <v>7979.5454545454559</v>
      </c>
      <c r="BB15" s="22">
        <f>SUM(T3:Y8,AM3:AN8)</f>
        <v>1709.3636363636363</v>
      </c>
      <c r="BC15" s="22">
        <f>SUM(L3:S8,AK3:AL8)</f>
        <v>4475.7727272727261</v>
      </c>
      <c r="BD15" s="23">
        <f>SUM(AO3:AR8)</f>
        <v>1063.8636363636363</v>
      </c>
      <c r="BE15" s="22">
        <f t="shared" si="0"/>
        <v>40770.227272727279</v>
      </c>
    </row>
    <row r="16" spans="1:57">
      <c r="A16" s="1" t="s">
        <v>13</v>
      </c>
      <c r="B16" s="12">
        <v>31.59090909090909</v>
      </c>
      <c r="C16" s="12">
        <v>57.409090909090907</v>
      </c>
      <c r="D16" s="12">
        <v>16.59090909090909</v>
      </c>
      <c r="E16" s="12">
        <v>29.681818181818183</v>
      </c>
      <c r="F16" s="12">
        <v>166.04545454545453</v>
      </c>
      <c r="G16" s="12">
        <v>42.272727272727273</v>
      </c>
      <c r="H16" s="12">
        <v>133</v>
      </c>
      <c r="I16" s="12">
        <v>226.59090909090909</v>
      </c>
      <c r="J16" s="12">
        <v>341.36363636363637</v>
      </c>
      <c r="K16" s="12">
        <v>269.63636363636363</v>
      </c>
      <c r="L16" s="12">
        <v>296.40909090909093</v>
      </c>
      <c r="M16" s="12">
        <v>286.13636363636363</v>
      </c>
      <c r="N16" s="12">
        <v>125.04545454545455</v>
      </c>
      <c r="O16" s="12">
        <v>15.409090909090908</v>
      </c>
      <c r="P16" s="12">
        <v>224.09090909090909</v>
      </c>
      <c r="Q16" s="12">
        <v>133.45454545454547</v>
      </c>
      <c r="R16" s="12">
        <v>149.59090909090909</v>
      </c>
      <c r="S16" s="12">
        <v>257.09090909090907</v>
      </c>
      <c r="T16" s="12">
        <v>36.045454545454547</v>
      </c>
      <c r="U16" s="12">
        <v>12.636363636363637</v>
      </c>
      <c r="V16" s="12">
        <v>20.40909090909091</v>
      </c>
      <c r="W16" s="12">
        <v>4.9545454545454541</v>
      </c>
      <c r="X16" s="12">
        <v>7.4090909090909092</v>
      </c>
      <c r="Y16" s="12">
        <v>16.181818181818183</v>
      </c>
      <c r="Z16" s="12">
        <v>51.409090909090907</v>
      </c>
      <c r="AA16" s="12">
        <v>599.31818181818187</v>
      </c>
      <c r="AB16" s="12">
        <v>605.90909090909088</v>
      </c>
      <c r="AC16" s="12">
        <v>521</v>
      </c>
      <c r="AD16" s="12">
        <v>361.95454545454544</v>
      </c>
      <c r="AE16" s="12">
        <v>90.045454545454547</v>
      </c>
      <c r="AF16" s="12">
        <v>78.454545454545453</v>
      </c>
      <c r="AG16" s="12">
        <v>25.318181818181817</v>
      </c>
      <c r="AH16" s="12">
        <v>61.045454545454547</v>
      </c>
      <c r="AI16" s="12">
        <v>98.5</v>
      </c>
      <c r="AJ16" s="12">
        <v>12.090909090909092</v>
      </c>
      <c r="AK16" s="12">
        <v>74.63636363636364</v>
      </c>
      <c r="AL16" s="12">
        <v>214.31818181818181</v>
      </c>
      <c r="AM16" s="12">
        <v>8.5</v>
      </c>
      <c r="AN16" s="12">
        <v>25.045454545454547</v>
      </c>
      <c r="AO16" s="12">
        <v>9.2727272727272734</v>
      </c>
      <c r="AP16" s="12">
        <v>16.318181818181817</v>
      </c>
      <c r="AQ16" s="12">
        <v>21.90909090909091</v>
      </c>
      <c r="AR16" s="12">
        <v>10.590909090909092</v>
      </c>
      <c r="AS16" s="12">
        <v>105</v>
      </c>
      <c r="AT16" s="13">
        <v>5889.6818181818189</v>
      </c>
      <c r="AU16" s="14"/>
      <c r="AW16" s="17" t="s">
        <v>47</v>
      </c>
      <c r="AX16" s="22">
        <f>SUM(AA21:AD26,AA40:AD41)</f>
        <v>21718.727272727272</v>
      </c>
      <c r="AY16" s="22">
        <f>SUM(H21:K26,H40:K41,Z21:Z26,Z40:Z41)</f>
        <v>4960.5909090909099</v>
      </c>
      <c r="AZ16" s="22">
        <f>SUM(AE21:AJ26,AE40:AJ41)</f>
        <v>2586.136363636364</v>
      </c>
      <c r="BA16" s="22">
        <f>SUM(B21:G26,B40:G41)</f>
        <v>1714.909090909091</v>
      </c>
      <c r="BB16" s="22">
        <f>SUM(T21:Y26,T40:Y41,AM21:AN26,AM40:AN41)</f>
        <v>5704.090909090909</v>
      </c>
      <c r="BC16" s="22">
        <f>SUM(L21:S26,L40:S41,AK21:AL26,AK40:AL41)</f>
        <v>2101.5909090909095</v>
      </c>
      <c r="BD16" s="23">
        <f>SUM(AO21:AR26,AO40:AR41)</f>
        <v>1176.4545454545455</v>
      </c>
      <c r="BE16" s="22">
        <f t="shared" si="0"/>
        <v>39962.500000000007</v>
      </c>
    </row>
    <row r="17" spans="1:57">
      <c r="A17" s="1" t="s">
        <v>14</v>
      </c>
      <c r="B17" s="12">
        <v>49.409090909090907</v>
      </c>
      <c r="C17" s="12">
        <v>100.18181818181819</v>
      </c>
      <c r="D17" s="12">
        <v>32.227272727272727</v>
      </c>
      <c r="E17" s="12">
        <v>34.272727272727273</v>
      </c>
      <c r="F17" s="12">
        <v>158.72727272727272</v>
      </c>
      <c r="G17" s="12">
        <v>49.18181818181818</v>
      </c>
      <c r="H17" s="12">
        <v>143.27272727272728</v>
      </c>
      <c r="I17" s="12">
        <v>226.86363636363637</v>
      </c>
      <c r="J17" s="12">
        <v>314.90909090909093</v>
      </c>
      <c r="K17" s="12">
        <v>190.77272727272728</v>
      </c>
      <c r="L17" s="12">
        <v>292.22727272727275</v>
      </c>
      <c r="M17" s="12">
        <v>281.81818181818181</v>
      </c>
      <c r="N17" s="12">
        <v>188.40909090909091</v>
      </c>
      <c r="O17" s="12">
        <v>229.72727272727272</v>
      </c>
      <c r="P17" s="12">
        <v>14.772727272727273</v>
      </c>
      <c r="Q17" s="12">
        <v>134.45454545454547</v>
      </c>
      <c r="R17" s="12">
        <v>230.13636363636363</v>
      </c>
      <c r="S17" s="12">
        <v>364.09090909090907</v>
      </c>
      <c r="T17" s="12">
        <v>38.409090909090907</v>
      </c>
      <c r="U17" s="12">
        <v>30.954545454545453</v>
      </c>
      <c r="V17" s="12">
        <v>27.363636363636363</v>
      </c>
      <c r="W17" s="12">
        <v>9.6363636363636367</v>
      </c>
      <c r="X17" s="12">
        <v>7</v>
      </c>
      <c r="Y17" s="12">
        <v>20.727272727272727</v>
      </c>
      <c r="Z17" s="12">
        <v>42.363636363636367</v>
      </c>
      <c r="AA17" s="12">
        <v>425.95454545454544</v>
      </c>
      <c r="AB17" s="12">
        <v>429.09090909090907</v>
      </c>
      <c r="AC17" s="12">
        <v>348.31818181818181</v>
      </c>
      <c r="AD17" s="12">
        <v>284.04545454545456</v>
      </c>
      <c r="AE17" s="12">
        <v>75.454545454545453</v>
      </c>
      <c r="AF17" s="12">
        <v>54.5</v>
      </c>
      <c r="AG17" s="12">
        <v>27.863636363636363</v>
      </c>
      <c r="AH17" s="12">
        <v>48.409090909090907</v>
      </c>
      <c r="AI17" s="12">
        <v>56.545454545454547</v>
      </c>
      <c r="AJ17" s="12">
        <v>8.8636363636363633</v>
      </c>
      <c r="AK17" s="12">
        <v>37.5</v>
      </c>
      <c r="AL17" s="12">
        <v>91.181818181818187</v>
      </c>
      <c r="AM17" s="12">
        <v>17.045454545454547</v>
      </c>
      <c r="AN17" s="12">
        <v>63.590909090909093</v>
      </c>
      <c r="AO17" s="12">
        <v>11.909090909090908</v>
      </c>
      <c r="AP17" s="12">
        <v>14.409090909090908</v>
      </c>
      <c r="AQ17" s="12">
        <v>20.272727272727273</v>
      </c>
      <c r="AR17" s="12">
        <v>8.7272727272727266</v>
      </c>
      <c r="AS17" s="12">
        <v>50.954545454545453</v>
      </c>
      <c r="AT17" s="13">
        <v>5286.545454545454</v>
      </c>
      <c r="AU17" s="14"/>
      <c r="AW17" s="1" t="s">
        <v>48</v>
      </c>
      <c r="AX17" s="23">
        <f>SUM(AA13:AD20,AA38:AD39)</f>
        <v>24735.045454545452</v>
      </c>
      <c r="AY17" s="23">
        <f>SUM(H13:K20,H38:K39,Z13:Z20,Z38:Z39)</f>
        <v>8766.9545454545423</v>
      </c>
      <c r="AZ17" s="23">
        <f>SUM(AE13:AJ20,AE38:AJ39)</f>
        <v>3875.454545454545</v>
      </c>
      <c r="BA17" s="23">
        <f>SUM(B13:G20,B38:G39)</f>
        <v>4527.0454545454559</v>
      </c>
      <c r="BB17" s="23">
        <f>SUM(T13:Y20,T38:Y39,AM13:AN20,AM38:AN39)</f>
        <v>2128.7727272727275</v>
      </c>
      <c r="BC17" s="23">
        <f>SUM(L13:S20,L38:S39,AK13:AL20,AK38:AL39)</f>
        <v>14875.136363636362</v>
      </c>
      <c r="BD17" s="23">
        <f>SUM(AO13:AR20,AO38:AR39)</f>
        <v>823.99999999999989</v>
      </c>
      <c r="BE17" s="22">
        <f t="shared" si="0"/>
        <v>59732.409090909081</v>
      </c>
    </row>
    <row r="18" spans="1:57">
      <c r="A18" s="1" t="s">
        <v>15</v>
      </c>
      <c r="B18" s="12">
        <v>19.772727272727273</v>
      </c>
      <c r="C18" s="12">
        <v>33.272727272727273</v>
      </c>
      <c r="D18" s="12">
        <v>10.863636363636363</v>
      </c>
      <c r="E18" s="12">
        <v>11.818181818181818</v>
      </c>
      <c r="F18" s="12">
        <v>103.36363636363636</v>
      </c>
      <c r="G18" s="12">
        <v>24.136363636363637</v>
      </c>
      <c r="H18" s="12">
        <v>71.63636363636364</v>
      </c>
      <c r="I18" s="12">
        <v>161.40909090909091</v>
      </c>
      <c r="J18" s="12">
        <v>175.68181818181819</v>
      </c>
      <c r="K18" s="12">
        <v>107.09090909090909</v>
      </c>
      <c r="L18" s="12">
        <v>112.59090909090909</v>
      </c>
      <c r="M18" s="12">
        <v>127.5</v>
      </c>
      <c r="N18" s="12">
        <v>77.545454545454547</v>
      </c>
      <c r="O18" s="12">
        <v>129.09090909090909</v>
      </c>
      <c r="P18" s="12">
        <v>120.72727272727273</v>
      </c>
      <c r="Q18" s="12">
        <v>7.1818181818181817</v>
      </c>
      <c r="R18" s="12">
        <v>81.454545454545453</v>
      </c>
      <c r="S18" s="12">
        <v>182.54545454545453</v>
      </c>
      <c r="T18" s="12">
        <v>17.545454545454547</v>
      </c>
      <c r="U18" s="12">
        <v>14.681818181818182</v>
      </c>
      <c r="V18" s="12">
        <v>12.318181818181818</v>
      </c>
      <c r="W18" s="12">
        <v>2.6363636363636362</v>
      </c>
      <c r="X18" s="12">
        <v>5.3636363636363633</v>
      </c>
      <c r="Y18" s="12">
        <v>10.227272727272727</v>
      </c>
      <c r="Z18" s="12">
        <v>17.045454545454547</v>
      </c>
      <c r="AA18" s="12">
        <v>435.59090909090907</v>
      </c>
      <c r="AB18" s="12">
        <v>359.04545454545456</v>
      </c>
      <c r="AC18" s="12">
        <v>260.77272727272725</v>
      </c>
      <c r="AD18" s="12">
        <v>222.04545454545453</v>
      </c>
      <c r="AE18" s="12">
        <v>63.136363636363633</v>
      </c>
      <c r="AF18" s="12">
        <v>49.5</v>
      </c>
      <c r="AG18" s="12">
        <v>14.818181818181818</v>
      </c>
      <c r="AH18" s="12">
        <v>24.772727272727273</v>
      </c>
      <c r="AI18" s="12">
        <v>54.68181818181818</v>
      </c>
      <c r="AJ18" s="12">
        <v>6.9090909090909092</v>
      </c>
      <c r="AK18" s="12">
        <v>25.363636363636363</v>
      </c>
      <c r="AL18" s="12">
        <v>45.18181818181818</v>
      </c>
      <c r="AM18" s="12">
        <v>3.3181818181818183</v>
      </c>
      <c r="AN18" s="12">
        <v>16.59090909090909</v>
      </c>
      <c r="AO18" s="12">
        <v>7.7727272727272725</v>
      </c>
      <c r="AP18" s="12">
        <v>6.0909090909090908</v>
      </c>
      <c r="AQ18" s="12">
        <v>12.090909090909092</v>
      </c>
      <c r="AR18" s="12">
        <v>5.6363636363636367</v>
      </c>
      <c r="AS18" s="12">
        <v>28.181818181818183</v>
      </c>
      <c r="AT18" s="13">
        <v>3279</v>
      </c>
      <c r="AU18" s="14"/>
      <c r="AW18" s="9" t="s">
        <v>58</v>
      </c>
      <c r="AX18" s="22">
        <f>SUM(AA42:AD45)</f>
        <v>10187.636363636366</v>
      </c>
      <c r="AY18" s="22">
        <f>SUM(Z42:Z45,H42:K45)</f>
        <v>1111.2272727272725</v>
      </c>
      <c r="AZ18" s="22">
        <f>SUM(AE42:AJ45)</f>
        <v>3337.818181818182</v>
      </c>
      <c r="BA18" s="22">
        <f>SUM(B42:G45)</f>
        <v>1072.5454545454545</v>
      </c>
      <c r="BB18" s="22">
        <f>SUM(T42:Y45, AM42:AN45)</f>
        <v>1226.181818181818</v>
      </c>
      <c r="BC18" s="22">
        <f>SUM(AK42:AL45,L42:S45)</f>
        <v>791.00000000000011</v>
      </c>
      <c r="BD18" s="22">
        <f>SUM(AO42:AR45)</f>
        <v>1285.8636363636363</v>
      </c>
      <c r="BE18" s="22">
        <f t="shared" si="0"/>
        <v>19012.272727272728</v>
      </c>
    </row>
    <row r="19" spans="1:57">
      <c r="A19" s="1" t="s">
        <v>16</v>
      </c>
      <c r="B19" s="12">
        <v>20.318181818181817</v>
      </c>
      <c r="C19" s="12">
        <v>46.772727272727273</v>
      </c>
      <c r="D19" s="12">
        <v>17.318181818181817</v>
      </c>
      <c r="E19" s="12">
        <v>20.636363636363637</v>
      </c>
      <c r="F19" s="12">
        <v>153.18181818181819</v>
      </c>
      <c r="G19" s="12">
        <v>36.863636363636367</v>
      </c>
      <c r="H19" s="12">
        <v>84.36363636363636</v>
      </c>
      <c r="I19" s="12">
        <v>200.5</v>
      </c>
      <c r="J19" s="12">
        <v>238.77272727272728</v>
      </c>
      <c r="K19" s="12">
        <v>131.86363636363637</v>
      </c>
      <c r="L19" s="12">
        <v>100.22727272727273</v>
      </c>
      <c r="M19" s="12">
        <v>179.95454545454547</v>
      </c>
      <c r="N19" s="12">
        <v>83.545454545454547</v>
      </c>
      <c r="O19" s="12">
        <v>157.31818181818181</v>
      </c>
      <c r="P19" s="12">
        <v>240.68181818181819</v>
      </c>
      <c r="Q19" s="12">
        <v>89.409090909090907</v>
      </c>
      <c r="R19" s="12">
        <v>19.545454545454547</v>
      </c>
      <c r="S19" s="12">
        <v>211.54545454545453</v>
      </c>
      <c r="T19" s="12">
        <v>16.954545454545453</v>
      </c>
      <c r="U19" s="12">
        <v>16.318181818181817</v>
      </c>
      <c r="V19" s="12">
        <v>16.954545454545453</v>
      </c>
      <c r="W19" s="12">
        <v>5.5454545454545459</v>
      </c>
      <c r="X19" s="12">
        <v>6.2272727272727275</v>
      </c>
      <c r="Y19" s="12">
        <v>13.136363636363637</v>
      </c>
      <c r="Z19" s="12">
        <v>13.590909090909092</v>
      </c>
      <c r="AA19" s="12">
        <v>826.63636363636363</v>
      </c>
      <c r="AB19" s="12">
        <v>674</v>
      </c>
      <c r="AC19" s="12">
        <v>387.63636363636363</v>
      </c>
      <c r="AD19" s="12">
        <v>247.22727272727272</v>
      </c>
      <c r="AE19" s="12">
        <v>65.090909090909093</v>
      </c>
      <c r="AF19" s="12">
        <v>29.727272727272727</v>
      </c>
      <c r="AG19" s="12">
        <v>18.181818181818183</v>
      </c>
      <c r="AH19" s="12">
        <v>31</v>
      </c>
      <c r="AI19" s="12">
        <v>83</v>
      </c>
      <c r="AJ19" s="12">
        <v>7.6818181818181817</v>
      </c>
      <c r="AK19" s="12">
        <v>22.227272727272727</v>
      </c>
      <c r="AL19" s="12">
        <v>69.818181818181813</v>
      </c>
      <c r="AM19" s="12">
        <v>8.7727272727272734</v>
      </c>
      <c r="AN19" s="12">
        <v>17.318181818181817</v>
      </c>
      <c r="AO19" s="12">
        <v>4.9545454545454541</v>
      </c>
      <c r="AP19" s="12">
        <v>6.3181818181818183</v>
      </c>
      <c r="AQ19" s="12">
        <v>22.681818181818183</v>
      </c>
      <c r="AR19" s="12">
        <v>7.5909090909090908</v>
      </c>
      <c r="AS19" s="12">
        <v>36.363636363636367</v>
      </c>
      <c r="AT19" s="13">
        <v>4687.7727272727261</v>
      </c>
      <c r="AU19" s="14"/>
      <c r="AW19" s="9" t="s">
        <v>49</v>
      </c>
      <c r="AX19" s="22">
        <f>SUM(AX12:AX18)</f>
        <v>128310.81818181818</v>
      </c>
      <c r="AY19" s="22">
        <f t="shared" ref="AY19:BD19" si="1">SUM(AY12:AY18)</f>
        <v>46696.272727272728</v>
      </c>
      <c r="AZ19" s="22">
        <f t="shared" si="1"/>
        <v>60896.500000000007</v>
      </c>
      <c r="BA19" s="22">
        <f t="shared" si="1"/>
        <v>39642</v>
      </c>
      <c r="BB19" s="22">
        <f t="shared" si="1"/>
        <v>39449.681818181816</v>
      </c>
      <c r="BC19" s="22">
        <f t="shared" si="1"/>
        <v>59714.63636363636</v>
      </c>
      <c r="BD19" s="22">
        <f t="shared" si="1"/>
        <v>19551.409090909088</v>
      </c>
      <c r="BE19" s="22">
        <f t="shared" si="0"/>
        <v>394261.31818181823</v>
      </c>
    </row>
    <row r="20" spans="1:57">
      <c r="A20" s="1" t="s">
        <v>17</v>
      </c>
      <c r="B20" s="12">
        <v>37.636363636363633</v>
      </c>
      <c r="C20" s="12">
        <v>93.909090909090907</v>
      </c>
      <c r="D20" s="12">
        <v>52.5</v>
      </c>
      <c r="E20" s="12">
        <v>37.590909090909093</v>
      </c>
      <c r="F20" s="12">
        <v>310.72727272727275</v>
      </c>
      <c r="G20" s="12">
        <v>73.5</v>
      </c>
      <c r="H20" s="12">
        <v>142.18181818181819</v>
      </c>
      <c r="I20" s="12">
        <v>383.18181818181819</v>
      </c>
      <c r="J20" s="12">
        <v>397.27272727272725</v>
      </c>
      <c r="K20" s="12">
        <v>189.36363636363637</v>
      </c>
      <c r="L20" s="12">
        <v>169.59090909090909</v>
      </c>
      <c r="M20" s="12">
        <v>347.09090909090907</v>
      </c>
      <c r="N20" s="12">
        <v>140.13636363636363</v>
      </c>
      <c r="O20" s="12">
        <v>268.86363636363637</v>
      </c>
      <c r="P20" s="12">
        <v>381.31818181818181</v>
      </c>
      <c r="Q20" s="12">
        <v>197.68181818181819</v>
      </c>
      <c r="R20" s="12">
        <v>211.27272727272728</v>
      </c>
      <c r="S20" s="12">
        <v>47.5</v>
      </c>
      <c r="T20" s="12">
        <v>35.18181818181818</v>
      </c>
      <c r="U20" s="12">
        <v>35.68181818181818</v>
      </c>
      <c r="V20" s="12">
        <v>35.545454545454547</v>
      </c>
      <c r="W20" s="12">
        <v>11.863636363636363</v>
      </c>
      <c r="X20" s="12">
        <v>13.181818181818182</v>
      </c>
      <c r="Y20" s="12">
        <v>34.772727272727273</v>
      </c>
      <c r="Z20" s="12">
        <v>24.90909090909091</v>
      </c>
      <c r="AA20" s="12">
        <v>1656.090909090909</v>
      </c>
      <c r="AB20" s="12">
        <v>1322.2727272727273</v>
      </c>
      <c r="AC20" s="12">
        <v>617.9545454545455</v>
      </c>
      <c r="AD20" s="12">
        <v>424.54545454545456</v>
      </c>
      <c r="AE20" s="12">
        <v>107.81818181818181</v>
      </c>
      <c r="AF20" s="12">
        <v>45.954545454545453</v>
      </c>
      <c r="AG20" s="12">
        <v>31.727272727272727</v>
      </c>
      <c r="AH20" s="12">
        <v>44.727272727272727</v>
      </c>
      <c r="AI20" s="12">
        <v>115.31818181818181</v>
      </c>
      <c r="AJ20" s="12">
        <v>10.409090909090908</v>
      </c>
      <c r="AK20" s="12">
        <v>42.454545454545453</v>
      </c>
      <c r="AL20" s="12">
        <v>91.090909090909093</v>
      </c>
      <c r="AM20" s="12">
        <v>14.136363636363637</v>
      </c>
      <c r="AN20" s="12">
        <v>47.31818181818182</v>
      </c>
      <c r="AO20" s="12">
        <v>7.7727272727272725</v>
      </c>
      <c r="AP20" s="12">
        <v>8.3181818181818183</v>
      </c>
      <c r="AQ20" s="12">
        <v>53.772727272727273</v>
      </c>
      <c r="AR20" s="12">
        <v>7.4545454545454541</v>
      </c>
      <c r="AS20" s="12">
        <v>32.045454545454547</v>
      </c>
      <c r="AT20" s="13">
        <v>8353.636363636364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>
        <v>36.18181818181818</v>
      </c>
      <c r="C21" s="12">
        <v>44.136363636363633</v>
      </c>
      <c r="D21" s="12">
        <v>27.181818181818183</v>
      </c>
      <c r="E21" s="12">
        <v>20.227272727272727</v>
      </c>
      <c r="F21" s="12">
        <v>156</v>
      </c>
      <c r="G21" s="12">
        <v>34.136363636363633</v>
      </c>
      <c r="H21" s="12">
        <v>152.36363636363637</v>
      </c>
      <c r="I21" s="12">
        <v>284.54545454545456</v>
      </c>
      <c r="J21" s="12">
        <v>304.36363636363637</v>
      </c>
      <c r="K21" s="12">
        <v>45.045454545454547</v>
      </c>
      <c r="L21" s="12">
        <v>57.31818181818182</v>
      </c>
      <c r="M21" s="12">
        <v>107.13636363636364</v>
      </c>
      <c r="N21" s="12">
        <v>41.090909090909093</v>
      </c>
      <c r="O21" s="12">
        <v>38.954545454545453</v>
      </c>
      <c r="P21" s="12">
        <v>39.545454545454547</v>
      </c>
      <c r="Q21" s="12">
        <v>18.5</v>
      </c>
      <c r="R21" s="12">
        <v>18.40909090909091</v>
      </c>
      <c r="S21" s="12">
        <v>31.727272727272727</v>
      </c>
      <c r="T21" s="12">
        <v>17.59090909090909</v>
      </c>
      <c r="U21" s="12">
        <v>116.72727272727273</v>
      </c>
      <c r="V21" s="12">
        <v>352.31818181818181</v>
      </c>
      <c r="W21" s="12">
        <v>117.95454545454545</v>
      </c>
      <c r="X21" s="12">
        <v>41.81818181818182</v>
      </c>
      <c r="Y21" s="12">
        <v>104.63636363636364</v>
      </c>
      <c r="Z21" s="12">
        <v>18.318181818181817</v>
      </c>
      <c r="AA21" s="12">
        <v>859.4545454545455</v>
      </c>
      <c r="AB21" s="12">
        <v>851.90909090909088</v>
      </c>
      <c r="AC21" s="12">
        <v>507.59090909090907</v>
      </c>
      <c r="AD21" s="12">
        <v>415.90909090909093</v>
      </c>
      <c r="AE21" s="12">
        <v>94.409090909090907</v>
      </c>
      <c r="AF21" s="12">
        <v>82.13636363636364</v>
      </c>
      <c r="AG21" s="12">
        <v>31.863636363636363</v>
      </c>
      <c r="AH21" s="12">
        <v>48.909090909090907</v>
      </c>
      <c r="AI21" s="12">
        <v>104.31818181818181</v>
      </c>
      <c r="AJ21" s="12">
        <v>27.318181818181817</v>
      </c>
      <c r="AK21" s="12">
        <v>7.4090909090909092</v>
      </c>
      <c r="AL21" s="12">
        <v>12.454545454545455</v>
      </c>
      <c r="AM21" s="12">
        <v>60.18181818181818</v>
      </c>
      <c r="AN21" s="12">
        <v>398.59090909090907</v>
      </c>
      <c r="AO21" s="12">
        <v>19.045454545454547</v>
      </c>
      <c r="AP21" s="12">
        <v>25.318181818181817</v>
      </c>
      <c r="AQ21" s="12">
        <v>88.181818181818187</v>
      </c>
      <c r="AR21" s="12">
        <v>23.045454545454547</v>
      </c>
      <c r="AS21" s="12">
        <v>6.7727272727272725</v>
      </c>
      <c r="AT21" s="13">
        <v>5891.045454545455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>
        <v>19.363636363636363</v>
      </c>
      <c r="C22" s="12">
        <v>18.772727272727273</v>
      </c>
      <c r="D22" s="12">
        <v>16.818181818181817</v>
      </c>
      <c r="E22" s="12">
        <v>18.636363636363637</v>
      </c>
      <c r="F22" s="12">
        <v>158.18181818181819</v>
      </c>
      <c r="G22" s="12">
        <v>22.5</v>
      </c>
      <c r="H22" s="12">
        <v>136.81818181818181</v>
      </c>
      <c r="I22" s="12">
        <v>322.90909090909093</v>
      </c>
      <c r="J22" s="12">
        <v>318.81818181818181</v>
      </c>
      <c r="K22" s="12">
        <v>27</v>
      </c>
      <c r="L22" s="12">
        <v>34.909090909090907</v>
      </c>
      <c r="M22" s="12">
        <v>97.181818181818187</v>
      </c>
      <c r="N22" s="12">
        <v>20.045454545454547</v>
      </c>
      <c r="O22" s="12">
        <v>11.090909090909092</v>
      </c>
      <c r="P22" s="12">
        <v>27.181818181818183</v>
      </c>
      <c r="Q22" s="12">
        <v>17.40909090909091</v>
      </c>
      <c r="R22" s="12">
        <v>15.5</v>
      </c>
      <c r="S22" s="12">
        <v>35.636363636363633</v>
      </c>
      <c r="T22" s="12">
        <v>111.09090909090909</v>
      </c>
      <c r="U22" s="12">
        <v>16.954545454545453</v>
      </c>
      <c r="V22" s="12">
        <v>140.54545454545453</v>
      </c>
      <c r="W22" s="12">
        <v>55.454545454545453</v>
      </c>
      <c r="X22" s="12">
        <v>34.18181818181818</v>
      </c>
      <c r="Y22" s="12">
        <v>120.72727272727273</v>
      </c>
      <c r="Z22" s="12">
        <v>14.045454545454545</v>
      </c>
      <c r="AA22" s="12">
        <v>1525.9545454545455</v>
      </c>
      <c r="AB22" s="12">
        <v>1476.8636363636363</v>
      </c>
      <c r="AC22" s="12">
        <v>615.5</v>
      </c>
      <c r="AD22" s="12">
        <v>465.81818181818181</v>
      </c>
      <c r="AE22" s="12">
        <v>106.86363636363636</v>
      </c>
      <c r="AF22" s="12">
        <v>55.81818181818182</v>
      </c>
      <c r="AG22" s="12">
        <v>70.590909090909093</v>
      </c>
      <c r="AH22" s="12">
        <v>44.772727272727273</v>
      </c>
      <c r="AI22" s="12">
        <v>110.68181818181819</v>
      </c>
      <c r="AJ22" s="12">
        <v>19.5</v>
      </c>
      <c r="AK22" s="12">
        <v>5.2272727272727275</v>
      </c>
      <c r="AL22" s="12">
        <v>7.2272727272727275</v>
      </c>
      <c r="AM22" s="12">
        <v>34.31818181818182</v>
      </c>
      <c r="AN22" s="12">
        <v>130.04545454545453</v>
      </c>
      <c r="AO22" s="12">
        <v>22.227272727272727</v>
      </c>
      <c r="AP22" s="12">
        <v>30.045454545454547</v>
      </c>
      <c r="AQ22" s="12">
        <v>131.95454545454547</v>
      </c>
      <c r="AR22" s="12">
        <v>23.545454545454547</v>
      </c>
      <c r="AS22" s="12">
        <v>4.4090909090909092</v>
      </c>
      <c r="AT22" s="13">
        <v>6693.1363636363649</v>
      </c>
      <c r="AU22" s="14"/>
      <c r="AW22" s="17" t="s">
        <v>43</v>
      </c>
      <c r="AX22" s="22">
        <f>AX12</f>
        <v>5352.545454545455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>
        <v>24.136363636363637</v>
      </c>
      <c r="C23" s="12">
        <v>44.863636363636367</v>
      </c>
      <c r="D23" s="12">
        <v>26.40909090909091</v>
      </c>
      <c r="E23" s="12">
        <v>30.727272727272727</v>
      </c>
      <c r="F23" s="12">
        <v>141.72727272727272</v>
      </c>
      <c r="G23" s="12">
        <v>34.090909090909093</v>
      </c>
      <c r="H23" s="12">
        <v>156.04545454545453</v>
      </c>
      <c r="I23" s="12">
        <v>290.45454545454544</v>
      </c>
      <c r="J23" s="12">
        <v>296.68181818181819</v>
      </c>
      <c r="K23" s="12">
        <v>40.409090909090907</v>
      </c>
      <c r="L23" s="12">
        <v>51.68181818181818</v>
      </c>
      <c r="M23" s="12">
        <v>123.22727272727273</v>
      </c>
      <c r="N23" s="12">
        <v>27.636363636363637</v>
      </c>
      <c r="O23" s="12">
        <v>21.5</v>
      </c>
      <c r="P23" s="12">
        <v>25.454545454545453</v>
      </c>
      <c r="Q23" s="12">
        <v>17.09090909090909</v>
      </c>
      <c r="R23" s="12">
        <v>17.818181818181817</v>
      </c>
      <c r="S23" s="12">
        <v>32.772727272727273</v>
      </c>
      <c r="T23" s="12">
        <v>376.68181818181819</v>
      </c>
      <c r="U23" s="12">
        <v>145.59090909090909</v>
      </c>
      <c r="V23" s="12">
        <v>17.454545454545453</v>
      </c>
      <c r="W23" s="12">
        <v>65.86363636363636</v>
      </c>
      <c r="X23" s="12">
        <v>47.863636363636367</v>
      </c>
      <c r="Y23" s="12">
        <v>171.72727272727272</v>
      </c>
      <c r="Z23" s="12">
        <v>23.772727272727273</v>
      </c>
      <c r="AA23" s="12">
        <v>1290.9545454545455</v>
      </c>
      <c r="AB23" s="12">
        <v>1202.7727272727273</v>
      </c>
      <c r="AC23" s="12">
        <v>571.77272727272725</v>
      </c>
      <c r="AD23" s="12">
        <v>379</v>
      </c>
      <c r="AE23" s="12">
        <v>87.5</v>
      </c>
      <c r="AF23" s="12">
        <v>59.636363636363633</v>
      </c>
      <c r="AG23" s="12">
        <v>46.909090909090907</v>
      </c>
      <c r="AH23" s="12">
        <v>38.863636363636367</v>
      </c>
      <c r="AI23" s="12">
        <v>89.818181818181813</v>
      </c>
      <c r="AJ23" s="12">
        <v>24.90909090909091</v>
      </c>
      <c r="AK23" s="12">
        <v>7.7272727272727275</v>
      </c>
      <c r="AL23" s="12">
        <v>7.4545454545454541</v>
      </c>
      <c r="AM23" s="12">
        <v>80.090909090909093</v>
      </c>
      <c r="AN23" s="12">
        <v>264.77272727272725</v>
      </c>
      <c r="AO23" s="12">
        <v>18.818181818181817</v>
      </c>
      <c r="AP23" s="12">
        <v>19.681818181818183</v>
      </c>
      <c r="AQ23" s="12">
        <v>145.90909090909091</v>
      </c>
      <c r="AR23" s="12">
        <v>27.40909090909091</v>
      </c>
      <c r="AS23" s="12">
        <v>4</v>
      </c>
      <c r="AT23" s="13">
        <v>6619.681818181818</v>
      </c>
      <c r="AU23" s="14"/>
      <c r="AW23" s="17" t="s">
        <v>44</v>
      </c>
      <c r="AX23" s="22">
        <f>AX13+AY12</f>
        <v>37244.818181818191</v>
      </c>
      <c r="AY23" s="22">
        <f>AY13</f>
        <v>2130.1363636363635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>
        <v>17.09090909090909</v>
      </c>
      <c r="C24" s="12">
        <v>16.545454545454547</v>
      </c>
      <c r="D24" s="12">
        <v>10.636363636363637</v>
      </c>
      <c r="E24" s="12">
        <v>11.454545454545455</v>
      </c>
      <c r="F24" s="12">
        <v>89.86363636363636</v>
      </c>
      <c r="G24" s="12">
        <v>12.045454545454545</v>
      </c>
      <c r="H24" s="12">
        <v>56.636363636363633</v>
      </c>
      <c r="I24" s="12">
        <v>157.95454545454547</v>
      </c>
      <c r="J24" s="12">
        <v>170.31818181818181</v>
      </c>
      <c r="K24" s="12">
        <v>15.818181818181818</v>
      </c>
      <c r="L24" s="12">
        <v>20.818181818181817</v>
      </c>
      <c r="M24" s="12">
        <v>64.590909090909093</v>
      </c>
      <c r="N24" s="12">
        <v>9.954545454545455</v>
      </c>
      <c r="O24" s="12">
        <v>4.6363636363636367</v>
      </c>
      <c r="P24" s="12">
        <v>9.4090909090909083</v>
      </c>
      <c r="Q24" s="12">
        <v>2.9545454545454546</v>
      </c>
      <c r="R24" s="12">
        <v>5.4545454545454541</v>
      </c>
      <c r="S24" s="12">
        <v>10.727272727272727</v>
      </c>
      <c r="T24" s="12">
        <v>138.72727272727272</v>
      </c>
      <c r="U24" s="12">
        <v>67.181818181818187</v>
      </c>
      <c r="V24" s="12">
        <v>68.36363636363636</v>
      </c>
      <c r="W24" s="12">
        <v>12.454545454545455</v>
      </c>
      <c r="X24" s="12">
        <v>18.227272727272727</v>
      </c>
      <c r="Y24" s="12">
        <v>82.409090909090907</v>
      </c>
      <c r="Z24" s="12">
        <v>5.2727272727272725</v>
      </c>
      <c r="AA24" s="12">
        <v>927.77272727272725</v>
      </c>
      <c r="AB24" s="12">
        <v>838.59090909090912</v>
      </c>
      <c r="AC24" s="12">
        <v>312.63636363636363</v>
      </c>
      <c r="AD24" s="12">
        <v>232.45454545454547</v>
      </c>
      <c r="AE24" s="12">
        <v>44.272727272727273</v>
      </c>
      <c r="AF24" s="12">
        <v>28.727272727272727</v>
      </c>
      <c r="AG24" s="12">
        <v>20.318181818181817</v>
      </c>
      <c r="AH24" s="12">
        <v>14.318181818181818</v>
      </c>
      <c r="AI24" s="12">
        <v>32.18181818181818</v>
      </c>
      <c r="AJ24" s="12">
        <v>4.1363636363636367</v>
      </c>
      <c r="AK24" s="12">
        <v>2.6363636363636362</v>
      </c>
      <c r="AL24" s="12">
        <v>2.2727272727272729</v>
      </c>
      <c r="AM24" s="12">
        <v>13.5</v>
      </c>
      <c r="AN24" s="12">
        <v>45.68181818181818</v>
      </c>
      <c r="AO24" s="12">
        <v>3.2272727272727271</v>
      </c>
      <c r="AP24" s="12">
        <v>10.545454545454545</v>
      </c>
      <c r="AQ24" s="12">
        <v>74.63636363636364</v>
      </c>
      <c r="AR24" s="12">
        <v>11.545454545454545</v>
      </c>
      <c r="AS24" s="12">
        <v>1.5909090909090908</v>
      </c>
      <c r="AT24" s="13">
        <v>3700.5909090909086</v>
      </c>
      <c r="AU24" s="14"/>
      <c r="AW24" s="17" t="s">
        <v>45</v>
      </c>
      <c r="AX24" s="22">
        <f>AX14+AZ12</f>
        <v>66310.227272727279</v>
      </c>
      <c r="AY24" s="22">
        <f>AY14+AZ13</f>
        <v>9055.0909090909081</v>
      </c>
      <c r="AZ24" s="22">
        <f>AZ14</f>
        <v>8989.5</v>
      </c>
      <c r="BA24" s="22"/>
      <c r="BB24" s="22"/>
      <c r="BC24" s="22"/>
      <c r="BD24" s="22"/>
      <c r="BE24" s="22"/>
    </row>
    <row r="25" spans="1:57">
      <c r="A25" s="1" t="s">
        <v>22</v>
      </c>
      <c r="B25" s="12">
        <v>11.681818181818182</v>
      </c>
      <c r="C25" s="12">
        <v>17.5</v>
      </c>
      <c r="D25" s="12">
        <v>11.954545454545455</v>
      </c>
      <c r="E25" s="12">
        <v>13.545454545454545</v>
      </c>
      <c r="F25" s="12">
        <v>61.772727272727273</v>
      </c>
      <c r="G25" s="12">
        <v>9.3181818181818183</v>
      </c>
      <c r="H25" s="12">
        <v>47.363636363636367</v>
      </c>
      <c r="I25" s="12">
        <v>104.54545454545455</v>
      </c>
      <c r="J25" s="12">
        <v>124.09090909090909</v>
      </c>
      <c r="K25" s="12">
        <v>9.7272727272727266</v>
      </c>
      <c r="L25" s="12">
        <v>32.045454545454547</v>
      </c>
      <c r="M25" s="12">
        <v>45.772727272727273</v>
      </c>
      <c r="N25" s="12">
        <v>12.181818181818182</v>
      </c>
      <c r="O25" s="12">
        <v>6.5454545454545459</v>
      </c>
      <c r="P25" s="12">
        <v>7.8636363636363633</v>
      </c>
      <c r="Q25" s="12">
        <v>5.4090909090909092</v>
      </c>
      <c r="R25" s="12">
        <v>5.4545454545454541</v>
      </c>
      <c r="S25" s="12">
        <v>11.590909090909092</v>
      </c>
      <c r="T25" s="12">
        <v>47.31818181818182</v>
      </c>
      <c r="U25" s="12">
        <v>38.272727272727273</v>
      </c>
      <c r="V25" s="12">
        <v>47.727272727272727</v>
      </c>
      <c r="W25" s="12">
        <v>22.318181818181817</v>
      </c>
      <c r="X25" s="12">
        <v>14.454545454545455</v>
      </c>
      <c r="Y25" s="12">
        <v>67.954545454545453</v>
      </c>
      <c r="Z25" s="12">
        <v>5</v>
      </c>
      <c r="AA25" s="12">
        <v>746.22727272727275</v>
      </c>
      <c r="AB25" s="12">
        <v>661.9545454545455</v>
      </c>
      <c r="AC25" s="12">
        <v>221.63636363636363</v>
      </c>
      <c r="AD25" s="12">
        <v>193.54545454545453</v>
      </c>
      <c r="AE25" s="12">
        <v>36.18181818181818</v>
      </c>
      <c r="AF25" s="12">
        <v>23.90909090909091</v>
      </c>
      <c r="AG25" s="12">
        <v>24.40909090909091</v>
      </c>
      <c r="AH25" s="12">
        <v>18.772727272727273</v>
      </c>
      <c r="AI25" s="12">
        <v>26.59090909090909</v>
      </c>
      <c r="AJ25" s="12">
        <v>2.9090909090909092</v>
      </c>
      <c r="AK25" s="12">
        <v>2.5454545454545454</v>
      </c>
      <c r="AL25" s="12">
        <v>2.1363636363636362</v>
      </c>
      <c r="AM25" s="12">
        <v>6.9545454545454541</v>
      </c>
      <c r="AN25" s="12">
        <v>21.636363636363637</v>
      </c>
      <c r="AO25" s="12">
        <v>7.1818181818181817</v>
      </c>
      <c r="AP25" s="12">
        <v>6.6363636363636367</v>
      </c>
      <c r="AQ25" s="12">
        <v>56.045454545454547</v>
      </c>
      <c r="AR25" s="12">
        <v>8.2727272727272734</v>
      </c>
      <c r="AS25" s="12">
        <v>2.7272727272727271</v>
      </c>
      <c r="AT25" s="13">
        <v>2851.681818181818</v>
      </c>
      <c r="AU25" s="14"/>
      <c r="AW25" s="17" t="s">
        <v>46</v>
      </c>
      <c r="AX25" s="22">
        <f>AX15+BA12</f>
        <v>29571.272727272728</v>
      </c>
      <c r="AY25" s="22">
        <f>AY15+BA13</f>
        <v>13204.045454545452</v>
      </c>
      <c r="AZ25" s="22">
        <f>AZ15+BA14</f>
        <v>7114.3181818181811</v>
      </c>
      <c r="BA25" s="22">
        <f>BA15</f>
        <v>7979.5454545454559</v>
      </c>
      <c r="BB25" s="22"/>
      <c r="BC25" s="22"/>
      <c r="BD25" s="23"/>
      <c r="BE25" s="22"/>
    </row>
    <row r="26" spans="1:57">
      <c r="A26" s="1" t="s">
        <v>23</v>
      </c>
      <c r="B26" s="12">
        <v>20.772727272727273</v>
      </c>
      <c r="C26" s="12">
        <v>35.545454545454547</v>
      </c>
      <c r="D26" s="12">
        <v>32.5</v>
      </c>
      <c r="E26" s="12">
        <v>27.59090909090909</v>
      </c>
      <c r="F26" s="12">
        <v>69.727272727272734</v>
      </c>
      <c r="G26" s="12">
        <v>17.90909090909091</v>
      </c>
      <c r="H26" s="12">
        <v>74.727272727272734</v>
      </c>
      <c r="I26" s="12">
        <v>210.59090909090909</v>
      </c>
      <c r="J26" s="12">
        <v>225.5</v>
      </c>
      <c r="K26" s="12">
        <v>39.18181818181818</v>
      </c>
      <c r="L26" s="12">
        <v>66.590909090909093</v>
      </c>
      <c r="M26" s="12">
        <v>106.90909090909091</v>
      </c>
      <c r="N26" s="12">
        <v>20.818181818181817</v>
      </c>
      <c r="O26" s="12">
        <v>19.272727272727273</v>
      </c>
      <c r="P26" s="12">
        <v>20.90909090909091</v>
      </c>
      <c r="Q26" s="12">
        <v>11.181818181818182</v>
      </c>
      <c r="R26" s="12">
        <v>12.272727272727273</v>
      </c>
      <c r="S26" s="12">
        <v>35.863636363636367</v>
      </c>
      <c r="T26" s="12">
        <v>95.545454545454547</v>
      </c>
      <c r="U26" s="12">
        <v>121</v>
      </c>
      <c r="V26" s="12">
        <v>169.77272727272728</v>
      </c>
      <c r="W26" s="12">
        <v>86.409090909090907</v>
      </c>
      <c r="X26" s="12">
        <v>71.318181818181813</v>
      </c>
      <c r="Y26" s="12">
        <v>16.727272727272727</v>
      </c>
      <c r="Z26" s="12">
        <v>45.727272727272727</v>
      </c>
      <c r="AA26" s="12">
        <v>1143.3636363636363</v>
      </c>
      <c r="AB26" s="12">
        <v>1261.409090909091</v>
      </c>
      <c r="AC26" s="12">
        <v>667.86363636363637</v>
      </c>
      <c r="AD26" s="12">
        <v>575.9545454545455</v>
      </c>
      <c r="AE26" s="12">
        <v>193.54545454545453</v>
      </c>
      <c r="AF26" s="12">
        <v>112.27272727272727</v>
      </c>
      <c r="AG26" s="12">
        <v>57.454545454545453</v>
      </c>
      <c r="AH26" s="12">
        <v>48.81818181818182</v>
      </c>
      <c r="AI26" s="12">
        <v>51.68181818181818</v>
      </c>
      <c r="AJ26" s="12">
        <v>6.9545454545454541</v>
      </c>
      <c r="AK26" s="12">
        <v>6.4090909090909092</v>
      </c>
      <c r="AL26" s="12">
        <v>10.727272727272727</v>
      </c>
      <c r="AM26" s="12">
        <v>25.40909090909091</v>
      </c>
      <c r="AN26" s="12">
        <v>57.590909090909093</v>
      </c>
      <c r="AO26" s="12">
        <v>4.8636363636363633</v>
      </c>
      <c r="AP26" s="12">
        <v>10.545454545454545</v>
      </c>
      <c r="AQ26" s="12">
        <v>120.04545454545455</v>
      </c>
      <c r="AR26" s="12">
        <v>23.227272727272727</v>
      </c>
      <c r="AS26" s="12">
        <v>5.0454545454545459</v>
      </c>
      <c r="AT26" s="13">
        <v>6037.5454545454559</v>
      </c>
      <c r="AU26" s="14"/>
      <c r="AW26" s="9" t="s">
        <v>47</v>
      </c>
      <c r="AX26" s="22">
        <f>AX16+BB12</f>
        <v>43124</v>
      </c>
      <c r="AY26" s="22">
        <f>AY16+BB13</f>
        <v>9856.5</v>
      </c>
      <c r="AZ26" s="22">
        <f>AZ16+BB14</f>
        <v>4966.2272727272739</v>
      </c>
      <c r="BA26" s="22">
        <f>BA16+BB15</f>
        <v>3424.272727272727</v>
      </c>
      <c r="BB26" s="22">
        <f>BB16</f>
        <v>5704.090909090909</v>
      </c>
      <c r="BC26" s="22"/>
      <c r="BD26" s="22"/>
      <c r="BE26" s="22"/>
    </row>
    <row r="27" spans="1:57">
      <c r="A27" s="1" t="s">
        <v>24</v>
      </c>
      <c r="B27" s="12">
        <v>33.81818181818182</v>
      </c>
      <c r="C27" s="12">
        <v>45.727272727272727</v>
      </c>
      <c r="D27" s="12">
        <v>17.40909090909091</v>
      </c>
      <c r="E27" s="12">
        <v>18.90909090909091</v>
      </c>
      <c r="F27" s="12">
        <v>100.40909090909091</v>
      </c>
      <c r="G27" s="12">
        <v>44.090909090909093</v>
      </c>
      <c r="H27" s="12">
        <v>78.272727272727266</v>
      </c>
      <c r="I27" s="12">
        <v>71</v>
      </c>
      <c r="J27" s="12">
        <v>112.68181818181819</v>
      </c>
      <c r="K27" s="12">
        <v>43.409090909090907</v>
      </c>
      <c r="L27" s="12">
        <v>127.95454545454545</v>
      </c>
      <c r="M27" s="12">
        <v>134.77272727272728</v>
      </c>
      <c r="N27" s="12">
        <v>45.409090909090907</v>
      </c>
      <c r="O27" s="12">
        <v>52.590909090909093</v>
      </c>
      <c r="P27" s="12">
        <v>44.090909090909093</v>
      </c>
      <c r="Q27" s="12">
        <v>19.954545454545453</v>
      </c>
      <c r="R27" s="12">
        <v>15.636363636363637</v>
      </c>
      <c r="S27" s="12">
        <v>24.954545454545453</v>
      </c>
      <c r="T27" s="12">
        <v>16.5</v>
      </c>
      <c r="U27" s="12">
        <v>15.318181818181818</v>
      </c>
      <c r="V27" s="12">
        <v>21.727272727272727</v>
      </c>
      <c r="W27" s="12">
        <v>5</v>
      </c>
      <c r="X27" s="12">
        <v>4.9545454545454541</v>
      </c>
      <c r="Y27" s="12">
        <v>43.454545454545453</v>
      </c>
      <c r="Z27" s="12">
        <v>11.727272727272727</v>
      </c>
      <c r="AA27" s="12">
        <v>1490.2727272727273</v>
      </c>
      <c r="AB27" s="12">
        <v>1228.2727272727273</v>
      </c>
      <c r="AC27" s="12">
        <v>869.86363636363637</v>
      </c>
      <c r="AD27" s="12">
        <v>626.68181818181813</v>
      </c>
      <c r="AE27" s="12">
        <v>234.04545454545453</v>
      </c>
      <c r="AF27" s="12">
        <v>153.09090909090909</v>
      </c>
      <c r="AG27" s="12">
        <v>39.18181818181818</v>
      </c>
      <c r="AH27" s="12">
        <v>79.272727272727266</v>
      </c>
      <c r="AI27" s="12">
        <v>62.545454545454547</v>
      </c>
      <c r="AJ27" s="12">
        <v>10.272727272727273</v>
      </c>
      <c r="AK27" s="12">
        <v>8.2727272727272734</v>
      </c>
      <c r="AL27" s="12">
        <v>26.727272727272727</v>
      </c>
      <c r="AM27" s="12">
        <v>5.9090909090909092</v>
      </c>
      <c r="AN27" s="12">
        <v>41.409090909090907</v>
      </c>
      <c r="AO27" s="12">
        <v>10.454545454545455</v>
      </c>
      <c r="AP27" s="12">
        <v>18.772727272727273</v>
      </c>
      <c r="AQ27" s="12">
        <v>52.090909090909093</v>
      </c>
      <c r="AR27" s="12">
        <v>23.681818181818183</v>
      </c>
      <c r="AS27" s="12">
        <v>6.1818181818181817</v>
      </c>
      <c r="AT27" s="13">
        <v>6136.7727272727261</v>
      </c>
      <c r="AU27" s="14"/>
      <c r="AW27" s="9" t="s">
        <v>48</v>
      </c>
      <c r="AX27" s="22">
        <f>AX17+BC12</f>
        <v>49752.772727272721</v>
      </c>
      <c r="AY27" s="22">
        <f>AY17+BC13</f>
        <v>17472.5</v>
      </c>
      <c r="AZ27" s="22">
        <f>AZ17+BC14</f>
        <v>7623.3181818181838</v>
      </c>
      <c r="BA27" s="22">
        <f>BA17+BC15</f>
        <v>9002.818181818182</v>
      </c>
      <c r="BB27" s="22">
        <f>BB17+BC16</f>
        <v>4230.3636363636369</v>
      </c>
      <c r="BC27" s="22">
        <f>BC17</f>
        <v>14875.136363636362</v>
      </c>
      <c r="BD27" s="22"/>
      <c r="BE27" s="22"/>
    </row>
    <row r="28" spans="1:57">
      <c r="A28" s="1" t="s">
        <v>25</v>
      </c>
      <c r="B28" s="12">
        <v>316.13636363636363</v>
      </c>
      <c r="C28" s="12">
        <v>937.0454545454545</v>
      </c>
      <c r="D28" s="12">
        <v>618.9545454545455</v>
      </c>
      <c r="E28" s="12">
        <v>707.0454545454545</v>
      </c>
      <c r="F28" s="12">
        <v>1182.1363636363637</v>
      </c>
      <c r="G28" s="12">
        <v>770.0454545454545</v>
      </c>
      <c r="H28" s="12">
        <v>1137.7727272727273</v>
      </c>
      <c r="I28" s="12">
        <v>1325.5454545454545</v>
      </c>
      <c r="J28" s="12">
        <v>1397.4545454545455</v>
      </c>
      <c r="K28" s="12">
        <v>848.9545454545455</v>
      </c>
      <c r="L28" s="12">
        <v>988.31818181818187</v>
      </c>
      <c r="M28" s="12">
        <v>688.81818181818187</v>
      </c>
      <c r="N28" s="12">
        <v>843.36363636363637</v>
      </c>
      <c r="O28" s="12">
        <v>730.31818181818187</v>
      </c>
      <c r="P28" s="12">
        <v>525.40909090909088</v>
      </c>
      <c r="Q28" s="12">
        <v>518.31818181818187</v>
      </c>
      <c r="R28" s="12">
        <v>936.81818181818187</v>
      </c>
      <c r="S28" s="12">
        <v>1873.909090909091</v>
      </c>
      <c r="T28" s="12">
        <v>1010.9090909090909</v>
      </c>
      <c r="U28" s="12">
        <v>1872.6818181818182</v>
      </c>
      <c r="V28" s="12">
        <v>1545.3181818181818</v>
      </c>
      <c r="W28" s="12">
        <v>1030.7727272727273</v>
      </c>
      <c r="X28" s="12">
        <v>800.68181818181813</v>
      </c>
      <c r="Y28" s="12">
        <v>1185.409090909091</v>
      </c>
      <c r="Z28" s="12">
        <v>1698.3181818181818</v>
      </c>
      <c r="AA28" s="12">
        <v>160.72727272727272</v>
      </c>
      <c r="AB28" s="12">
        <v>128.27272727272728</v>
      </c>
      <c r="AC28" s="12">
        <v>542.40909090909088</v>
      </c>
      <c r="AD28" s="12">
        <v>540.31818181818187</v>
      </c>
      <c r="AE28" s="12">
        <v>1096.0454545454545</v>
      </c>
      <c r="AF28" s="12">
        <v>1769.6363636363637</v>
      </c>
      <c r="AG28" s="12">
        <v>1282.4545454545455</v>
      </c>
      <c r="AH28" s="12">
        <v>1646.3636363636363</v>
      </c>
      <c r="AI28" s="12">
        <v>1286.909090909091</v>
      </c>
      <c r="AJ28" s="12">
        <v>784.5</v>
      </c>
      <c r="AK28" s="12">
        <v>578.68181818181813</v>
      </c>
      <c r="AL28" s="12">
        <v>1959.909090909091</v>
      </c>
      <c r="AM28" s="12">
        <v>618.77272727272725</v>
      </c>
      <c r="AN28" s="12">
        <v>797.36363636363637</v>
      </c>
      <c r="AO28" s="12">
        <v>617.40909090909088</v>
      </c>
      <c r="AP28" s="12">
        <v>569.5454545454545</v>
      </c>
      <c r="AQ28" s="12">
        <v>548.90909090909088</v>
      </c>
      <c r="AR28" s="12">
        <v>1027.5</v>
      </c>
      <c r="AS28" s="12">
        <v>807.5454545454545</v>
      </c>
      <c r="AT28" s="13">
        <v>42253.727272727272</v>
      </c>
      <c r="AU28" s="14"/>
      <c r="AW28" s="9" t="s">
        <v>58</v>
      </c>
      <c r="AX28" s="22">
        <f>AX18+BD12</f>
        <v>21019.818181818184</v>
      </c>
      <c r="AY28" s="22">
        <f>AY18+BD13</f>
        <v>2211.0454545454545</v>
      </c>
      <c r="AZ28" s="22">
        <f>AZ18+BD14</f>
        <v>6607.045454545455</v>
      </c>
      <c r="BA28" s="22">
        <f>BA18+BD15</f>
        <v>2136.409090909091</v>
      </c>
      <c r="BB28" s="22">
        <f>BB18+BD16</f>
        <v>2402.6363636363635</v>
      </c>
      <c r="BC28" s="22">
        <f>SUM(BC18,BD17)</f>
        <v>1615</v>
      </c>
      <c r="BD28" s="22">
        <f>BD18</f>
        <v>1285.8636363636363</v>
      </c>
      <c r="BE28" s="22">
        <f>SUM(AX22:BD28)</f>
        <v>394261.31818181823</v>
      </c>
    </row>
    <row r="29" spans="1:57">
      <c r="A29" s="1" t="s">
        <v>26</v>
      </c>
      <c r="B29" s="12">
        <v>309.36363636363637</v>
      </c>
      <c r="C29" s="12">
        <v>928.59090909090912</v>
      </c>
      <c r="D29" s="12">
        <v>647.40909090909088</v>
      </c>
      <c r="E29" s="12">
        <v>656.63636363636363</v>
      </c>
      <c r="F29" s="12">
        <v>998.40909090909088</v>
      </c>
      <c r="G29" s="12">
        <v>726.22727272727275</v>
      </c>
      <c r="H29" s="12">
        <v>1135.2727272727273</v>
      </c>
      <c r="I29" s="12">
        <v>1139.8181818181818</v>
      </c>
      <c r="J29" s="12">
        <v>1102.9545454545455</v>
      </c>
      <c r="K29" s="12">
        <v>799.81818181818187</v>
      </c>
      <c r="L29" s="12">
        <v>904.86363636363637</v>
      </c>
      <c r="M29" s="12">
        <v>547.68181818181813</v>
      </c>
      <c r="N29" s="12">
        <v>704.86363636363637</v>
      </c>
      <c r="O29" s="12">
        <v>640.18181818181813</v>
      </c>
      <c r="P29" s="12">
        <v>467.95454545454544</v>
      </c>
      <c r="Q29" s="12">
        <v>384.13636363636363</v>
      </c>
      <c r="R29" s="12">
        <v>701.59090909090912</v>
      </c>
      <c r="S29" s="12">
        <v>1343.7272727272727</v>
      </c>
      <c r="T29" s="12">
        <v>889.31818181818187</v>
      </c>
      <c r="U29" s="12">
        <v>1477.3181818181818</v>
      </c>
      <c r="V29" s="12">
        <v>1120.9545454545455</v>
      </c>
      <c r="W29" s="12">
        <v>765.22727272727275</v>
      </c>
      <c r="X29" s="12">
        <v>602.36363636363637</v>
      </c>
      <c r="Y29" s="12">
        <v>1081.8181818181818</v>
      </c>
      <c r="Z29" s="12">
        <v>1298.2727272727273</v>
      </c>
      <c r="AA29" s="12">
        <v>140.54545454545453</v>
      </c>
      <c r="AB29" s="12">
        <v>128.04545454545453</v>
      </c>
      <c r="AC29" s="12">
        <v>206.95454545454547</v>
      </c>
      <c r="AD29" s="12">
        <v>496</v>
      </c>
      <c r="AE29" s="12">
        <v>1440.7272727272727</v>
      </c>
      <c r="AF29" s="12">
        <v>2331.3636363636365</v>
      </c>
      <c r="AG29" s="12">
        <v>1798.590909090909</v>
      </c>
      <c r="AH29" s="12">
        <v>2797.3636363636365</v>
      </c>
      <c r="AI29" s="12">
        <v>1749.5454545454545</v>
      </c>
      <c r="AJ29" s="12">
        <v>997.9545454545455</v>
      </c>
      <c r="AK29" s="12">
        <v>502.45454545454544</v>
      </c>
      <c r="AL29" s="12">
        <v>1307.1363636363637</v>
      </c>
      <c r="AM29" s="12">
        <v>470.09090909090907</v>
      </c>
      <c r="AN29" s="12">
        <v>689.27272727272725</v>
      </c>
      <c r="AO29" s="12">
        <v>772.40909090909088</v>
      </c>
      <c r="AP29" s="12">
        <v>646.36363636363637</v>
      </c>
      <c r="AQ29" s="12">
        <v>533.18181818181813</v>
      </c>
      <c r="AR29" s="12">
        <v>1349.5454545454545</v>
      </c>
      <c r="AS29" s="12">
        <v>578</v>
      </c>
      <c r="AT29" s="13">
        <v>40310.318181818177</v>
      </c>
      <c r="AU29" s="14"/>
      <c r="AX29" s="15"/>
    </row>
    <row r="30" spans="1:57">
      <c r="A30" s="1" t="s">
        <v>27</v>
      </c>
      <c r="B30" s="12">
        <v>324.77272727272725</v>
      </c>
      <c r="C30" s="12">
        <v>661.09090909090912</v>
      </c>
      <c r="D30" s="12">
        <v>337.13636363636363</v>
      </c>
      <c r="E30" s="12">
        <v>388.18181818181819</v>
      </c>
      <c r="F30" s="12">
        <v>894.86363636363637</v>
      </c>
      <c r="G30" s="12">
        <v>427.09090909090907</v>
      </c>
      <c r="H30" s="12">
        <v>744.22727272727275</v>
      </c>
      <c r="I30" s="12">
        <v>758.13636363636363</v>
      </c>
      <c r="J30" s="12">
        <v>828.09090909090912</v>
      </c>
      <c r="K30" s="12">
        <v>529.86363636363637</v>
      </c>
      <c r="L30" s="12">
        <v>715.4545454545455</v>
      </c>
      <c r="M30" s="12">
        <v>579.5</v>
      </c>
      <c r="N30" s="12">
        <v>438.13636363636363</v>
      </c>
      <c r="O30" s="12">
        <v>419.45454545454544</v>
      </c>
      <c r="P30" s="12">
        <v>294.72727272727275</v>
      </c>
      <c r="Q30" s="12">
        <v>224.09090909090909</v>
      </c>
      <c r="R30" s="12">
        <v>309.86363636363637</v>
      </c>
      <c r="S30" s="12">
        <v>505.18181818181819</v>
      </c>
      <c r="T30" s="12">
        <v>407.13636363636363</v>
      </c>
      <c r="U30" s="12">
        <v>478.13636363636363</v>
      </c>
      <c r="V30" s="12">
        <v>470</v>
      </c>
      <c r="W30" s="12">
        <v>241.31818181818181</v>
      </c>
      <c r="X30" s="12">
        <v>178.13636363636363</v>
      </c>
      <c r="Y30" s="12">
        <v>498.45454545454544</v>
      </c>
      <c r="Z30" s="12">
        <v>792.63636363636363</v>
      </c>
      <c r="AA30" s="12">
        <v>754.9545454545455</v>
      </c>
      <c r="AB30" s="12">
        <v>320.95454545454544</v>
      </c>
      <c r="AC30" s="12">
        <v>129.63636363636363</v>
      </c>
      <c r="AD30" s="12">
        <v>405.31818181818181</v>
      </c>
      <c r="AE30" s="12">
        <v>1533.6363636363637</v>
      </c>
      <c r="AF30" s="12">
        <v>1978.2272727272727</v>
      </c>
      <c r="AG30" s="12">
        <v>1245.3636363636363</v>
      </c>
      <c r="AH30" s="12">
        <v>2630.818181818182</v>
      </c>
      <c r="AI30" s="12">
        <v>1286.9545454545455</v>
      </c>
      <c r="AJ30" s="12">
        <v>638.63636363636363</v>
      </c>
      <c r="AK30" s="12">
        <v>218.18181818181819</v>
      </c>
      <c r="AL30" s="12">
        <v>602.72727272727275</v>
      </c>
      <c r="AM30" s="12">
        <v>232.90909090909091</v>
      </c>
      <c r="AN30" s="12">
        <v>430.86363636363637</v>
      </c>
      <c r="AO30" s="12">
        <v>420.77272727272725</v>
      </c>
      <c r="AP30" s="12">
        <v>417.18181818181819</v>
      </c>
      <c r="AQ30" s="12">
        <v>1467.6363636363637</v>
      </c>
      <c r="AR30" s="12">
        <v>709.22727272727275</v>
      </c>
      <c r="AS30" s="12">
        <v>249.68181818181819</v>
      </c>
      <c r="AT30" s="13">
        <v>28119.363636363643</v>
      </c>
      <c r="AU30" s="14"/>
      <c r="AX30" s="15"/>
    </row>
    <row r="31" spans="1:57">
      <c r="A31" s="1" t="s">
        <v>28</v>
      </c>
      <c r="B31" s="12">
        <v>251.36363636363637</v>
      </c>
      <c r="C31" s="12">
        <v>562.27272727272725</v>
      </c>
      <c r="D31" s="12">
        <v>323.54545454545456</v>
      </c>
      <c r="E31" s="12">
        <v>362.04545454545456</v>
      </c>
      <c r="F31" s="12">
        <v>623.0454545454545</v>
      </c>
      <c r="G31" s="12">
        <v>434.45454545454544</v>
      </c>
      <c r="H31" s="12">
        <v>691.86363636363637</v>
      </c>
      <c r="I31" s="12">
        <v>683.40909090909088</v>
      </c>
      <c r="J31" s="12">
        <v>653</v>
      </c>
      <c r="K31" s="12">
        <v>439.77272727272725</v>
      </c>
      <c r="L31" s="12">
        <v>699.4545454545455</v>
      </c>
      <c r="M31" s="12">
        <v>402.90909090909093</v>
      </c>
      <c r="N31" s="12">
        <v>374.77272727272725</v>
      </c>
      <c r="O31" s="12">
        <v>324.63636363636363</v>
      </c>
      <c r="P31" s="12">
        <v>255.09090909090909</v>
      </c>
      <c r="Q31" s="12">
        <v>208.04545454545453</v>
      </c>
      <c r="R31" s="12">
        <v>229.36363636363637</v>
      </c>
      <c r="S31" s="12">
        <v>395.81818181818181</v>
      </c>
      <c r="T31" s="12">
        <v>359.95454545454544</v>
      </c>
      <c r="U31" s="12">
        <v>403.81818181818181</v>
      </c>
      <c r="V31" s="12">
        <v>311.18181818181819</v>
      </c>
      <c r="W31" s="12">
        <v>209.5</v>
      </c>
      <c r="X31" s="12">
        <v>153.81818181818181</v>
      </c>
      <c r="Y31" s="12">
        <v>458</v>
      </c>
      <c r="Z31" s="12">
        <v>599.9545454545455</v>
      </c>
      <c r="AA31" s="12">
        <v>501</v>
      </c>
      <c r="AB31" s="12">
        <v>470.5</v>
      </c>
      <c r="AC31" s="12">
        <v>348.63636363636363</v>
      </c>
      <c r="AD31" s="12">
        <v>78.272727272727266</v>
      </c>
      <c r="AE31" s="12">
        <v>750.86363636363637</v>
      </c>
      <c r="AF31" s="12">
        <v>1160.090909090909</v>
      </c>
      <c r="AG31" s="12">
        <v>781.27272727272725</v>
      </c>
      <c r="AH31" s="12">
        <v>1632.1818181818182</v>
      </c>
      <c r="AI31" s="12">
        <v>709.59090909090912</v>
      </c>
      <c r="AJ31" s="12">
        <v>487.36363636363637</v>
      </c>
      <c r="AK31" s="12">
        <v>210.5</v>
      </c>
      <c r="AL31" s="12">
        <v>461.36363636363637</v>
      </c>
      <c r="AM31" s="12">
        <v>202.31818181818181</v>
      </c>
      <c r="AN31" s="12">
        <v>411.45454545454544</v>
      </c>
      <c r="AO31" s="12">
        <v>362.81818181818181</v>
      </c>
      <c r="AP31" s="12">
        <v>325.54545454545456</v>
      </c>
      <c r="AQ31" s="12">
        <v>578</v>
      </c>
      <c r="AR31" s="12">
        <v>486.13636363636363</v>
      </c>
      <c r="AS31" s="12">
        <v>167.77272727272728</v>
      </c>
      <c r="AT31" s="13">
        <v>20536.772727272728</v>
      </c>
      <c r="AU31" s="14"/>
      <c r="AX31" s="15"/>
    </row>
    <row r="32" spans="1:57">
      <c r="A32" s="1">
        <v>16</v>
      </c>
      <c r="B32" s="12">
        <v>116.63636363636364</v>
      </c>
      <c r="C32" s="12">
        <v>144.81818181818181</v>
      </c>
      <c r="D32" s="12">
        <v>92.090909090909093</v>
      </c>
      <c r="E32" s="12">
        <v>141.36363636363637</v>
      </c>
      <c r="F32" s="12">
        <v>385.45454545454544</v>
      </c>
      <c r="G32" s="12">
        <v>200.68181818181819</v>
      </c>
      <c r="H32" s="12">
        <v>336.95454545454544</v>
      </c>
      <c r="I32" s="12">
        <v>359.81818181818181</v>
      </c>
      <c r="J32" s="12">
        <v>297.95454545454544</v>
      </c>
      <c r="K32" s="12">
        <v>184.22727272727272</v>
      </c>
      <c r="L32" s="12">
        <v>218.90909090909091</v>
      </c>
      <c r="M32" s="12">
        <v>142.59090909090909</v>
      </c>
      <c r="N32" s="12">
        <v>97.545454545454547</v>
      </c>
      <c r="O32" s="12">
        <v>84.36363636363636</v>
      </c>
      <c r="P32" s="12">
        <v>71.227272727272734</v>
      </c>
      <c r="Q32" s="12">
        <v>63.772727272727273</v>
      </c>
      <c r="R32" s="12">
        <v>63</v>
      </c>
      <c r="S32" s="12">
        <v>98.36363636363636</v>
      </c>
      <c r="T32" s="12">
        <v>85.818181818181813</v>
      </c>
      <c r="U32" s="12">
        <v>98.090909090909093</v>
      </c>
      <c r="V32" s="12">
        <v>78.63636363636364</v>
      </c>
      <c r="W32" s="12">
        <v>41.227272727272727</v>
      </c>
      <c r="X32" s="12">
        <v>35.090909090909093</v>
      </c>
      <c r="Y32" s="12">
        <v>165.81818181818181</v>
      </c>
      <c r="Z32" s="12">
        <v>237.31818181818181</v>
      </c>
      <c r="AA32" s="12">
        <v>1099.1818181818182</v>
      </c>
      <c r="AB32" s="12">
        <v>1372.6363636363637</v>
      </c>
      <c r="AC32" s="12">
        <v>1785.3636363636363</v>
      </c>
      <c r="AD32" s="12">
        <v>842.4545454545455</v>
      </c>
      <c r="AE32" s="12">
        <v>34.454545454545453</v>
      </c>
      <c r="AF32" s="12">
        <v>339</v>
      </c>
      <c r="AG32" s="12">
        <v>389.36363636363637</v>
      </c>
      <c r="AH32" s="12">
        <v>830.5</v>
      </c>
      <c r="AI32" s="12">
        <v>289.95454545454544</v>
      </c>
      <c r="AJ32" s="12">
        <v>157.63636363636363</v>
      </c>
      <c r="AK32" s="12">
        <v>43.68181818181818</v>
      </c>
      <c r="AL32" s="12">
        <v>115.27272727272727</v>
      </c>
      <c r="AM32" s="12">
        <v>45</v>
      </c>
      <c r="AN32" s="12">
        <v>127.31818181818181</v>
      </c>
      <c r="AO32" s="12">
        <v>110.72727272727273</v>
      </c>
      <c r="AP32" s="12">
        <v>131.77272727272728</v>
      </c>
      <c r="AQ32" s="12">
        <v>209.81818181818181</v>
      </c>
      <c r="AR32" s="12">
        <v>241.59090909090909</v>
      </c>
      <c r="AS32" s="12">
        <v>35.545454545454547</v>
      </c>
      <c r="AT32" s="13">
        <v>12043.045454545456</v>
      </c>
      <c r="AU32" s="14"/>
      <c r="AX32" s="15"/>
    </row>
    <row r="33" spans="1:50">
      <c r="A33" s="1">
        <v>24</v>
      </c>
      <c r="B33" s="12">
        <v>112.81818181818181</v>
      </c>
      <c r="C33" s="12">
        <v>143.68181818181819</v>
      </c>
      <c r="D33" s="12">
        <v>53.090909090909093</v>
      </c>
      <c r="E33" s="12">
        <v>84.318181818181813</v>
      </c>
      <c r="F33" s="12">
        <v>331.59090909090907</v>
      </c>
      <c r="G33" s="12">
        <v>127.22727272727273</v>
      </c>
      <c r="H33" s="12">
        <v>219.09090909090909</v>
      </c>
      <c r="I33" s="12">
        <v>273.90909090909093</v>
      </c>
      <c r="J33" s="12">
        <v>276.22727272727275</v>
      </c>
      <c r="K33" s="12">
        <v>121.22727272727273</v>
      </c>
      <c r="L33" s="12">
        <v>181.22727272727272</v>
      </c>
      <c r="M33" s="12">
        <v>137</v>
      </c>
      <c r="N33" s="12">
        <v>78.909090909090907</v>
      </c>
      <c r="O33" s="12">
        <v>73.272727272727266</v>
      </c>
      <c r="P33" s="12">
        <v>51.636363636363633</v>
      </c>
      <c r="Q33" s="12">
        <v>41.227272727272727</v>
      </c>
      <c r="R33" s="12">
        <v>31</v>
      </c>
      <c r="S33" s="12">
        <v>48.545454545454547</v>
      </c>
      <c r="T33" s="12">
        <v>69.86363636363636</v>
      </c>
      <c r="U33" s="12">
        <v>49.954545454545453</v>
      </c>
      <c r="V33" s="12">
        <v>49.68181818181818</v>
      </c>
      <c r="W33" s="12">
        <v>28.40909090909091</v>
      </c>
      <c r="X33" s="12">
        <v>21.545454545454547</v>
      </c>
      <c r="Y33" s="12">
        <v>103.36363636363636</v>
      </c>
      <c r="Z33" s="12">
        <v>161.95454545454547</v>
      </c>
      <c r="AA33" s="12">
        <v>1488.8181818181818</v>
      </c>
      <c r="AB33" s="12">
        <v>1870.8636363636363</v>
      </c>
      <c r="AC33" s="12">
        <v>2270.6363636363635</v>
      </c>
      <c r="AD33" s="12">
        <v>1237.590909090909</v>
      </c>
      <c r="AE33" s="12">
        <v>328.86363636363637</v>
      </c>
      <c r="AF33" s="12">
        <v>39.227272727272727</v>
      </c>
      <c r="AG33" s="12">
        <v>310.54545454545456</v>
      </c>
      <c r="AH33" s="12">
        <v>915.5454545454545</v>
      </c>
      <c r="AI33" s="12">
        <v>331.18181818181819</v>
      </c>
      <c r="AJ33" s="12">
        <v>171.77272727272728</v>
      </c>
      <c r="AK33" s="12">
        <v>24.818181818181817</v>
      </c>
      <c r="AL33" s="12">
        <v>72.090909090909093</v>
      </c>
      <c r="AM33" s="12">
        <v>26.818181818181817</v>
      </c>
      <c r="AN33" s="12">
        <v>97.727272727272734</v>
      </c>
      <c r="AO33" s="12">
        <v>97</v>
      </c>
      <c r="AP33" s="12">
        <v>150.36363636363637</v>
      </c>
      <c r="AQ33" s="12">
        <v>193.54545454545453</v>
      </c>
      <c r="AR33" s="12">
        <v>240.5</v>
      </c>
      <c r="AS33" s="12">
        <v>28.954545454545453</v>
      </c>
      <c r="AT33" s="13">
        <v>12767.63636363636</v>
      </c>
      <c r="AU33" s="14"/>
      <c r="AX33" s="15"/>
    </row>
    <row r="34" spans="1:50">
      <c r="A34" s="1" t="s">
        <v>29</v>
      </c>
      <c r="B34" s="12">
        <v>35.772727272727273</v>
      </c>
      <c r="C34" s="12">
        <v>50.136363636363633</v>
      </c>
      <c r="D34" s="12">
        <v>30.045454545454547</v>
      </c>
      <c r="E34" s="12">
        <v>35.31818181818182</v>
      </c>
      <c r="F34" s="12">
        <v>137.09090909090909</v>
      </c>
      <c r="G34" s="12">
        <v>39.18181818181818</v>
      </c>
      <c r="H34" s="12">
        <v>72.409090909090907</v>
      </c>
      <c r="I34" s="12">
        <v>139.77272727272728</v>
      </c>
      <c r="J34" s="12">
        <v>164</v>
      </c>
      <c r="K34" s="12">
        <v>48.909090909090907</v>
      </c>
      <c r="L34" s="12">
        <v>53.31818181818182</v>
      </c>
      <c r="M34" s="12">
        <v>73</v>
      </c>
      <c r="N34" s="12">
        <v>35.909090909090907</v>
      </c>
      <c r="O34" s="12">
        <v>22.181818181818183</v>
      </c>
      <c r="P34" s="12">
        <v>26.318181818181817</v>
      </c>
      <c r="Q34" s="12">
        <v>12.090909090909092</v>
      </c>
      <c r="R34" s="12">
        <v>16.772727272727273</v>
      </c>
      <c r="S34" s="12">
        <v>30.454545454545453</v>
      </c>
      <c r="T34" s="12">
        <v>32.272727272727273</v>
      </c>
      <c r="U34" s="12">
        <v>43.18181818181818</v>
      </c>
      <c r="V34" s="12">
        <v>43.636363636363633</v>
      </c>
      <c r="W34" s="12">
        <v>14.954545454545455</v>
      </c>
      <c r="X34" s="12">
        <v>16.863636363636363</v>
      </c>
      <c r="Y34" s="12">
        <v>46.863636363636367</v>
      </c>
      <c r="Z34" s="12">
        <v>40.863636363636367</v>
      </c>
      <c r="AA34" s="12">
        <v>1131.4545454545455</v>
      </c>
      <c r="AB34" s="12">
        <v>1415</v>
      </c>
      <c r="AC34" s="12">
        <v>1434.7272727272727</v>
      </c>
      <c r="AD34" s="12">
        <v>710.5454545454545</v>
      </c>
      <c r="AE34" s="12">
        <v>373.68181818181819</v>
      </c>
      <c r="AF34" s="12">
        <v>320.18181818181819</v>
      </c>
      <c r="AG34" s="12">
        <v>25.681818181818183</v>
      </c>
      <c r="AH34" s="12">
        <v>170.22727272727272</v>
      </c>
      <c r="AI34" s="12">
        <v>80.272727272727266</v>
      </c>
      <c r="AJ34" s="12">
        <v>65.272727272727266</v>
      </c>
      <c r="AK34" s="12">
        <v>10.590909090909092</v>
      </c>
      <c r="AL34" s="12">
        <v>49.545454545454547</v>
      </c>
      <c r="AM34" s="12">
        <v>10.681818181818182</v>
      </c>
      <c r="AN34" s="12">
        <v>44.5</v>
      </c>
      <c r="AO34" s="12">
        <v>36</v>
      </c>
      <c r="AP34" s="12">
        <v>64.5</v>
      </c>
      <c r="AQ34" s="12">
        <v>101.13636363636364</v>
      </c>
      <c r="AR34" s="12">
        <v>137.95454545454547</v>
      </c>
      <c r="AS34" s="12">
        <v>15.727272727272727</v>
      </c>
      <c r="AT34" s="13">
        <v>7458.9999999999991</v>
      </c>
      <c r="AU34" s="14"/>
      <c r="AX34" s="15"/>
    </row>
    <row r="35" spans="1:50">
      <c r="A35" s="1" t="s">
        <v>30</v>
      </c>
      <c r="B35" s="12">
        <v>65.86363636363636</v>
      </c>
      <c r="C35" s="12">
        <v>114.40909090909091</v>
      </c>
      <c r="D35" s="12">
        <v>45.590909090909093</v>
      </c>
      <c r="E35" s="12">
        <v>37.272727272727273</v>
      </c>
      <c r="F35" s="12">
        <v>128.68181818181819</v>
      </c>
      <c r="G35" s="12">
        <v>60</v>
      </c>
      <c r="H35" s="12">
        <v>103.27272727272727</v>
      </c>
      <c r="I35" s="12">
        <v>132</v>
      </c>
      <c r="J35" s="12">
        <v>159.72727272727272</v>
      </c>
      <c r="K35" s="12">
        <v>95.818181818181813</v>
      </c>
      <c r="L35" s="12">
        <v>106.68181818181819</v>
      </c>
      <c r="M35" s="12">
        <v>91.909090909090907</v>
      </c>
      <c r="N35" s="12">
        <v>57.636363636363633</v>
      </c>
      <c r="O35" s="12">
        <v>59.090909090909093</v>
      </c>
      <c r="P35" s="12">
        <v>43.954545454545453</v>
      </c>
      <c r="Q35" s="12">
        <v>26.818181818181817</v>
      </c>
      <c r="R35" s="12">
        <v>29.272727272727273</v>
      </c>
      <c r="S35" s="12">
        <v>43.772727272727273</v>
      </c>
      <c r="T35" s="12">
        <v>47.590909090909093</v>
      </c>
      <c r="U35" s="12">
        <v>43.772727272727273</v>
      </c>
      <c r="V35" s="12">
        <v>33.909090909090907</v>
      </c>
      <c r="W35" s="12">
        <v>13.954545454545455</v>
      </c>
      <c r="X35" s="12">
        <v>18.40909090909091</v>
      </c>
      <c r="Y35" s="12">
        <v>44.81818181818182</v>
      </c>
      <c r="Z35" s="12">
        <v>87.590909090909093</v>
      </c>
      <c r="AA35" s="12">
        <v>1417.2727272727273</v>
      </c>
      <c r="AB35" s="12">
        <v>1793.5454545454545</v>
      </c>
      <c r="AC35" s="12">
        <v>3188.2727272727275</v>
      </c>
      <c r="AD35" s="12">
        <v>1524.9545454545455</v>
      </c>
      <c r="AE35" s="12">
        <v>759.59090909090912</v>
      </c>
      <c r="AF35" s="12">
        <v>896.72727272727275</v>
      </c>
      <c r="AG35" s="12">
        <v>173.22727272727272</v>
      </c>
      <c r="AH35" s="12">
        <v>67.272727272727266</v>
      </c>
      <c r="AI35" s="12">
        <v>150.40909090909091</v>
      </c>
      <c r="AJ35" s="12">
        <v>152.77272727272728</v>
      </c>
      <c r="AK35" s="12">
        <v>19.5</v>
      </c>
      <c r="AL35" s="12">
        <v>61.68181818181818</v>
      </c>
      <c r="AM35" s="12">
        <v>20.818181818181817</v>
      </c>
      <c r="AN35" s="12">
        <v>75.590909090909093</v>
      </c>
      <c r="AO35" s="12">
        <v>115.27272727272727</v>
      </c>
      <c r="AP35" s="12">
        <v>154.95454545454547</v>
      </c>
      <c r="AQ35" s="12">
        <v>98.545454545454547</v>
      </c>
      <c r="AR35" s="12">
        <v>178.36363636363637</v>
      </c>
      <c r="AS35" s="12">
        <v>20.5</v>
      </c>
      <c r="AT35" s="13">
        <v>12561.090909090912</v>
      </c>
      <c r="AU35" s="14"/>
      <c r="AX35" s="15"/>
    </row>
    <row r="36" spans="1:50">
      <c r="A36" s="1" t="s">
        <v>31</v>
      </c>
      <c r="B36" s="12">
        <v>72.818181818181813</v>
      </c>
      <c r="C36" s="12">
        <v>184.81818181818181</v>
      </c>
      <c r="D36" s="12">
        <v>65.272727272727266</v>
      </c>
      <c r="E36" s="12">
        <v>52.863636363636367</v>
      </c>
      <c r="F36" s="12">
        <v>163.40909090909091</v>
      </c>
      <c r="G36" s="12">
        <v>66.181818181818187</v>
      </c>
      <c r="H36" s="12">
        <v>122.86363636363636</v>
      </c>
      <c r="I36" s="12">
        <v>177.40909090909091</v>
      </c>
      <c r="J36" s="12">
        <v>197.13636363636363</v>
      </c>
      <c r="K36" s="12">
        <v>136.22727272727272</v>
      </c>
      <c r="L36" s="12">
        <v>157.36363636363637</v>
      </c>
      <c r="M36" s="12">
        <v>162.22727272727272</v>
      </c>
      <c r="N36" s="12">
        <v>101.27272727272727</v>
      </c>
      <c r="O36" s="12">
        <v>100.86363636363636</v>
      </c>
      <c r="P36" s="12">
        <v>56.454545454545453</v>
      </c>
      <c r="Q36" s="12">
        <v>59.636363636363633</v>
      </c>
      <c r="R36" s="12">
        <v>82.818181818181813</v>
      </c>
      <c r="S36" s="12">
        <v>110.5</v>
      </c>
      <c r="T36" s="12">
        <v>103.45454545454545</v>
      </c>
      <c r="U36" s="12">
        <v>116.90909090909091</v>
      </c>
      <c r="V36" s="12">
        <v>86.63636363636364</v>
      </c>
      <c r="W36" s="12">
        <v>32.136363636363633</v>
      </c>
      <c r="X36" s="12">
        <v>27.227272727272727</v>
      </c>
      <c r="Y36" s="12">
        <v>48.090909090909093</v>
      </c>
      <c r="Z36" s="12">
        <v>72.909090909090907</v>
      </c>
      <c r="AA36" s="12">
        <v>1255.5</v>
      </c>
      <c r="AB36" s="12">
        <v>1542.4545454545455</v>
      </c>
      <c r="AC36" s="12">
        <v>1487.1363636363637</v>
      </c>
      <c r="AD36" s="12">
        <v>733.68181818181813</v>
      </c>
      <c r="AE36" s="12">
        <v>310.22727272727275</v>
      </c>
      <c r="AF36" s="12">
        <v>343.59090909090907</v>
      </c>
      <c r="AG36" s="12">
        <v>86.227272727272734</v>
      </c>
      <c r="AH36" s="12">
        <v>182.86363636363637</v>
      </c>
      <c r="AI36" s="12">
        <v>21.454545454545453</v>
      </c>
      <c r="AJ36" s="12">
        <v>64.727272727272734</v>
      </c>
      <c r="AK36" s="12">
        <v>40.5</v>
      </c>
      <c r="AL36" s="12">
        <v>148.90909090909091</v>
      </c>
      <c r="AM36" s="12">
        <v>68.090909090909093</v>
      </c>
      <c r="AN36" s="12">
        <v>106.36363636363636</v>
      </c>
      <c r="AO36" s="12">
        <v>80.818181818181813</v>
      </c>
      <c r="AP36" s="12">
        <v>167.40909090909091</v>
      </c>
      <c r="AQ36" s="12">
        <v>191.31818181818181</v>
      </c>
      <c r="AR36" s="12">
        <v>283.77272727272725</v>
      </c>
      <c r="AS36" s="12">
        <v>46.772727272727273</v>
      </c>
      <c r="AT36" s="13">
        <v>9719.3181818181802</v>
      </c>
      <c r="AU36" s="14"/>
      <c r="AX36" s="15"/>
    </row>
    <row r="37" spans="1:50">
      <c r="A37" s="1" t="s">
        <v>32</v>
      </c>
      <c r="B37" s="12">
        <v>13.318181818181818</v>
      </c>
      <c r="C37" s="12">
        <v>28.863636363636363</v>
      </c>
      <c r="D37" s="12">
        <v>7.0909090909090908</v>
      </c>
      <c r="E37" s="12">
        <v>5.5</v>
      </c>
      <c r="F37" s="12">
        <v>37.590909090909093</v>
      </c>
      <c r="G37" s="12">
        <v>11.136363636363637</v>
      </c>
      <c r="H37" s="12">
        <v>29.272727272727273</v>
      </c>
      <c r="I37" s="12">
        <v>72.227272727272734</v>
      </c>
      <c r="J37" s="12">
        <v>108.40909090909091</v>
      </c>
      <c r="K37" s="12">
        <v>12.090909090909092</v>
      </c>
      <c r="L37" s="12">
        <v>13.363636363636363</v>
      </c>
      <c r="M37" s="12">
        <v>20.59090909090909</v>
      </c>
      <c r="N37" s="12">
        <v>10.636363636363637</v>
      </c>
      <c r="O37" s="12">
        <v>11.772727272727273</v>
      </c>
      <c r="P37" s="12">
        <v>8.8181818181818183</v>
      </c>
      <c r="Q37" s="12">
        <v>5.6363636363636367</v>
      </c>
      <c r="R37" s="12">
        <v>8.8181818181818183</v>
      </c>
      <c r="S37" s="12">
        <v>12.772727272727273</v>
      </c>
      <c r="T37" s="12">
        <v>26.09090909090909</v>
      </c>
      <c r="U37" s="12">
        <v>17.727272727272727</v>
      </c>
      <c r="V37" s="12">
        <v>23.636363636363637</v>
      </c>
      <c r="W37" s="12">
        <v>4.6363636363636367</v>
      </c>
      <c r="X37" s="12">
        <v>2.5909090909090908</v>
      </c>
      <c r="Y37" s="12">
        <v>5.5454545454545459</v>
      </c>
      <c r="Z37" s="12">
        <v>14.681818181818182</v>
      </c>
      <c r="AA37" s="12">
        <v>768.4545454545455</v>
      </c>
      <c r="AB37" s="12">
        <v>889.31818181818187</v>
      </c>
      <c r="AC37" s="12">
        <v>749.5454545454545</v>
      </c>
      <c r="AD37" s="12">
        <v>484.36363636363637</v>
      </c>
      <c r="AE37" s="12">
        <v>152.54545454545453</v>
      </c>
      <c r="AF37" s="12">
        <v>168.31818181818181</v>
      </c>
      <c r="AG37" s="12">
        <v>68</v>
      </c>
      <c r="AH37" s="12">
        <v>155.09090909090909</v>
      </c>
      <c r="AI37" s="12">
        <v>52.81818181818182</v>
      </c>
      <c r="AJ37" s="12">
        <v>10.272727272727273</v>
      </c>
      <c r="AK37" s="12">
        <v>2.4545454545454546</v>
      </c>
      <c r="AL37" s="12">
        <v>23.5</v>
      </c>
      <c r="AM37" s="12">
        <v>9.3636363636363633</v>
      </c>
      <c r="AN37" s="12">
        <v>25.40909090909091</v>
      </c>
      <c r="AO37" s="12">
        <v>18.454545454545453</v>
      </c>
      <c r="AP37" s="12">
        <v>70.181818181818187</v>
      </c>
      <c r="AQ37" s="12">
        <v>83.045454545454547</v>
      </c>
      <c r="AR37" s="12">
        <v>112.18181818181819</v>
      </c>
      <c r="AS37" s="12">
        <v>3.2272727272727271</v>
      </c>
      <c r="AT37" s="13">
        <v>4359.3636363636379</v>
      </c>
      <c r="AU37" s="14"/>
      <c r="AX37" s="15"/>
    </row>
    <row r="38" spans="1:50">
      <c r="A38" s="1" t="s">
        <v>33</v>
      </c>
      <c r="B38" s="12">
        <v>8.2272727272727266</v>
      </c>
      <c r="C38" s="12">
        <v>11.545454545454545</v>
      </c>
      <c r="D38" s="12">
        <v>6.2272727272727275</v>
      </c>
      <c r="E38" s="12">
        <v>7.2272727272727275</v>
      </c>
      <c r="F38" s="12">
        <v>66.818181818181813</v>
      </c>
      <c r="G38" s="12">
        <v>15.909090909090908</v>
      </c>
      <c r="H38" s="12">
        <v>35.409090909090907</v>
      </c>
      <c r="I38" s="12">
        <v>86.818181818181813</v>
      </c>
      <c r="J38" s="12">
        <v>106.18181818181819</v>
      </c>
      <c r="K38" s="12">
        <v>109.31818181818181</v>
      </c>
      <c r="L38" s="12">
        <v>76.454545454545453</v>
      </c>
      <c r="M38" s="12">
        <v>126.63636363636364</v>
      </c>
      <c r="N38" s="12">
        <v>55.636363636363633</v>
      </c>
      <c r="O38" s="12">
        <v>77.045454545454547</v>
      </c>
      <c r="P38" s="12">
        <v>35.409090909090907</v>
      </c>
      <c r="Q38" s="12">
        <v>30.59090909090909</v>
      </c>
      <c r="R38" s="12">
        <v>24.045454545454547</v>
      </c>
      <c r="S38" s="12">
        <v>44.81818181818182</v>
      </c>
      <c r="T38" s="12">
        <v>7.7272727272727275</v>
      </c>
      <c r="U38" s="12">
        <v>4.7272727272727275</v>
      </c>
      <c r="V38" s="12">
        <v>7.4090909090909092</v>
      </c>
      <c r="W38" s="12">
        <v>2.8181818181818183</v>
      </c>
      <c r="X38" s="12">
        <v>2.3636363636363638</v>
      </c>
      <c r="Y38" s="12">
        <v>5.3636363636363633</v>
      </c>
      <c r="Z38" s="12">
        <v>8.9090909090909083</v>
      </c>
      <c r="AA38" s="12">
        <v>497.59090909090907</v>
      </c>
      <c r="AB38" s="12">
        <v>471.45454545454544</v>
      </c>
      <c r="AC38" s="12">
        <v>277.45454545454544</v>
      </c>
      <c r="AD38" s="12">
        <v>233.54545454545453</v>
      </c>
      <c r="AE38" s="12">
        <v>43</v>
      </c>
      <c r="AF38" s="12">
        <v>24.09090909090909</v>
      </c>
      <c r="AG38" s="12">
        <v>9.954545454545455</v>
      </c>
      <c r="AH38" s="12">
        <v>17.227272727272727</v>
      </c>
      <c r="AI38" s="12">
        <v>40.954545454545453</v>
      </c>
      <c r="AJ38" s="12">
        <v>2.5454545454545454</v>
      </c>
      <c r="AK38" s="12">
        <v>8.2272727272727266</v>
      </c>
      <c r="AL38" s="12">
        <v>117.63636363636364</v>
      </c>
      <c r="AM38" s="12">
        <v>1.5</v>
      </c>
      <c r="AN38" s="12">
        <v>4.1818181818181817</v>
      </c>
      <c r="AO38" s="12">
        <v>3.5909090909090908</v>
      </c>
      <c r="AP38" s="12">
        <v>6.9090909090909092</v>
      </c>
      <c r="AQ38" s="12">
        <v>19.181818181818183</v>
      </c>
      <c r="AR38" s="12">
        <v>4.7272727272727275</v>
      </c>
      <c r="AS38" s="12">
        <v>75.727272727272734</v>
      </c>
      <c r="AT38" s="13">
        <v>2823.1363636363621</v>
      </c>
      <c r="AU38" s="14"/>
      <c r="AX38" s="15"/>
    </row>
    <row r="39" spans="1:50">
      <c r="A39" s="1" t="s">
        <v>34</v>
      </c>
      <c r="B39" s="12">
        <v>19.181818181818183</v>
      </c>
      <c r="C39" s="12">
        <v>41.68181818181818</v>
      </c>
      <c r="D39" s="12">
        <v>19.818181818181817</v>
      </c>
      <c r="E39" s="12">
        <v>18.954545454545453</v>
      </c>
      <c r="F39" s="12">
        <v>133.54545454545453</v>
      </c>
      <c r="G39" s="12">
        <v>25.272727272727273</v>
      </c>
      <c r="H39" s="12">
        <v>63.227272727272727</v>
      </c>
      <c r="I39" s="12">
        <v>204.40909090909091</v>
      </c>
      <c r="J39" s="12">
        <v>230.36363636363637</v>
      </c>
      <c r="K39" s="12">
        <v>178.95454545454547</v>
      </c>
      <c r="L39" s="12">
        <v>149.40909090909091</v>
      </c>
      <c r="M39" s="12">
        <v>346</v>
      </c>
      <c r="N39" s="12">
        <v>87.681818181818187</v>
      </c>
      <c r="O39" s="12">
        <v>212.09090909090909</v>
      </c>
      <c r="P39" s="12">
        <v>95.272727272727266</v>
      </c>
      <c r="Q39" s="12">
        <v>41.909090909090907</v>
      </c>
      <c r="R39" s="12">
        <v>68.5</v>
      </c>
      <c r="S39" s="12">
        <v>97.545454545454547</v>
      </c>
      <c r="T39" s="12">
        <v>11.363636363636363</v>
      </c>
      <c r="U39" s="12">
        <v>7.4090909090909092</v>
      </c>
      <c r="V39" s="12">
        <v>9.954545454545455</v>
      </c>
      <c r="W39" s="12">
        <v>2.7272727272727271</v>
      </c>
      <c r="X39" s="12">
        <v>2.6363636363636362</v>
      </c>
      <c r="Y39" s="12">
        <v>11.318181818181818</v>
      </c>
      <c r="Z39" s="12">
        <v>27.227272727272727</v>
      </c>
      <c r="AA39" s="12">
        <v>1676.3636363636363</v>
      </c>
      <c r="AB39" s="12">
        <v>1309.5</v>
      </c>
      <c r="AC39" s="12">
        <v>674.40909090909088</v>
      </c>
      <c r="AD39" s="12">
        <v>502.45454545454544</v>
      </c>
      <c r="AE39" s="12">
        <v>118.72727272727273</v>
      </c>
      <c r="AF39" s="12">
        <v>74.590909090909093</v>
      </c>
      <c r="AG39" s="12">
        <v>51.272727272727273</v>
      </c>
      <c r="AH39" s="12">
        <v>63.272727272727273</v>
      </c>
      <c r="AI39" s="12">
        <v>150.09090909090909</v>
      </c>
      <c r="AJ39" s="12">
        <v>24.681818181818183</v>
      </c>
      <c r="AK39" s="12">
        <v>122</v>
      </c>
      <c r="AL39" s="12">
        <v>28.227272727272727</v>
      </c>
      <c r="AM39" s="12">
        <v>2.7727272727272729</v>
      </c>
      <c r="AN39" s="12">
        <v>8.5</v>
      </c>
      <c r="AO39" s="12">
        <v>20.681818181818183</v>
      </c>
      <c r="AP39" s="12">
        <v>16.40909090909091</v>
      </c>
      <c r="AQ39" s="12">
        <v>108.27272727272727</v>
      </c>
      <c r="AR39" s="12">
        <v>20.363636363636363</v>
      </c>
      <c r="AS39" s="12">
        <v>32.954545454545453</v>
      </c>
      <c r="AT39" s="13">
        <v>7111.9999999999973</v>
      </c>
      <c r="AU39" s="14"/>
      <c r="AX39" s="15"/>
    </row>
    <row r="40" spans="1:50">
      <c r="A40" s="1" t="s">
        <v>35</v>
      </c>
      <c r="B40" s="12">
        <v>7.0909090909090908</v>
      </c>
      <c r="C40" s="12">
        <v>8.545454545454545</v>
      </c>
      <c r="D40" s="12">
        <v>3.4545454545454546</v>
      </c>
      <c r="E40" s="12">
        <v>4.1818181818181817</v>
      </c>
      <c r="F40" s="12">
        <v>57.81818181818182</v>
      </c>
      <c r="G40" s="12">
        <v>6.2727272727272725</v>
      </c>
      <c r="H40" s="12">
        <v>53.590909090909093</v>
      </c>
      <c r="I40" s="12">
        <v>160.81818181818181</v>
      </c>
      <c r="J40" s="12">
        <v>151.04545454545453</v>
      </c>
      <c r="K40" s="12">
        <v>11.727272727272727</v>
      </c>
      <c r="L40" s="12">
        <v>11</v>
      </c>
      <c r="M40" s="12">
        <v>50.81818181818182</v>
      </c>
      <c r="N40" s="12">
        <v>8.2272727272727266</v>
      </c>
      <c r="O40" s="12">
        <v>7.7272727272727275</v>
      </c>
      <c r="P40" s="12">
        <v>14.5</v>
      </c>
      <c r="Q40" s="12">
        <v>3.5</v>
      </c>
      <c r="R40" s="12">
        <v>8.1363636363636367</v>
      </c>
      <c r="S40" s="12">
        <v>14.909090909090908</v>
      </c>
      <c r="T40" s="12">
        <v>55.727272727272727</v>
      </c>
      <c r="U40" s="12">
        <v>43.954545454545453</v>
      </c>
      <c r="V40" s="12">
        <v>72.090909090909093</v>
      </c>
      <c r="W40" s="12">
        <v>11.818181818181818</v>
      </c>
      <c r="X40" s="12">
        <v>5.4090909090909092</v>
      </c>
      <c r="Y40" s="12">
        <v>26.045454545454547</v>
      </c>
      <c r="Z40" s="12">
        <v>5.1363636363636367</v>
      </c>
      <c r="AA40" s="12">
        <v>519.31818181818187</v>
      </c>
      <c r="AB40" s="12">
        <v>447.54545454545456</v>
      </c>
      <c r="AC40" s="12">
        <v>265.36363636363637</v>
      </c>
      <c r="AD40" s="12">
        <v>223.40909090909091</v>
      </c>
      <c r="AE40" s="12">
        <v>48.363636363636367</v>
      </c>
      <c r="AF40" s="12">
        <v>30.136363636363637</v>
      </c>
      <c r="AG40" s="12">
        <v>12.545454545454545</v>
      </c>
      <c r="AH40" s="12">
        <v>22.136363636363637</v>
      </c>
      <c r="AI40" s="12">
        <v>62.68181818181818</v>
      </c>
      <c r="AJ40" s="12">
        <v>8.6818181818181817</v>
      </c>
      <c r="AK40" s="12">
        <v>1</v>
      </c>
      <c r="AL40" s="12">
        <v>2.6363636363636362</v>
      </c>
      <c r="AM40" s="12">
        <v>8.3636363636363633</v>
      </c>
      <c r="AN40" s="12">
        <v>66.318181818181813</v>
      </c>
      <c r="AO40" s="12">
        <v>8.6363636363636367</v>
      </c>
      <c r="AP40" s="12">
        <v>8.3181818181818183</v>
      </c>
      <c r="AQ40" s="12">
        <v>44.454545454545453</v>
      </c>
      <c r="AR40" s="12">
        <v>10.818181818181818</v>
      </c>
      <c r="AS40" s="12">
        <v>1.1363636363636365</v>
      </c>
      <c r="AT40" s="13">
        <v>2595.409090909091</v>
      </c>
      <c r="AU40" s="14"/>
      <c r="AX40" s="15"/>
    </row>
    <row r="41" spans="1:50">
      <c r="A41" s="1" t="s">
        <v>36</v>
      </c>
      <c r="B41" s="12">
        <v>47.136363636363633</v>
      </c>
      <c r="C41" s="12">
        <v>44.909090909090907</v>
      </c>
      <c r="D41" s="12">
        <v>12.863636363636363</v>
      </c>
      <c r="E41" s="12">
        <v>14.136363636363637</v>
      </c>
      <c r="F41" s="12">
        <v>111.77272727272727</v>
      </c>
      <c r="G41" s="12">
        <v>35.18181818181818</v>
      </c>
      <c r="H41" s="12">
        <v>231.40909090909091</v>
      </c>
      <c r="I41" s="12">
        <v>247.22727272727272</v>
      </c>
      <c r="J41" s="12">
        <v>285.04545454545456</v>
      </c>
      <c r="K41" s="12">
        <v>48.81818181818182</v>
      </c>
      <c r="L41" s="12">
        <v>58.909090909090907</v>
      </c>
      <c r="M41" s="12">
        <v>145.90909090909091</v>
      </c>
      <c r="N41" s="12">
        <v>42.909090909090907</v>
      </c>
      <c r="O41" s="12">
        <v>27.5</v>
      </c>
      <c r="P41" s="12">
        <v>60.227272727272727</v>
      </c>
      <c r="Q41" s="12">
        <v>16</v>
      </c>
      <c r="R41" s="12">
        <v>19.09090909090909</v>
      </c>
      <c r="S41" s="12">
        <v>41.909090909090907</v>
      </c>
      <c r="T41" s="12">
        <v>399.36363636363637</v>
      </c>
      <c r="U41" s="12">
        <v>150.95454545454547</v>
      </c>
      <c r="V41" s="12">
        <v>264.5</v>
      </c>
      <c r="W41" s="12">
        <v>43.090909090909093</v>
      </c>
      <c r="X41" s="12">
        <v>24.318181818181817</v>
      </c>
      <c r="Y41" s="12">
        <v>65.545454545454547</v>
      </c>
      <c r="Z41" s="12">
        <v>41.727272727272727</v>
      </c>
      <c r="AA41" s="12">
        <v>651.4545454545455</v>
      </c>
      <c r="AB41" s="12">
        <v>633.5</v>
      </c>
      <c r="AC41" s="12">
        <v>532.27272727272725</v>
      </c>
      <c r="AD41" s="12">
        <v>498.95454545454544</v>
      </c>
      <c r="AE41" s="12">
        <v>139.86363636363637</v>
      </c>
      <c r="AF41" s="12">
        <v>104.63636363636364</v>
      </c>
      <c r="AG41" s="12">
        <v>52.954545454545453</v>
      </c>
      <c r="AH41" s="12">
        <v>81.045454545454547</v>
      </c>
      <c r="AI41" s="12">
        <v>103.77272727272727</v>
      </c>
      <c r="AJ41" s="12">
        <v>27.045454545454547</v>
      </c>
      <c r="AK41" s="12">
        <v>3.7727272727272729</v>
      </c>
      <c r="AL41" s="12">
        <v>10.636363636363637</v>
      </c>
      <c r="AM41" s="12">
        <v>70.181818181818187</v>
      </c>
      <c r="AN41" s="12">
        <v>16.272727272727273</v>
      </c>
      <c r="AO41" s="12">
        <v>25.09090909090909</v>
      </c>
      <c r="AP41" s="12">
        <v>39.272727272727273</v>
      </c>
      <c r="AQ41" s="12">
        <v>98.954545454545453</v>
      </c>
      <c r="AR41" s="12">
        <v>28.954545454545453</v>
      </c>
      <c r="AS41" s="12">
        <v>5.9090909090909092</v>
      </c>
      <c r="AT41" s="13">
        <v>5604.9999999999982</v>
      </c>
      <c r="AU41" s="14"/>
      <c r="AX41" s="15"/>
    </row>
    <row r="42" spans="1:50">
      <c r="A42" s="1" t="s">
        <v>53</v>
      </c>
      <c r="B42" s="12">
        <v>12.5</v>
      </c>
      <c r="C42" s="12">
        <v>27.636363636363637</v>
      </c>
      <c r="D42" s="12">
        <v>7.1818181818181817</v>
      </c>
      <c r="E42" s="12">
        <v>6.2727272727272725</v>
      </c>
      <c r="F42" s="12">
        <v>33.045454545454547</v>
      </c>
      <c r="G42" s="12">
        <v>5.6363636363636367</v>
      </c>
      <c r="H42" s="12">
        <v>20.5</v>
      </c>
      <c r="I42" s="12">
        <v>65.181818181818187</v>
      </c>
      <c r="J42" s="12">
        <v>74.318181818181813</v>
      </c>
      <c r="K42" s="12">
        <v>9.6818181818181817</v>
      </c>
      <c r="L42" s="12">
        <v>9.7272727272727266</v>
      </c>
      <c r="M42" s="12">
        <v>22.681818181818183</v>
      </c>
      <c r="N42" s="12">
        <v>10.772727272727273</v>
      </c>
      <c r="O42" s="12">
        <v>9.9090909090909083</v>
      </c>
      <c r="P42" s="12">
        <v>12.363636363636363</v>
      </c>
      <c r="Q42" s="12">
        <v>8.7272727272727266</v>
      </c>
      <c r="R42" s="12">
        <v>3.8636363636363638</v>
      </c>
      <c r="S42" s="12">
        <v>7.5</v>
      </c>
      <c r="T42" s="12">
        <v>18.181818181818183</v>
      </c>
      <c r="U42" s="12">
        <v>20.818181818181817</v>
      </c>
      <c r="V42" s="12">
        <v>17.772727272727273</v>
      </c>
      <c r="W42" s="12">
        <v>3.7272727272727271</v>
      </c>
      <c r="X42" s="12">
        <v>4.9090909090909092</v>
      </c>
      <c r="Y42" s="12">
        <v>5.9090909090909092</v>
      </c>
      <c r="Z42" s="12">
        <v>9.9090909090909083</v>
      </c>
      <c r="AA42" s="12">
        <v>598.81818181818187</v>
      </c>
      <c r="AB42" s="12">
        <v>692.4545454545455</v>
      </c>
      <c r="AC42" s="12">
        <v>490.95454545454544</v>
      </c>
      <c r="AD42" s="12">
        <v>359.5</v>
      </c>
      <c r="AE42" s="12">
        <v>109.5</v>
      </c>
      <c r="AF42" s="12">
        <v>105.86363636363636</v>
      </c>
      <c r="AG42" s="12">
        <v>38.954545454545453</v>
      </c>
      <c r="AH42" s="12">
        <v>127.36363636363636</v>
      </c>
      <c r="AI42" s="12">
        <v>85.5</v>
      </c>
      <c r="AJ42" s="12">
        <v>17.454545454545453</v>
      </c>
      <c r="AK42" s="12">
        <v>4.8181818181818183</v>
      </c>
      <c r="AL42" s="12">
        <v>21.045454545454547</v>
      </c>
      <c r="AM42" s="12">
        <v>8.5</v>
      </c>
      <c r="AN42" s="12">
        <v>23.545454545454547</v>
      </c>
      <c r="AO42" s="12">
        <v>8.045454545454545</v>
      </c>
      <c r="AP42" s="12">
        <v>47.454545454545453</v>
      </c>
      <c r="AQ42" s="12">
        <v>38.636363636363633</v>
      </c>
      <c r="AR42" s="12">
        <v>61.590909090909093</v>
      </c>
      <c r="AS42" s="12">
        <v>3.7272727272727271</v>
      </c>
      <c r="AT42" s="13">
        <v>3272.4545454545455</v>
      </c>
      <c r="AU42" s="14"/>
      <c r="AX42" s="15"/>
    </row>
    <row r="43" spans="1:50">
      <c r="A43" s="1" t="s">
        <v>54</v>
      </c>
      <c r="B43" s="12">
        <v>24.40909090909091</v>
      </c>
      <c r="C43" s="12">
        <v>40</v>
      </c>
      <c r="D43" s="12">
        <v>11.272727272727273</v>
      </c>
      <c r="E43" s="12">
        <v>13.363636363636363</v>
      </c>
      <c r="F43" s="12">
        <v>43.68181818181818</v>
      </c>
      <c r="G43" s="12">
        <v>15.136363636363637</v>
      </c>
      <c r="H43" s="12">
        <v>36.090909090909093</v>
      </c>
      <c r="I43" s="12">
        <v>56.090909090909093</v>
      </c>
      <c r="J43" s="12">
        <v>73.909090909090907</v>
      </c>
      <c r="K43" s="12">
        <v>14.863636363636363</v>
      </c>
      <c r="L43" s="12">
        <v>29.227272727272727</v>
      </c>
      <c r="M43" s="12">
        <v>39.81818181818182</v>
      </c>
      <c r="N43" s="12">
        <v>14.772727272727273</v>
      </c>
      <c r="O43" s="12">
        <v>16.136363636363637</v>
      </c>
      <c r="P43" s="12">
        <v>15.909090909090908</v>
      </c>
      <c r="Q43" s="12">
        <v>5.7272727272727275</v>
      </c>
      <c r="R43" s="12">
        <v>7.2727272727272725</v>
      </c>
      <c r="S43" s="12">
        <v>7.1818181818181817</v>
      </c>
      <c r="T43" s="12">
        <v>25.681818181818183</v>
      </c>
      <c r="U43" s="12">
        <v>26.272727272727273</v>
      </c>
      <c r="V43" s="12">
        <v>20.59090909090909</v>
      </c>
      <c r="W43" s="12">
        <v>9.7727272727272734</v>
      </c>
      <c r="X43" s="12">
        <v>7.0454545454545459</v>
      </c>
      <c r="Y43" s="12">
        <v>9.954545454545455</v>
      </c>
      <c r="Z43" s="12">
        <v>24.59090909090909</v>
      </c>
      <c r="AA43" s="12">
        <v>554.5454545454545</v>
      </c>
      <c r="AB43" s="12">
        <v>607.86363636363637</v>
      </c>
      <c r="AC43" s="12">
        <v>486.40909090909093</v>
      </c>
      <c r="AD43" s="12">
        <v>345.22727272727275</v>
      </c>
      <c r="AE43" s="12">
        <v>136.90909090909091</v>
      </c>
      <c r="AF43" s="12">
        <v>152.95454545454547</v>
      </c>
      <c r="AG43" s="12">
        <v>69.772727272727266</v>
      </c>
      <c r="AH43" s="12">
        <v>172.77272727272728</v>
      </c>
      <c r="AI43" s="12">
        <v>166.22727272727272</v>
      </c>
      <c r="AJ43" s="12">
        <v>70.909090909090907</v>
      </c>
      <c r="AK43" s="12">
        <v>5.7727272727272725</v>
      </c>
      <c r="AL43" s="12">
        <v>15.5</v>
      </c>
      <c r="AM43" s="12">
        <v>8.1818181818181817</v>
      </c>
      <c r="AN43" s="12">
        <v>38.090909090909093</v>
      </c>
      <c r="AO43" s="12">
        <v>47.727272727272727</v>
      </c>
      <c r="AP43" s="12">
        <v>11.272727272727273</v>
      </c>
      <c r="AQ43" s="12">
        <v>51.68181818181818</v>
      </c>
      <c r="AR43" s="12">
        <v>74.590909090909093</v>
      </c>
      <c r="AS43" s="12">
        <v>4.6363636363636367</v>
      </c>
      <c r="AT43" s="13">
        <v>3609.818181818182</v>
      </c>
      <c r="AU43" s="14"/>
      <c r="AX43" s="15"/>
    </row>
    <row r="44" spans="1:50">
      <c r="A44" s="1" t="s">
        <v>55</v>
      </c>
      <c r="B44" s="12">
        <v>30.045454545454547</v>
      </c>
      <c r="C44" s="12">
        <v>79.090909090909093</v>
      </c>
      <c r="D44" s="12">
        <v>52.954545454545453</v>
      </c>
      <c r="E44" s="12">
        <v>85.727272727272734</v>
      </c>
      <c r="F44" s="12">
        <v>181.81818181818181</v>
      </c>
      <c r="G44" s="12">
        <v>59.68181818181818</v>
      </c>
      <c r="H44" s="12">
        <v>98.545454545454547</v>
      </c>
      <c r="I44" s="12">
        <v>79.318181818181813</v>
      </c>
      <c r="J44" s="12">
        <v>102.45454545454545</v>
      </c>
      <c r="K44" s="12">
        <v>29.136363636363637</v>
      </c>
      <c r="L44" s="12">
        <v>53.545454545454547</v>
      </c>
      <c r="M44" s="12">
        <v>44.5</v>
      </c>
      <c r="N44" s="12">
        <v>35.545454545454547</v>
      </c>
      <c r="O44" s="12">
        <v>19.318181818181817</v>
      </c>
      <c r="P44" s="12">
        <v>17.863636363636363</v>
      </c>
      <c r="Q44" s="12">
        <v>10.636363636363637</v>
      </c>
      <c r="R44" s="12">
        <v>18.5</v>
      </c>
      <c r="S44" s="12">
        <v>45.18181818181818</v>
      </c>
      <c r="T44" s="12">
        <v>95.5</v>
      </c>
      <c r="U44" s="12">
        <v>147.04545454545453</v>
      </c>
      <c r="V44" s="12">
        <v>151.13636363636363</v>
      </c>
      <c r="W44" s="12">
        <v>83.181818181818187</v>
      </c>
      <c r="X44" s="12">
        <v>64.045454545454547</v>
      </c>
      <c r="Y44" s="12">
        <v>133.36363636363637</v>
      </c>
      <c r="Z44" s="12">
        <v>69.227272727272734</v>
      </c>
      <c r="AA44" s="12">
        <v>515.68181818181813</v>
      </c>
      <c r="AB44" s="12">
        <v>502.54545454545456</v>
      </c>
      <c r="AC44" s="12">
        <v>1138.8636363636363</v>
      </c>
      <c r="AD44" s="12">
        <v>508.40909090909093</v>
      </c>
      <c r="AE44" s="12">
        <v>212.86363636363637</v>
      </c>
      <c r="AF44" s="12">
        <v>208.90909090909091</v>
      </c>
      <c r="AG44" s="12">
        <v>108.09090909090909</v>
      </c>
      <c r="AH44" s="12">
        <v>100.5</v>
      </c>
      <c r="AI44" s="12">
        <v>166.86363636363637</v>
      </c>
      <c r="AJ44" s="12">
        <v>93.86363636363636</v>
      </c>
      <c r="AK44" s="12">
        <v>17.90909090909091</v>
      </c>
      <c r="AL44" s="12">
        <v>109.63636363636364</v>
      </c>
      <c r="AM44" s="12">
        <v>49.454545454545453</v>
      </c>
      <c r="AN44" s="12">
        <v>102.5</v>
      </c>
      <c r="AO44" s="12">
        <v>40.227272727272727</v>
      </c>
      <c r="AP44" s="12">
        <v>49.31818181818182</v>
      </c>
      <c r="AQ44" s="12">
        <v>49.227272727272727</v>
      </c>
      <c r="AR44" s="12">
        <v>326</v>
      </c>
      <c r="AS44" s="12">
        <v>34.5</v>
      </c>
      <c r="AT44" s="13">
        <v>6122.7272727272721</v>
      </c>
      <c r="AU44" s="14"/>
      <c r="AX44" s="15"/>
    </row>
    <row r="45" spans="1:50">
      <c r="A45" s="1" t="s">
        <v>56</v>
      </c>
      <c r="B45" s="12">
        <v>36.590909090909093</v>
      </c>
      <c r="C45" s="12">
        <v>53.545454545454547</v>
      </c>
      <c r="D45" s="12">
        <v>31.454545454545453</v>
      </c>
      <c r="E45" s="12">
        <v>32.227272727272727</v>
      </c>
      <c r="F45" s="12">
        <v>160.22727272727272</v>
      </c>
      <c r="G45" s="12">
        <v>29.045454545454547</v>
      </c>
      <c r="H45" s="12">
        <v>61.545454545454547</v>
      </c>
      <c r="I45" s="12">
        <v>101.63636363636364</v>
      </c>
      <c r="J45" s="12">
        <v>135</v>
      </c>
      <c r="K45" s="12">
        <v>22.045454545454547</v>
      </c>
      <c r="L45" s="12">
        <v>32.727272727272727</v>
      </c>
      <c r="M45" s="12">
        <v>38.590909090909093</v>
      </c>
      <c r="N45" s="12">
        <v>20.227272727272727</v>
      </c>
      <c r="O45" s="12">
        <v>10.363636363636363</v>
      </c>
      <c r="P45" s="12">
        <v>7.5909090909090908</v>
      </c>
      <c r="Q45" s="12">
        <v>4.5</v>
      </c>
      <c r="R45" s="12">
        <v>5.4090909090909092</v>
      </c>
      <c r="S45" s="12">
        <v>7.8636363636363633</v>
      </c>
      <c r="T45" s="12">
        <v>22.772727272727273</v>
      </c>
      <c r="U45" s="12">
        <v>20.772727272727273</v>
      </c>
      <c r="V45" s="12">
        <v>25.318181818181817</v>
      </c>
      <c r="W45" s="12">
        <v>11.318181818181818</v>
      </c>
      <c r="X45" s="12">
        <v>10.5</v>
      </c>
      <c r="Y45" s="12">
        <v>20.772727272727273</v>
      </c>
      <c r="Z45" s="12">
        <v>27.181818181818183</v>
      </c>
      <c r="AA45" s="12">
        <v>974.63636363636363</v>
      </c>
      <c r="AB45" s="12">
        <v>1214.409090909091</v>
      </c>
      <c r="AC45" s="12">
        <v>726</v>
      </c>
      <c r="AD45" s="12">
        <v>471.31818181818181</v>
      </c>
      <c r="AE45" s="12">
        <v>224.09090909090909</v>
      </c>
      <c r="AF45" s="12">
        <v>231.54545454545453</v>
      </c>
      <c r="AG45" s="12">
        <v>140.95454545454547</v>
      </c>
      <c r="AH45" s="12">
        <v>183.40909090909091</v>
      </c>
      <c r="AI45" s="12">
        <v>296.86363636363637</v>
      </c>
      <c r="AJ45" s="12">
        <v>115.68181818181819</v>
      </c>
      <c r="AK45" s="12">
        <v>4.0909090909090908</v>
      </c>
      <c r="AL45" s="12">
        <v>18.272727272727273</v>
      </c>
      <c r="AM45" s="12">
        <v>10.590909090909092</v>
      </c>
      <c r="AN45" s="12">
        <v>28.954545454545453</v>
      </c>
      <c r="AO45" s="12">
        <v>64.772727272727266</v>
      </c>
      <c r="AP45" s="12">
        <v>69.727272727272734</v>
      </c>
      <c r="AQ45" s="12">
        <v>315.36363636363637</v>
      </c>
      <c r="AR45" s="12">
        <v>30.227272727272727</v>
      </c>
      <c r="AS45" s="12">
        <v>6.5454545454545459</v>
      </c>
      <c r="AT45" s="13">
        <v>6056.6818181818171</v>
      </c>
      <c r="AU45" s="14"/>
      <c r="AX45" s="15"/>
    </row>
    <row r="46" spans="1:50">
      <c r="A46" s="1" t="s">
        <v>62</v>
      </c>
      <c r="B46" s="12">
        <v>5.0909090909090908</v>
      </c>
      <c r="C46" s="12">
        <v>15.363636363636363</v>
      </c>
      <c r="D46" s="12">
        <v>9.545454545454545</v>
      </c>
      <c r="E46" s="12">
        <v>5.8181818181818183</v>
      </c>
      <c r="F46" s="12">
        <v>57.909090909090907</v>
      </c>
      <c r="G46" s="12">
        <v>9.3181818181818183</v>
      </c>
      <c r="H46" s="12">
        <v>26.318181818181817</v>
      </c>
      <c r="I46" s="12">
        <v>93.86363636363636</v>
      </c>
      <c r="J46" s="12">
        <v>112</v>
      </c>
      <c r="K46" s="12">
        <v>76.090909090909093</v>
      </c>
      <c r="L46" s="12">
        <v>66.63636363636364</v>
      </c>
      <c r="M46" s="12">
        <v>147.04545454545453</v>
      </c>
      <c r="N46" s="12">
        <v>48.18181818181818</v>
      </c>
      <c r="O46" s="12">
        <v>110.22727272727273</v>
      </c>
      <c r="P46" s="12">
        <v>48.636363636363633</v>
      </c>
      <c r="Q46" s="12">
        <v>32.5</v>
      </c>
      <c r="R46" s="12">
        <v>36.727272727272727</v>
      </c>
      <c r="S46" s="12">
        <v>35.090909090909093</v>
      </c>
      <c r="T46" s="12">
        <v>6.5454545454545459</v>
      </c>
      <c r="U46" s="12">
        <v>4.4545454545454541</v>
      </c>
      <c r="V46" s="12">
        <v>4.2727272727272725</v>
      </c>
      <c r="W46" s="12">
        <v>1.7727272727272727</v>
      </c>
      <c r="X46" s="12">
        <v>2.2727272727272729</v>
      </c>
      <c r="Y46" s="12">
        <v>5.6363636363636367</v>
      </c>
      <c r="Z46" s="12">
        <v>6.7727272727272725</v>
      </c>
      <c r="AA46" s="12">
        <v>728.81818181818187</v>
      </c>
      <c r="AB46" s="12">
        <v>594.4545454545455</v>
      </c>
      <c r="AC46" s="12">
        <v>293.13636363636363</v>
      </c>
      <c r="AD46" s="12">
        <v>194</v>
      </c>
      <c r="AE46" s="12">
        <v>34.772727272727273</v>
      </c>
      <c r="AF46" s="12">
        <v>31.136363636363637</v>
      </c>
      <c r="AG46" s="12">
        <v>16.636363636363637</v>
      </c>
      <c r="AH46" s="12">
        <v>20.454545454545453</v>
      </c>
      <c r="AI46" s="12">
        <v>47.409090909090907</v>
      </c>
      <c r="AJ46" s="12">
        <v>2.8181818181818183</v>
      </c>
      <c r="AK46" s="12">
        <v>85.590909090909093</v>
      </c>
      <c r="AL46" s="12">
        <v>26</v>
      </c>
      <c r="AM46" s="12">
        <v>1.4090909090909092</v>
      </c>
      <c r="AN46" s="12">
        <v>8.7272727272727266</v>
      </c>
      <c r="AO46" s="12">
        <v>3.8636363636363638</v>
      </c>
      <c r="AP46" s="12">
        <v>4.6363636363636367</v>
      </c>
      <c r="AQ46" s="12">
        <v>36.272727272727273</v>
      </c>
      <c r="AR46" s="12">
        <v>8.045454545454545</v>
      </c>
      <c r="AS46" s="12">
        <v>9.7727272727272734</v>
      </c>
      <c r="AT46" s="13">
        <v>3116.0454545454545</v>
      </c>
      <c r="AU46" s="14"/>
      <c r="AX46" s="15"/>
    </row>
    <row r="47" spans="1:50">
      <c r="A47" s="11" t="s">
        <v>49</v>
      </c>
      <c r="B47" s="14">
        <v>3979.7727272727275</v>
      </c>
      <c r="C47" s="14">
        <v>8183.7272727272748</v>
      </c>
      <c r="D47" s="14">
        <v>4769.2727272727261</v>
      </c>
      <c r="E47" s="14">
        <v>4479.454545454545</v>
      </c>
      <c r="F47" s="14">
        <v>12941.499999999998</v>
      </c>
      <c r="G47" s="14">
        <v>5391.318181818182</v>
      </c>
      <c r="H47" s="14">
        <v>9019.6363636363621</v>
      </c>
      <c r="I47" s="14">
        <v>11836.22727272727</v>
      </c>
      <c r="J47" s="14">
        <v>13150.63636363636</v>
      </c>
      <c r="K47" s="14">
        <v>6621.6363636363649</v>
      </c>
      <c r="L47" s="14">
        <v>8234.5909090909081</v>
      </c>
      <c r="M47" s="14">
        <v>8507.7272727272739</v>
      </c>
      <c r="N47" s="14">
        <v>5741.8636363636379</v>
      </c>
      <c r="O47" s="14">
        <v>5914.045454545454</v>
      </c>
      <c r="P47" s="14">
        <v>5311.318181818182</v>
      </c>
      <c r="Q47" s="14">
        <v>3438.6363636363635</v>
      </c>
      <c r="R47" s="14">
        <v>4684.727272727273</v>
      </c>
      <c r="S47" s="14">
        <v>8360.0909090909063</v>
      </c>
      <c r="T47" s="14">
        <v>5939.4090909090892</v>
      </c>
      <c r="U47" s="14">
        <v>6892.454545454545</v>
      </c>
      <c r="V47" s="14">
        <v>6520.3636363636369</v>
      </c>
      <c r="W47" s="14">
        <v>3619.9090909090914</v>
      </c>
      <c r="X47" s="14">
        <v>2754.7272727272734</v>
      </c>
      <c r="Y47" s="14">
        <v>5503.227272727273</v>
      </c>
      <c r="Z47" s="14">
        <v>6383.181818181818</v>
      </c>
      <c r="AA47" s="14">
        <v>37324.909090909088</v>
      </c>
      <c r="AB47" s="14">
        <v>37920.863636363632</v>
      </c>
      <c r="AC47" s="14">
        <v>32142.954545454551</v>
      </c>
      <c r="AD47" s="14">
        <v>22732.5</v>
      </c>
      <c r="AE47" s="14">
        <v>11979.22727272727</v>
      </c>
      <c r="AF47" s="14">
        <v>13412.272727272728</v>
      </c>
      <c r="AG47" s="14">
        <v>8053.9999999999982</v>
      </c>
      <c r="AH47" s="14">
        <v>13579.863636363636</v>
      </c>
      <c r="AI47" s="14">
        <v>9606.818181818182</v>
      </c>
      <c r="AJ47" s="14">
        <v>4417.545454545454</v>
      </c>
      <c r="AK47" s="14">
        <v>2868.227272727273</v>
      </c>
      <c r="AL47" s="14">
        <v>7290.0454545454559</v>
      </c>
      <c r="AM47" s="14">
        <v>2691.954545454546</v>
      </c>
      <c r="AN47" s="14">
        <v>5562.7272727272712</v>
      </c>
      <c r="AO47" s="14">
        <v>3298.0909090909086</v>
      </c>
      <c r="AP47" s="14">
        <v>3533.954545454546</v>
      </c>
      <c r="AQ47" s="14">
        <v>6490.4090909090919</v>
      </c>
      <c r="AR47" s="14">
        <v>6281.7727272727261</v>
      </c>
      <c r="AS47" s="14">
        <v>3067.6818181818176</v>
      </c>
      <c r="AT47" s="14">
        <v>400435.27272727271</v>
      </c>
      <c r="AU47" s="14"/>
      <c r="AX47" s="15"/>
    </row>
    <row r="48" spans="1:50">
      <c r="AT48" s="14"/>
      <c r="AX48" s="15"/>
    </row>
    <row r="49" spans="50:50" s="9" customFormat="1">
      <c r="AX49" s="15"/>
    </row>
    <row r="50" spans="50:50" s="9" customFormat="1">
      <c r="AX50" s="15"/>
    </row>
    <row r="51" spans="50:50" s="9" customFormat="1">
      <c r="AX51" s="15"/>
    </row>
    <row r="52" spans="50:50" s="9" customFormat="1">
      <c r="AX52" s="15"/>
    </row>
    <row r="53" spans="50:50" s="9" customFormat="1">
      <c r="AX53" s="15"/>
    </row>
    <row r="54" spans="50:50" s="9" customFormat="1">
      <c r="AX54" s="15"/>
    </row>
    <row r="55" spans="50:50" s="9" customFormat="1">
      <c r="AX55" s="15"/>
    </row>
    <row r="56" spans="50:50" s="9" customFormat="1">
      <c r="AX56" s="15"/>
    </row>
    <row r="57" spans="50:50" s="9" customFormat="1">
      <c r="AX57" s="15"/>
    </row>
    <row r="58" spans="50:50" s="9" customFormat="1">
      <c r="AX58" s="15"/>
    </row>
    <row r="59" spans="50:50" s="9" customFormat="1">
      <c r="AX59" s="15"/>
    </row>
    <row r="60" spans="50:50" s="9" customFormat="1">
      <c r="AX60" s="15"/>
    </row>
    <row r="61" spans="50:50" s="9" customFormat="1">
      <c r="AX61" s="15"/>
    </row>
    <row r="62" spans="50:50" s="9" customFormat="1">
      <c r="AX62" s="15"/>
    </row>
    <row r="63" spans="50:50" s="9" customFormat="1">
      <c r="AX63" s="15"/>
    </row>
    <row r="64" spans="50:50" s="9" customFormat="1">
      <c r="AX64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R3" activePane="bottomRight" state="frozen"/>
      <selection activeCell="AX3" sqref="AX3"/>
      <selection pane="topRight" activeCell="AX3" sqref="AX3"/>
      <selection pane="bottomLeft" activeCell="AX3" sqref="AX3"/>
      <selection pane="bottomRight" activeCell="B47" sqref="B47:AT47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41365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7.25</v>
      </c>
      <c r="C3" s="12">
        <v>71</v>
      </c>
      <c r="D3" s="12">
        <v>76</v>
      </c>
      <c r="E3" s="12">
        <v>57</v>
      </c>
      <c r="F3" s="12">
        <v>266</v>
      </c>
      <c r="G3" s="12">
        <v>90.5</v>
      </c>
      <c r="H3" s="12">
        <v>92</v>
      </c>
      <c r="I3" s="12">
        <v>53</v>
      </c>
      <c r="J3" s="12">
        <v>77</v>
      </c>
      <c r="K3" s="12">
        <v>19</v>
      </c>
      <c r="L3" s="12">
        <v>85</v>
      </c>
      <c r="M3" s="12">
        <v>76</v>
      </c>
      <c r="N3" s="12">
        <v>30.25</v>
      </c>
      <c r="O3" s="12">
        <v>26.75</v>
      </c>
      <c r="P3" s="12">
        <v>29.5</v>
      </c>
      <c r="Q3" s="12">
        <v>14.25</v>
      </c>
      <c r="R3" s="12">
        <v>13.75</v>
      </c>
      <c r="S3" s="12">
        <v>17.75</v>
      </c>
      <c r="T3" s="12">
        <v>22</v>
      </c>
      <c r="U3" s="12">
        <v>6</v>
      </c>
      <c r="V3" s="12">
        <v>13</v>
      </c>
      <c r="W3" s="12">
        <v>10.75</v>
      </c>
      <c r="X3" s="12">
        <v>4.75</v>
      </c>
      <c r="Y3" s="12">
        <v>15.5</v>
      </c>
      <c r="Z3" s="12">
        <v>25.75</v>
      </c>
      <c r="AA3" s="12">
        <v>128.25</v>
      </c>
      <c r="AB3" s="12">
        <v>96.75</v>
      </c>
      <c r="AC3" s="12">
        <v>293</v>
      </c>
      <c r="AD3" s="12">
        <v>122</v>
      </c>
      <c r="AE3" s="12">
        <v>87</v>
      </c>
      <c r="AF3" s="12">
        <v>100.5</v>
      </c>
      <c r="AG3" s="12">
        <v>19.75</v>
      </c>
      <c r="AH3" s="12">
        <v>42</v>
      </c>
      <c r="AI3" s="12">
        <v>32.25</v>
      </c>
      <c r="AJ3" s="12">
        <v>8.5</v>
      </c>
      <c r="AK3" s="12">
        <v>3.75</v>
      </c>
      <c r="AL3" s="12">
        <v>8.75</v>
      </c>
      <c r="AM3" s="12">
        <v>3.25</v>
      </c>
      <c r="AN3" s="12">
        <v>30.5</v>
      </c>
      <c r="AO3" s="12">
        <v>9.75</v>
      </c>
      <c r="AP3" s="12">
        <v>11.75</v>
      </c>
      <c r="AQ3" s="12">
        <v>20</v>
      </c>
      <c r="AR3" s="12">
        <v>13.25</v>
      </c>
      <c r="AS3" s="12">
        <v>2.75</v>
      </c>
      <c r="AT3" s="13">
        <v>2233.5</v>
      </c>
      <c r="AU3" s="14"/>
      <c r="AW3" s="9" t="s">
        <v>38</v>
      </c>
      <c r="AX3" s="24">
        <f>SUM(B3:Z27,AK3:AN27,B38:Z41,AK38:AN41,B46:Z46,AS3:AS27,AS38:AS41,AK46:AN46,AS46)</f>
        <v>48472.75</v>
      </c>
      <c r="AZ3" s="9" t="s">
        <v>39</v>
      </c>
      <c r="BA3" s="15">
        <f>SUM(AX12:AX18,AY12:BD12)</f>
        <v>125777.5</v>
      </c>
      <c r="BB3" s="16">
        <f>BA3/BE$19</f>
        <v>0.60506241122981208</v>
      </c>
    </row>
    <row r="4" spans="1:57">
      <c r="A4" s="1" t="s">
        <v>3</v>
      </c>
      <c r="B4" s="12">
        <v>81.5</v>
      </c>
      <c r="C4" s="12">
        <v>16.75</v>
      </c>
      <c r="D4" s="12">
        <v>78.25</v>
      </c>
      <c r="E4" s="12">
        <v>63.75</v>
      </c>
      <c r="F4" s="12">
        <v>519.5</v>
      </c>
      <c r="G4" s="12">
        <v>133.75</v>
      </c>
      <c r="H4" s="12">
        <v>118.5</v>
      </c>
      <c r="I4" s="12">
        <v>96</v>
      </c>
      <c r="J4" s="12">
        <v>157.75</v>
      </c>
      <c r="K4" s="12">
        <v>37.25</v>
      </c>
      <c r="L4" s="12">
        <v>112.5</v>
      </c>
      <c r="M4" s="12">
        <v>184</v>
      </c>
      <c r="N4" s="12">
        <v>45</v>
      </c>
      <c r="O4" s="12">
        <v>47.5</v>
      </c>
      <c r="P4" s="12">
        <v>36.5</v>
      </c>
      <c r="Q4" s="12">
        <v>16.75</v>
      </c>
      <c r="R4" s="12">
        <v>23.25</v>
      </c>
      <c r="S4" s="12">
        <v>43.25</v>
      </c>
      <c r="T4" s="12">
        <v>36.75</v>
      </c>
      <c r="U4" s="12">
        <v>14</v>
      </c>
      <c r="V4" s="12">
        <v>31.5</v>
      </c>
      <c r="W4" s="12">
        <v>7.5</v>
      </c>
      <c r="X4" s="12">
        <v>5.25</v>
      </c>
      <c r="Y4" s="12">
        <v>30.25</v>
      </c>
      <c r="Z4" s="12">
        <v>32.5</v>
      </c>
      <c r="AA4" s="12">
        <v>314.5</v>
      </c>
      <c r="AB4" s="12">
        <v>241.25</v>
      </c>
      <c r="AC4" s="12">
        <v>763</v>
      </c>
      <c r="AD4" s="12">
        <v>296.75</v>
      </c>
      <c r="AE4" s="12">
        <v>110.25</v>
      </c>
      <c r="AF4" s="12">
        <v>105</v>
      </c>
      <c r="AG4" s="12">
        <v>41</v>
      </c>
      <c r="AH4" s="12">
        <v>69</v>
      </c>
      <c r="AI4" s="12">
        <v>51.25</v>
      </c>
      <c r="AJ4" s="12">
        <v>20</v>
      </c>
      <c r="AK4" s="12">
        <v>9</v>
      </c>
      <c r="AL4" s="12">
        <v>16.5</v>
      </c>
      <c r="AM4" s="12">
        <v>2.5</v>
      </c>
      <c r="AN4" s="12">
        <v>38.75</v>
      </c>
      <c r="AO4" s="12">
        <v>13.5</v>
      </c>
      <c r="AP4" s="12">
        <v>17.75</v>
      </c>
      <c r="AQ4" s="12">
        <v>54</v>
      </c>
      <c r="AR4" s="12">
        <v>23.25</v>
      </c>
      <c r="AS4" s="12">
        <v>8.75</v>
      </c>
      <c r="AT4" s="13">
        <v>4165.5</v>
      </c>
      <c r="AU4" s="14"/>
      <c r="AW4" s="9" t="s">
        <v>40</v>
      </c>
      <c r="AX4" s="24">
        <f>SUM(AA28:AJ37, AA42:AJ45, AO28:AR37, AO42:AR45)</f>
        <v>61282</v>
      </c>
      <c r="AZ4" s="9" t="s">
        <v>41</v>
      </c>
      <c r="BA4" s="15">
        <f>SUM(AY13:BC18)</f>
        <v>76359</v>
      </c>
      <c r="BB4" s="16">
        <f>BA4/BE$19</f>
        <v>0.36733088715467571</v>
      </c>
    </row>
    <row r="5" spans="1:57">
      <c r="A5" s="1" t="s">
        <v>4</v>
      </c>
      <c r="B5" s="12">
        <v>82.5</v>
      </c>
      <c r="C5" s="12">
        <v>84</v>
      </c>
      <c r="D5" s="12">
        <v>10.25</v>
      </c>
      <c r="E5" s="12">
        <v>49.75</v>
      </c>
      <c r="F5" s="12">
        <v>454</v>
      </c>
      <c r="G5" s="12">
        <v>87</v>
      </c>
      <c r="H5" s="12">
        <v>70.25</v>
      </c>
      <c r="I5" s="12">
        <v>90</v>
      </c>
      <c r="J5" s="12">
        <v>102.75</v>
      </c>
      <c r="K5" s="12">
        <v>33.75</v>
      </c>
      <c r="L5" s="12">
        <v>51.5</v>
      </c>
      <c r="M5" s="12">
        <v>93.5</v>
      </c>
      <c r="N5" s="12">
        <v>14.5</v>
      </c>
      <c r="O5" s="12">
        <v>15.75</v>
      </c>
      <c r="P5" s="12">
        <v>14.5</v>
      </c>
      <c r="Q5" s="12">
        <v>4.5</v>
      </c>
      <c r="R5" s="12">
        <v>12</v>
      </c>
      <c r="S5" s="12">
        <v>26.25</v>
      </c>
      <c r="T5" s="12">
        <v>16.25</v>
      </c>
      <c r="U5" s="12">
        <v>9.75</v>
      </c>
      <c r="V5" s="12">
        <v>14.25</v>
      </c>
      <c r="W5" s="12">
        <v>9.5</v>
      </c>
      <c r="X5" s="12">
        <v>4.5</v>
      </c>
      <c r="Y5" s="12">
        <v>26</v>
      </c>
      <c r="Z5" s="12">
        <v>10.25</v>
      </c>
      <c r="AA5" s="12">
        <v>208</v>
      </c>
      <c r="AB5" s="12">
        <v>154.75</v>
      </c>
      <c r="AC5" s="12">
        <v>376</v>
      </c>
      <c r="AD5" s="12">
        <v>192.75</v>
      </c>
      <c r="AE5" s="12">
        <v>62</v>
      </c>
      <c r="AF5" s="12">
        <v>49.25</v>
      </c>
      <c r="AG5" s="12">
        <v>21</v>
      </c>
      <c r="AH5" s="12">
        <v>14.5</v>
      </c>
      <c r="AI5" s="12">
        <v>19.25</v>
      </c>
      <c r="AJ5" s="12">
        <v>4.25</v>
      </c>
      <c r="AK5" s="12">
        <v>4.75</v>
      </c>
      <c r="AL5" s="12">
        <v>9.25</v>
      </c>
      <c r="AM5" s="12">
        <v>2.5</v>
      </c>
      <c r="AN5" s="12">
        <v>10</v>
      </c>
      <c r="AO5" s="12">
        <v>4.5</v>
      </c>
      <c r="AP5" s="12">
        <v>6</v>
      </c>
      <c r="AQ5" s="12">
        <v>40.75</v>
      </c>
      <c r="AR5" s="12">
        <v>11</v>
      </c>
      <c r="AS5" s="12">
        <v>6</v>
      </c>
      <c r="AT5" s="13">
        <v>2583.75</v>
      </c>
      <c r="AU5" s="14"/>
      <c r="AW5" s="9" t="s">
        <v>42</v>
      </c>
      <c r="AX5" s="24">
        <f>SUM(AA3:AJ27,B28:Z37,AA38:AJ41,AK28:AN37, B42:Z45, AK42:AN45, AO3:AR27, AO38:AR41,AS28:AS37,AS42:AS45,AA46:AJ46,AO46:AR46)</f>
        <v>101172.75</v>
      </c>
    </row>
    <row r="6" spans="1:57">
      <c r="A6" s="1" t="s">
        <v>5</v>
      </c>
      <c r="B6" s="12">
        <v>58</v>
      </c>
      <c r="C6" s="12">
        <v>67.5</v>
      </c>
      <c r="D6" s="12">
        <v>48</v>
      </c>
      <c r="E6" s="12">
        <v>14</v>
      </c>
      <c r="F6" s="12">
        <v>145.75</v>
      </c>
      <c r="G6" s="12">
        <v>54.75</v>
      </c>
      <c r="H6" s="12">
        <v>61</v>
      </c>
      <c r="I6" s="12">
        <v>100</v>
      </c>
      <c r="J6" s="12">
        <v>103.5</v>
      </c>
      <c r="K6" s="12">
        <v>26.25</v>
      </c>
      <c r="L6" s="12">
        <v>64.75</v>
      </c>
      <c r="M6" s="12">
        <v>107.5</v>
      </c>
      <c r="N6" s="12">
        <v>20.5</v>
      </c>
      <c r="O6" s="12">
        <v>23.75</v>
      </c>
      <c r="P6" s="12">
        <v>15</v>
      </c>
      <c r="Q6" s="12">
        <v>8.75</v>
      </c>
      <c r="R6" s="12">
        <v>11.75</v>
      </c>
      <c r="S6" s="12">
        <v>21.5</v>
      </c>
      <c r="T6" s="12">
        <v>15.5</v>
      </c>
      <c r="U6" s="12">
        <v>16.5</v>
      </c>
      <c r="V6" s="12">
        <v>19.25</v>
      </c>
      <c r="W6" s="12">
        <v>8.25</v>
      </c>
      <c r="X6" s="12">
        <v>4.5</v>
      </c>
      <c r="Y6" s="12">
        <v>18.5</v>
      </c>
      <c r="Z6" s="12">
        <v>13</v>
      </c>
      <c r="AA6" s="12">
        <v>263.75</v>
      </c>
      <c r="AB6" s="12">
        <v>199.25</v>
      </c>
      <c r="AC6" s="12">
        <v>453.75</v>
      </c>
      <c r="AD6" s="12">
        <v>296.25</v>
      </c>
      <c r="AE6" s="12">
        <v>128.25</v>
      </c>
      <c r="AF6" s="12">
        <v>94.75</v>
      </c>
      <c r="AG6" s="12">
        <v>25.5</v>
      </c>
      <c r="AH6" s="12">
        <v>27.5</v>
      </c>
      <c r="AI6" s="12">
        <v>19.75</v>
      </c>
      <c r="AJ6" s="12">
        <v>6</v>
      </c>
      <c r="AK6" s="12">
        <v>6.25</v>
      </c>
      <c r="AL6" s="12">
        <v>11.5</v>
      </c>
      <c r="AM6" s="12">
        <v>2.75</v>
      </c>
      <c r="AN6" s="12">
        <v>9.75</v>
      </c>
      <c r="AO6" s="12">
        <v>4</v>
      </c>
      <c r="AP6" s="12">
        <v>4.5</v>
      </c>
      <c r="AQ6" s="12">
        <v>66.5</v>
      </c>
      <c r="AR6" s="12">
        <v>17.25</v>
      </c>
      <c r="AS6" s="12">
        <v>5.25</v>
      </c>
      <c r="AT6" s="13">
        <v>2690.25</v>
      </c>
      <c r="AU6" s="14"/>
      <c r="AX6" s="12"/>
    </row>
    <row r="7" spans="1:57">
      <c r="A7" s="1" t="s">
        <v>6</v>
      </c>
      <c r="B7" s="12">
        <v>265.75</v>
      </c>
      <c r="C7" s="12">
        <v>527.25</v>
      </c>
      <c r="D7" s="12">
        <v>467.25</v>
      </c>
      <c r="E7" s="12">
        <v>158</v>
      </c>
      <c r="F7" s="12">
        <v>37.25</v>
      </c>
      <c r="G7" s="12">
        <v>291.25</v>
      </c>
      <c r="H7" s="12">
        <v>325</v>
      </c>
      <c r="I7" s="12">
        <v>332</v>
      </c>
      <c r="J7" s="12">
        <v>326</v>
      </c>
      <c r="K7" s="12">
        <v>144.5</v>
      </c>
      <c r="L7" s="12">
        <v>245.25</v>
      </c>
      <c r="M7" s="12">
        <v>233</v>
      </c>
      <c r="N7" s="12">
        <v>122</v>
      </c>
      <c r="O7" s="12">
        <v>123.5</v>
      </c>
      <c r="P7" s="12">
        <v>97.75</v>
      </c>
      <c r="Q7" s="12">
        <v>50.5</v>
      </c>
      <c r="R7" s="12">
        <v>116.25</v>
      </c>
      <c r="S7" s="12">
        <v>273.5</v>
      </c>
      <c r="T7" s="12">
        <v>76.5</v>
      </c>
      <c r="U7" s="12">
        <v>90</v>
      </c>
      <c r="V7" s="12">
        <v>106.5</v>
      </c>
      <c r="W7" s="12">
        <v>67.25</v>
      </c>
      <c r="X7" s="12">
        <v>53.75</v>
      </c>
      <c r="Y7" s="12">
        <v>54</v>
      </c>
      <c r="Z7" s="12">
        <v>82.5</v>
      </c>
      <c r="AA7" s="12">
        <v>668.25</v>
      </c>
      <c r="AB7" s="12">
        <v>427.75</v>
      </c>
      <c r="AC7" s="12">
        <v>1265.75</v>
      </c>
      <c r="AD7" s="12">
        <v>683.25</v>
      </c>
      <c r="AE7" s="12">
        <v>325.75</v>
      </c>
      <c r="AF7" s="12">
        <v>233.5</v>
      </c>
      <c r="AG7" s="12">
        <v>104</v>
      </c>
      <c r="AH7" s="12">
        <v>105.5</v>
      </c>
      <c r="AI7" s="12">
        <v>125.5</v>
      </c>
      <c r="AJ7" s="12">
        <v>18.75</v>
      </c>
      <c r="AK7" s="12">
        <v>38</v>
      </c>
      <c r="AL7" s="12">
        <v>96.5</v>
      </c>
      <c r="AM7" s="12">
        <v>26</v>
      </c>
      <c r="AN7" s="12">
        <v>71.5</v>
      </c>
      <c r="AO7" s="12">
        <v>19</v>
      </c>
      <c r="AP7" s="12">
        <v>19.5</v>
      </c>
      <c r="AQ7" s="12">
        <v>137</v>
      </c>
      <c r="AR7" s="12">
        <v>130.25</v>
      </c>
      <c r="AS7" s="12">
        <v>43.75</v>
      </c>
      <c r="AT7" s="13">
        <v>9206</v>
      </c>
      <c r="AU7" s="14"/>
      <c r="AX7" s="12"/>
    </row>
    <row r="8" spans="1:57">
      <c r="A8" s="1" t="s">
        <v>7</v>
      </c>
      <c r="B8" s="12">
        <v>85.75</v>
      </c>
      <c r="C8" s="12">
        <v>123.25</v>
      </c>
      <c r="D8" s="12">
        <v>82.25</v>
      </c>
      <c r="E8" s="12">
        <v>52.75</v>
      </c>
      <c r="F8" s="12">
        <v>237.75</v>
      </c>
      <c r="G8" s="12">
        <v>16.25</v>
      </c>
      <c r="H8" s="12">
        <v>101</v>
      </c>
      <c r="I8" s="12">
        <v>155.75</v>
      </c>
      <c r="J8" s="12">
        <v>144</v>
      </c>
      <c r="K8" s="12">
        <v>48</v>
      </c>
      <c r="L8" s="12">
        <v>101.5</v>
      </c>
      <c r="M8" s="12">
        <v>116.25</v>
      </c>
      <c r="N8" s="12">
        <v>39</v>
      </c>
      <c r="O8" s="12">
        <v>42.5</v>
      </c>
      <c r="P8" s="12">
        <v>30.75</v>
      </c>
      <c r="Q8" s="12">
        <v>17.75</v>
      </c>
      <c r="R8" s="12">
        <v>16.75</v>
      </c>
      <c r="S8" s="12">
        <v>29.25</v>
      </c>
      <c r="T8" s="12">
        <v>21</v>
      </c>
      <c r="U8" s="12">
        <v>10.75</v>
      </c>
      <c r="V8" s="12">
        <v>22.5</v>
      </c>
      <c r="W8" s="12">
        <v>10.25</v>
      </c>
      <c r="X8" s="12">
        <v>6.25</v>
      </c>
      <c r="Y8" s="12">
        <v>17.25</v>
      </c>
      <c r="Z8" s="12">
        <v>44.75</v>
      </c>
      <c r="AA8" s="12">
        <v>267</v>
      </c>
      <c r="AB8" s="12">
        <v>179</v>
      </c>
      <c r="AC8" s="12">
        <v>429</v>
      </c>
      <c r="AD8" s="12">
        <v>302.25</v>
      </c>
      <c r="AE8" s="12">
        <v>205.75</v>
      </c>
      <c r="AF8" s="12">
        <v>131.75</v>
      </c>
      <c r="AG8" s="12">
        <v>28.5</v>
      </c>
      <c r="AH8" s="12">
        <v>22.5</v>
      </c>
      <c r="AI8" s="12">
        <v>18.75</v>
      </c>
      <c r="AJ8" s="12">
        <v>4.5</v>
      </c>
      <c r="AK8" s="12">
        <v>7.5</v>
      </c>
      <c r="AL8" s="12">
        <v>18.5</v>
      </c>
      <c r="AM8" s="12">
        <v>5</v>
      </c>
      <c r="AN8" s="12">
        <v>25.75</v>
      </c>
      <c r="AO8" s="12">
        <v>2.5</v>
      </c>
      <c r="AP8" s="12">
        <v>3.5</v>
      </c>
      <c r="AQ8" s="12">
        <v>32.75</v>
      </c>
      <c r="AR8" s="12">
        <v>15.5</v>
      </c>
      <c r="AS8" s="12">
        <v>5.5</v>
      </c>
      <c r="AT8" s="13">
        <v>3278.75</v>
      </c>
      <c r="AU8" s="14"/>
      <c r="AX8" s="15"/>
    </row>
    <row r="9" spans="1:57">
      <c r="A9" s="1" t="s">
        <v>8</v>
      </c>
      <c r="B9" s="12">
        <v>102</v>
      </c>
      <c r="C9" s="12">
        <v>128.75</v>
      </c>
      <c r="D9" s="12">
        <v>81.25</v>
      </c>
      <c r="E9" s="12">
        <v>68.5</v>
      </c>
      <c r="F9" s="12">
        <v>299.5</v>
      </c>
      <c r="G9" s="12">
        <v>108.75</v>
      </c>
      <c r="H9" s="12">
        <v>20.5</v>
      </c>
      <c r="I9" s="12">
        <v>95.75</v>
      </c>
      <c r="J9" s="12">
        <v>125.25</v>
      </c>
      <c r="K9" s="12">
        <v>38.75</v>
      </c>
      <c r="L9" s="12">
        <v>132</v>
      </c>
      <c r="M9" s="12">
        <v>201.5</v>
      </c>
      <c r="N9" s="12">
        <v>47.75</v>
      </c>
      <c r="O9" s="12">
        <v>65</v>
      </c>
      <c r="P9" s="12">
        <v>59.75</v>
      </c>
      <c r="Q9" s="12">
        <v>24.5</v>
      </c>
      <c r="R9" s="12">
        <v>25.25</v>
      </c>
      <c r="S9" s="12">
        <v>43.5</v>
      </c>
      <c r="T9" s="12">
        <v>52.25</v>
      </c>
      <c r="U9" s="12">
        <v>39</v>
      </c>
      <c r="V9" s="12">
        <v>47.25</v>
      </c>
      <c r="W9" s="12">
        <v>20.25</v>
      </c>
      <c r="X9" s="12">
        <v>15.75</v>
      </c>
      <c r="Y9" s="12">
        <v>52</v>
      </c>
      <c r="Z9" s="12">
        <v>64.25</v>
      </c>
      <c r="AA9" s="12">
        <v>443.25</v>
      </c>
      <c r="AB9" s="12">
        <v>324.25</v>
      </c>
      <c r="AC9" s="12">
        <v>772.25</v>
      </c>
      <c r="AD9" s="12">
        <v>499.25</v>
      </c>
      <c r="AE9" s="12">
        <v>316.75</v>
      </c>
      <c r="AF9" s="12">
        <v>197.5</v>
      </c>
      <c r="AG9" s="12">
        <v>43</v>
      </c>
      <c r="AH9" s="12">
        <v>49.75</v>
      </c>
      <c r="AI9" s="12">
        <v>35.25</v>
      </c>
      <c r="AJ9" s="12">
        <v>9.75</v>
      </c>
      <c r="AK9" s="12">
        <v>10.25</v>
      </c>
      <c r="AL9" s="12">
        <v>18.75</v>
      </c>
      <c r="AM9" s="12">
        <v>13.75</v>
      </c>
      <c r="AN9" s="12">
        <v>85</v>
      </c>
      <c r="AO9" s="12">
        <v>8.75</v>
      </c>
      <c r="AP9" s="12">
        <v>12</v>
      </c>
      <c r="AQ9" s="12">
        <v>65.75</v>
      </c>
      <c r="AR9" s="12">
        <v>25</v>
      </c>
      <c r="AS9" s="12">
        <v>10</v>
      </c>
      <c r="AT9" s="13">
        <v>4899.25</v>
      </c>
      <c r="AU9" s="14"/>
      <c r="AX9" s="15"/>
    </row>
    <row r="10" spans="1:57">
      <c r="A10" s="1">
        <v>19</v>
      </c>
      <c r="B10" s="12">
        <v>64.25</v>
      </c>
      <c r="C10" s="12">
        <v>98.5</v>
      </c>
      <c r="D10" s="12">
        <v>80.75</v>
      </c>
      <c r="E10" s="12">
        <v>111.25</v>
      </c>
      <c r="F10" s="12">
        <v>322</v>
      </c>
      <c r="G10" s="12">
        <v>158</v>
      </c>
      <c r="H10" s="12">
        <v>99</v>
      </c>
      <c r="I10" s="12">
        <v>14.75</v>
      </c>
      <c r="J10" s="12">
        <v>22.25</v>
      </c>
      <c r="K10" s="12">
        <v>19.25</v>
      </c>
      <c r="L10" s="12">
        <v>90.5</v>
      </c>
      <c r="M10" s="12">
        <v>135.75</v>
      </c>
      <c r="N10" s="12">
        <v>58.25</v>
      </c>
      <c r="O10" s="12">
        <v>67.5</v>
      </c>
      <c r="P10" s="12">
        <v>52.75</v>
      </c>
      <c r="Q10" s="12">
        <v>27.75</v>
      </c>
      <c r="R10" s="12">
        <v>37</v>
      </c>
      <c r="S10" s="12">
        <v>59.5</v>
      </c>
      <c r="T10" s="12">
        <v>36.25</v>
      </c>
      <c r="U10" s="12">
        <v>49.25</v>
      </c>
      <c r="V10" s="12">
        <v>50.25</v>
      </c>
      <c r="W10" s="12">
        <v>27.5</v>
      </c>
      <c r="X10" s="12">
        <v>33</v>
      </c>
      <c r="Y10" s="12">
        <v>100.5</v>
      </c>
      <c r="Z10" s="12">
        <v>56.5</v>
      </c>
      <c r="AA10" s="12">
        <v>332.25</v>
      </c>
      <c r="AB10" s="12">
        <v>278.5</v>
      </c>
      <c r="AC10" s="12">
        <v>588.25</v>
      </c>
      <c r="AD10" s="12">
        <v>498.75</v>
      </c>
      <c r="AE10" s="12">
        <v>291</v>
      </c>
      <c r="AF10" s="12">
        <v>217.5</v>
      </c>
      <c r="AG10" s="12">
        <v>52.25</v>
      </c>
      <c r="AH10" s="12">
        <v>66.25</v>
      </c>
      <c r="AI10" s="12">
        <v>43.5</v>
      </c>
      <c r="AJ10" s="12">
        <v>13.25</v>
      </c>
      <c r="AK10" s="12">
        <v>13.25</v>
      </c>
      <c r="AL10" s="12">
        <v>27.25</v>
      </c>
      <c r="AM10" s="12">
        <v>14.5</v>
      </c>
      <c r="AN10" s="12">
        <v>49.25</v>
      </c>
      <c r="AO10" s="12">
        <v>10.5</v>
      </c>
      <c r="AP10" s="12">
        <v>10.5</v>
      </c>
      <c r="AQ10" s="12">
        <v>42.75</v>
      </c>
      <c r="AR10" s="12">
        <v>30.5</v>
      </c>
      <c r="AS10" s="12">
        <v>8.25</v>
      </c>
      <c r="AT10" s="13">
        <v>4460.5</v>
      </c>
      <c r="AU10" s="14"/>
      <c r="AW10" s="17"/>
      <c r="AX10" s="15"/>
      <c r="BD10" s="11"/>
    </row>
    <row r="11" spans="1:57">
      <c r="A11" s="1">
        <v>12</v>
      </c>
      <c r="B11" s="12">
        <v>68</v>
      </c>
      <c r="C11" s="12">
        <v>151</v>
      </c>
      <c r="D11" s="12">
        <v>99.25</v>
      </c>
      <c r="E11" s="12">
        <v>101.5</v>
      </c>
      <c r="F11" s="12">
        <v>306</v>
      </c>
      <c r="G11" s="12">
        <v>138.5</v>
      </c>
      <c r="H11" s="12">
        <v>140.25</v>
      </c>
      <c r="I11" s="12">
        <v>18.5</v>
      </c>
      <c r="J11" s="12">
        <v>17.5</v>
      </c>
      <c r="K11" s="12">
        <v>15.25</v>
      </c>
      <c r="L11" s="12">
        <v>110.25</v>
      </c>
      <c r="M11" s="12">
        <v>207.25</v>
      </c>
      <c r="N11" s="12">
        <v>94</v>
      </c>
      <c r="O11" s="12">
        <v>110.5</v>
      </c>
      <c r="P11" s="12">
        <v>83.25</v>
      </c>
      <c r="Q11" s="12">
        <v>41.5</v>
      </c>
      <c r="R11" s="12">
        <v>52</v>
      </c>
      <c r="S11" s="12">
        <v>79.5</v>
      </c>
      <c r="T11" s="12">
        <v>68.75</v>
      </c>
      <c r="U11" s="12">
        <v>56.5</v>
      </c>
      <c r="V11" s="12">
        <v>65.25</v>
      </c>
      <c r="W11" s="12">
        <v>27.5</v>
      </c>
      <c r="X11" s="12">
        <v>32.5</v>
      </c>
      <c r="Y11" s="12">
        <v>76.25</v>
      </c>
      <c r="Z11" s="12">
        <v>80</v>
      </c>
      <c r="AA11" s="12">
        <v>376.5</v>
      </c>
      <c r="AB11" s="12">
        <v>320.5</v>
      </c>
      <c r="AC11" s="12">
        <v>748.75</v>
      </c>
      <c r="AD11" s="12">
        <v>398.25</v>
      </c>
      <c r="AE11" s="12">
        <v>195.25</v>
      </c>
      <c r="AF11" s="12">
        <v>136.5</v>
      </c>
      <c r="AG11" s="12">
        <v>44</v>
      </c>
      <c r="AH11" s="12">
        <v>81.25</v>
      </c>
      <c r="AI11" s="12">
        <v>59.25</v>
      </c>
      <c r="AJ11" s="12">
        <v>24</v>
      </c>
      <c r="AK11" s="12">
        <v>9.5</v>
      </c>
      <c r="AL11" s="12">
        <v>27</v>
      </c>
      <c r="AM11" s="12">
        <v>20.25</v>
      </c>
      <c r="AN11" s="12">
        <v>59.25</v>
      </c>
      <c r="AO11" s="12">
        <v>12.5</v>
      </c>
      <c r="AP11" s="12">
        <v>18.25</v>
      </c>
      <c r="AQ11" s="12">
        <v>75.75</v>
      </c>
      <c r="AR11" s="12">
        <v>41.5</v>
      </c>
      <c r="AS11" s="12">
        <v>9.5</v>
      </c>
      <c r="AT11" s="13">
        <v>4898.5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13.25</v>
      </c>
      <c r="C12" s="12">
        <v>37</v>
      </c>
      <c r="D12" s="12">
        <v>34.25</v>
      </c>
      <c r="E12" s="12">
        <v>26.75</v>
      </c>
      <c r="F12" s="12">
        <v>133.75</v>
      </c>
      <c r="G12" s="12">
        <v>50.25</v>
      </c>
      <c r="H12" s="12">
        <v>38.5</v>
      </c>
      <c r="I12" s="12">
        <v>18.25</v>
      </c>
      <c r="J12" s="12">
        <v>20.25</v>
      </c>
      <c r="K12" s="12">
        <v>10.25</v>
      </c>
      <c r="L12" s="12">
        <v>124.25</v>
      </c>
      <c r="M12" s="12">
        <v>200</v>
      </c>
      <c r="N12" s="12">
        <v>135.25</v>
      </c>
      <c r="O12" s="12">
        <v>166.25</v>
      </c>
      <c r="P12" s="12">
        <v>68</v>
      </c>
      <c r="Q12" s="12">
        <v>38</v>
      </c>
      <c r="R12" s="12">
        <v>47.75</v>
      </c>
      <c r="S12" s="12">
        <v>72.75</v>
      </c>
      <c r="T12" s="12">
        <v>8.5</v>
      </c>
      <c r="U12" s="12">
        <v>10.25</v>
      </c>
      <c r="V12" s="12">
        <v>14.75</v>
      </c>
      <c r="W12" s="12">
        <v>6.25</v>
      </c>
      <c r="X12" s="12">
        <v>6.25</v>
      </c>
      <c r="Y12" s="12">
        <v>18</v>
      </c>
      <c r="Z12" s="12">
        <v>30.5</v>
      </c>
      <c r="AA12" s="12">
        <v>287.5</v>
      </c>
      <c r="AB12" s="12">
        <v>266.75</v>
      </c>
      <c r="AC12" s="12">
        <v>632</v>
      </c>
      <c r="AD12" s="12">
        <v>277.75</v>
      </c>
      <c r="AE12" s="12">
        <v>160</v>
      </c>
      <c r="AF12" s="12">
        <v>101</v>
      </c>
      <c r="AG12" s="12">
        <v>33</v>
      </c>
      <c r="AH12" s="12">
        <v>48.5</v>
      </c>
      <c r="AI12" s="12">
        <v>38.5</v>
      </c>
      <c r="AJ12" s="12">
        <v>3.75</v>
      </c>
      <c r="AK12" s="12">
        <v>73.75</v>
      </c>
      <c r="AL12" s="12">
        <v>74.25</v>
      </c>
      <c r="AM12" s="12">
        <v>2.75</v>
      </c>
      <c r="AN12" s="12">
        <v>14.75</v>
      </c>
      <c r="AO12" s="12">
        <v>3.5</v>
      </c>
      <c r="AP12" s="12">
        <v>7.25</v>
      </c>
      <c r="AQ12" s="12">
        <v>25</v>
      </c>
      <c r="AR12" s="12">
        <v>5.75</v>
      </c>
      <c r="AS12" s="12">
        <v>37.5</v>
      </c>
      <c r="AT12" s="13">
        <v>3422.5</v>
      </c>
      <c r="AU12" s="14"/>
      <c r="AW12" s="17" t="s">
        <v>43</v>
      </c>
      <c r="AX12" s="15">
        <f>SUM(AA28:AD31)</f>
        <v>2716.5</v>
      </c>
      <c r="AY12" s="15">
        <f>SUM(Z28:Z31,H28:K31)</f>
        <v>9972.5</v>
      </c>
      <c r="AZ12" s="15">
        <f>SUM(AE28:AJ31)</f>
        <v>17908.5</v>
      </c>
      <c r="BA12" s="15">
        <f>SUM(B28:G31)</f>
        <v>9096.5</v>
      </c>
      <c r="BB12" s="15">
        <f>SUM(AM28:AN31,T28:Y31)</f>
        <v>8743</v>
      </c>
      <c r="BC12" s="15">
        <f>SUM(AK28:AL31,L28:S31)</f>
        <v>11312</v>
      </c>
      <c r="BD12" s="14">
        <f>SUM(AO28:AR31)</f>
        <v>5907.25</v>
      </c>
      <c r="BE12" s="9">
        <f t="shared" ref="BE12:BE19" si="0">SUM(AX12:BD12)</f>
        <v>65656.25</v>
      </c>
    </row>
    <row r="13" spans="1:57">
      <c r="A13" s="1" t="s">
        <v>10</v>
      </c>
      <c r="B13" s="12">
        <v>87</v>
      </c>
      <c r="C13" s="12">
        <v>110.25</v>
      </c>
      <c r="D13" s="12">
        <v>51.5</v>
      </c>
      <c r="E13" s="12">
        <v>60.25</v>
      </c>
      <c r="F13" s="12">
        <v>253</v>
      </c>
      <c r="G13" s="12">
        <v>106.25</v>
      </c>
      <c r="H13" s="12">
        <v>120.75</v>
      </c>
      <c r="I13" s="12">
        <v>98.75</v>
      </c>
      <c r="J13" s="12">
        <v>124.5</v>
      </c>
      <c r="K13" s="12">
        <v>89.75</v>
      </c>
      <c r="L13" s="12">
        <v>24.5</v>
      </c>
      <c r="M13" s="12">
        <v>251</v>
      </c>
      <c r="N13" s="12">
        <v>152.75</v>
      </c>
      <c r="O13" s="12">
        <v>238.5</v>
      </c>
      <c r="P13" s="12">
        <v>153.75</v>
      </c>
      <c r="Q13" s="12">
        <v>65</v>
      </c>
      <c r="R13" s="12">
        <v>51.25</v>
      </c>
      <c r="S13" s="12">
        <v>90.5</v>
      </c>
      <c r="T13" s="12">
        <v>35.25</v>
      </c>
      <c r="U13" s="12">
        <v>21.5</v>
      </c>
      <c r="V13" s="12">
        <v>35</v>
      </c>
      <c r="W13" s="12">
        <v>19</v>
      </c>
      <c r="X13" s="12">
        <v>19.5</v>
      </c>
      <c r="Y13" s="12">
        <v>39.25</v>
      </c>
      <c r="Z13" s="12">
        <v>80.25</v>
      </c>
      <c r="AA13" s="12">
        <v>341.5</v>
      </c>
      <c r="AB13" s="12">
        <v>285</v>
      </c>
      <c r="AC13" s="12">
        <v>754</v>
      </c>
      <c r="AD13" s="12">
        <v>428</v>
      </c>
      <c r="AE13" s="12">
        <v>193.5</v>
      </c>
      <c r="AF13" s="12">
        <v>182.25</v>
      </c>
      <c r="AG13" s="12">
        <v>35.25</v>
      </c>
      <c r="AH13" s="12">
        <v>60.25</v>
      </c>
      <c r="AI13" s="12">
        <v>55.25</v>
      </c>
      <c r="AJ13" s="12">
        <v>9.5</v>
      </c>
      <c r="AK13" s="12">
        <v>58</v>
      </c>
      <c r="AL13" s="12">
        <v>82</v>
      </c>
      <c r="AM13" s="12">
        <v>7.25</v>
      </c>
      <c r="AN13" s="12">
        <v>48.75</v>
      </c>
      <c r="AO13" s="12">
        <v>9</v>
      </c>
      <c r="AP13" s="12">
        <v>17.75</v>
      </c>
      <c r="AQ13" s="12">
        <v>38.75</v>
      </c>
      <c r="AR13" s="12">
        <v>18.25</v>
      </c>
      <c r="AS13" s="12">
        <v>45.25</v>
      </c>
      <c r="AT13" s="13">
        <v>5048.5</v>
      </c>
      <c r="AU13" s="14"/>
      <c r="AW13" s="17" t="s">
        <v>44</v>
      </c>
      <c r="AX13" s="15">
        <f>SUM(AA27:AD27,AA9:AD12)</f>
        <v>9436.75</v>
      </c>
      <c r="AY13" s="15">
        <f>SUM(Z27,Z9:Z12,H9:K12,H27:K27)</f>
        <v>1167.5</v>
      </c>
      <c r="AZ13" s="15">
        <f>SUM(AE9:AJ12,AE27:AJ27)</f>
        <v>2772</v>
      </c>
      <c r="BA13" s="15">
        <f>SUM(B9:G12,B27:G27)</f>
        <v>2992.75</v>
      </c>
      <c r="BB13" s="15">
        <f>SUM(T9:Y12,AM9:AN12,T27:Y27,AM27:AN27)</f>
        <v>1262.75</v>
      </c>
      <c r="BC13" s="15">
        <f>SUM(L9:S12,AK9:AL12,L27:S27,AK27:AL27)</f>
        <v>3344</v>
      </c>
      <c r="BD13" s="14">
        <f>SUM(AO9:AR12,AO27:AR27)</f>
        <v>463.5</v>
      </c>
      <c r="BE13" s="9">
        <f t="shared" si="0"/>
        <v>21439.25</v>
      </c>
    </row>
    <row r="14" spans="1:57">
      <c r="A14" s="1" t="s">
        <v>11</v>
      </c>
      <c r="B14" s="12">
        <v>82.5</v>
      </c>
      <c r="C14" s="12">
        <v>176</v>
      </c>
      <c r="D14" s="12">
        <v>91.25</v>
      </c>
      <c r="E14" s="12">
        <v>109.25</v>
      </c>
      <c r="F14" s="12">
        <v>295.5</v>
      </c>
      <c r="G14" s="12">
        <v>118.75</v>
      </c>
      <c r="H14" s="12">
        <v>200.25</v>
      </c>
      <c r="I14" s="12">
        <v>142.5</v>
      </c>
      <c r="J14" s="12">
        <v>189</v>
      </c>
      <c r="K14" s="12">
        <v>159</v>
      </c>
      <c r="L14" s="12">
        <v>214.75</v>
      </c>
      <c r="M14" s="12">
        <v>23.25</v>
      </c>
      <c r="N14" s="12">
        <v>214.75</v>
      </c>
      <c r="O14" s="12">
        <v>291.25</v>
      </c>
      <c r="P14" s="12">
        <v>222.75</v>
      </c>
      <c r="Q14" s="12">
        <v>111</v>
      </c>
      <c r="R14" s="12">
        <v>159.5</v>
      </c>
      <c r="S14" s="12">
        <v>316</v>
      </c>
      <c r="T14" s="12">
        <v>86.75</v>
      </c>
      <c r="U14" s="12">
        <v>110.5</v>
      </c>
      <c r="V14" s="12">
        <v>121.25</v>
      </c>
      <c r="W14" s="12">
        <v>61.25</v>
      </c>
      <c r="X14" s="12">
        <v>44.5</v>
      </c>
      <c r="Y14" s="12">
        <v>89.75</v>
      </c>
      <c r="Z14" s="12">
        <v>102.25</v>
      </c>
      <c r="AA14" s="12">
        <v>297.25</v>
      </c>
      <c r="AB14" s="12">
        <v>185.5</v>
      </c>
      <c r="AC14" s="12">
        <v>537.25</v>
      </c>
      <c r="AD14" s="12">
        <v>271.75</v>
      </c>
      <c r="AE14" s="12">
        <v>99</v>
      </c>
      <c r="AF14" s="12">
        <v>106.75</v>
      </c>
      <c r="AG14" s="12">
        <v>47.25</v>
      </c>
      <c r="AH14" s="12">
        <v>51.75</v>
      </c>
      <c r="AI14" s="12">
        <v>76.75</v>
      </c>
      <c r="AJ14" s="12">
        <v>11.25</v>
      </c>
      <c r="AK14" s="12">
        <v>121.25</v>
      </c>
      <c r="AL14" s="12">
        <v>476.5</v>
      </c>
      <c r="AM14" s="12">
        <v>57.75</v>
      </c>
      <c r="AN14" s="12">
        <v>150.75</v>
      </c>
      <c r="AO14" s="12">
        <v>12</v>
      </c>
      <c r="AP14" s="12">
        <v>21.5</v>
      </c>
      <c r="AQ14" s="12">
        <v>23.75</v>
      </c>
      <c r="AR14" s="12">
        <v>34</v>
      </c>
      <c r="AS14" s="12">
        <v>140.25</v>
      </c>
      <c r="AT14" s="13">
        <v>6455.75</v>
      </c>
      <c r="AU14" s="14"/>
      <c r="AW14" s="17" t="s">
        <v>45</v>
      </c>
      <c r="AX14" s="15">
        <f>SUM(AA32:AD37)</f>
        <v>17299.75</v>
      </c>
      <c r="AY14" s="15">
        <f>SUM(H32:K37,Z32:Z37)</f>
        <v>2851.75</v>
      </c>
      <c r="AZ14" s="15">
        <f>SUM(AE32:AJ37)</f>
        <v>6590.75</v>
      </c>
      <c r="BA14" s="15">
        <f>SUM(B32:G37)</f>
        <v>2495</v>
      </c>
      <c r="BB14" s="15">
        <f>SUM(T32:Y37,AM32:AN37)</f>
        <v>1530.5</v>
      </c>
      <c r="BC14" s="15">
        <f>SUM(L32:S37,AK32:AL37)</f>
        <v>2199.25</v>
      </c>
      <c r="BD14" s="14">
        <f>SUM(AO32:AR37)</f>
        <v>2335</v>
      </c>
      <c r="BE14" s="9">
        <f t="shared" si="0"/>
        <v>35302</v>
      </c>
    </row>
    <row r="15" spans="1:57">
      <c r="A15" s="1" t="s">
        <v>12</v>
      </c>
      <c r="B15" s="12">
        <v>27.5</v>
      </c>
      <c r="C15" s="12">
        <v>44.25</v>
      </c>
      <c r="D15" s="12">
        <v>15.25</v>
      </c>
      <c r="E15" s="12">
        <v>22.25</v>
      </c>
      <c r="F15" s="12">
        <v>120</v>
      </c>
      <c r="G15" s="12">
        <v>31.5</v>
      </c>
      <c r="H15" s="12">
        <v>53.25</v>
      </c>
      <c r="I15" s="12">
        <v>71</v>
      </c>
      <c r="J15" s="12">
        <v>96.75</v>
      </c>
      <c r="K15" s="12">
        <v>129.75</v>
      </c>
      <c r="L15" s="12">
        <v>150.25</v>
      </c>
      <c r="M15" s="12">
        <v>245.25</v>
      </c>
      <c r="N15" s="12">
        <v>6.75</v>
      </c>
      <c r="O15" s="12">
        <v>113.75</v>
      </c>
      <c r="P15" s="12">
        <v>94.75</v>
      </c>
      <c r="Q15" s="12">
        <v>44.25</v>
      </c>
      <c r="R15" s="12">
        <v>39.25</v>
      </c>
      <c r="S15" s="12">
        <v>53.5</v>
      </c>
      <c r="T15" s="12">
        <v>16.25</v>
      </c>
      <c r="U15" s="12">
        <v>8</v>
      </c>
      <c r="V15" s="12">
        <v>16.5</v>
      </c>
      <c r="W15" s="12">
        <v>5</v>
      </c>
      <c r="X15" s="12">
        <v>4.5</v>
      </c>
      <c r="Y15" s="12">
        <v>12.5</v>
      </c>
      <c r="Z15" s="12">
        <v>40</v>
      </c>
      <c r="AA15" s="12">
        <v>216</v>
      </c>
      <c r="AB15" s="12">
        <v>150</v>
      </c>
      <c r="AC15" s="12">
        <v>477.5</v>
      </c>
      <c r="AD15" s="12">
        <v>180.75</v>
      </c>
      <c r="AE15" s="12">
        <v>57.75</v>
      </c>
      <c r="AF15" s="12">
        <v>64</v>
      </c>
      <c r="AG15" s="12">
        <v>22.75</v>
      </c>
      <c r="AH15" s="12">
        <v>32</v>
      </c>
      <c r="AI15" s="12">
        <v>33.5</v>
      </c>
      <c r="AJ15" s="12">
        <v>6.5</v>
      </c>
      <c r="AK15" s="12">
        <v>30.25</v>
      </c>
      <c r="AL15" s="12">
        <v>39.25</v>
      </c>
      <c r="AM15" s="12">
        <v>5.5</v>
      </c>
      <c r="AN15" s="12">
        <v>25.5</v>
      </c>
      <c r="AO15" s="12">
        <v>7</v>
      </c>
      <c r="AP15" s="12">
        <v>5.25</v>
      </c>
      <c r="AQ15" s="12">
        <v>24.5</v>
      </c>
      <c r="AR15" s="12">
        <v>9.25</v>
      </c>
      <c r="AS15" s="12">
        <v>29</v>
      </c>
      <c r="AT15" s="13">
        <v>2878.25</v>
      </c>
      <c r="AU15" s="14"/>
      <c r="AW15" s="17" t="s">
        <v>46</v>
      </c>
      <c r="AX15" s="15">
        <f>SUM(AA3:AD8)</f>
        <v>8622.25</v>
      </c>
      <c r="AY15" s="15">
        <f>SUM(H3:K8,Z3:Z8)</f>
        <v>3023</v>
      </c>
      <c r="AZ15" s="15">
        <f>SUM(AE3:AJ8)</f>
        <v>2483.25</v>
      </c>
      <c r="BA15" s="15">
        <f>SUM(B3:G8)</f>
        <v>4961.5</v>
      </c>
      <c r="BB15" s="15">
        <f>SUM(T3:Y8,AM3:AN8)</f>
        <v>1124.25</v>
      </c>
      <c r="BC15" s="15">
        <f>SUM(L3:S8,AK3:AL8)</f>
        <v>3193.75</v>
      </c>
      <c r="BD15" s="14">
        <f>SUM(AO3:AR8)</f>
        <v>677.75</v>
      </c>
      <c r="BE15" s="9">
        <f t="shared" si="0"/>
        <v>24085.75</v>
      </c>
    </row>
    <row r="16" spans="1:57">
      <c r="A16" s="1" t="s">
        <v>13</v>
      </c>
      <c r="B16" s="12">
        <v>27.5</v>
      </c>
      <c r="C16" s="12">
        <v>41.75</v>
      </c>
      <c r="D16" s="12">
        <v>16</v>
      </c>
      <c r="E16" s="12">
        <v>27.75</v>
      </c>
      <c r="F16" s="12">
        <v>123.5</v>
      </c>
      <c r="G16" s="12">
        <v>37</v>
      </c>
      <c r="H16" s="12">
        <v>70.25</v>
      </c>
      <c r="I16" s="12">
        <v>85</v>
      </c>
      <c r="J16" s="12">
        <v>129.5</v>
      </c>
      <c r="K16" s="12">
        <v>142</v>
      </c>
      <c r="L16" s="12">
        <v>258.75</v>
      </c>
      <c r="M16" s="12">
        <v>306</v>
      </c>
      <c r="N16" s="12">
        <v>110.5</v>
      </c>
      <c r="O16" s="12">
        <v>10.75</v>
      </c>
      <c r="P16" s="12">
        <v>149.75</v>
      </c>
      <c r="Q16" s="12">
        <v>89.5</v>
      </c>
      <c r="R16" s="12">
        <v>97</v>
      </c>
      <c r="S16" s="12">
        <v>138.5</v>
      </c>
      <c r="T16" s="12">
        <v>21.5</v>
      </c>
      <c r="U16" s="12">
        <v>7</v>
      </c>
      <c r="V16" s="12">
        <v>10.5</v>
      </c>
      <c r="W16" s="12">
        <v>4.25</v>
      </c>
      <c r="X16" s="12">
        <v>3</v>
      </c>
      <c r="Y16" s="12">
        <v>8.25</v>
      </c>
      <c r="Z16" s="12">
        <v>35.5</v>
      </c>
      <c r="AA16" s="12">
        <v>189.5</v>
      </c>
      <c r="AB16" s="12">
        <v>146.75</v>
      </c>
      <c r="AC16" s="12">
        <v>457.25</v>
      </c>
      <c r="AD16" s="12">
        <v>176.75</v>
      </c>
      <c r="AE16" s="12">
        <v>60</v>
      </c>
      <c r="AF16" s="12">
        <v>56.75</v>
      </c>
      <c r="AG16" s="12">
        <v>14.5</v>
      </c>
      <c r="AH16" s="12">
        <v>32.25</v>
      </c>
      <c r="AI16" s="12">
        <v>33.25</v>
      </c>
      <c r="AJ16" s="12">
        <v>9.75</v>
      </c>
      <c r="AK16" s="12">
        <v>55.75</v>
      </c>
      <c r="AL16" s="12">
        <v>104.5</v>
      </c>
      <c r="AM16" s="12">
        <v>4.25</v>
      </c>
      <c r="AN16" s="12">
        <v>22.75</v>
      </c>
      <c r="AO16" s="12">
        <v>6.5</v>
      </c>
      <c r="AP16" s="12">
        <v>8.75</v>
      </c>
      <c r="AQ16" s="12">
        <v>19.25</v>
      </c>
      <c r="AR16" s="12">
        <v>7.75</v>
      </c>
      <c r="AS16" s="12">
        <v>101.75</v>
      </c>
      <c r="AT16" s="13">
        <v>3459</v>
      </c>
      <c r="AU16" s="14"/>
      <c r="AW16" s="17" t="s">
        <v>47</v>
      </c>
      <c r="AX16" s="15">
        <f>SUM(AA21:AD26,AA40:AD41)</f>
        <v>8425.25</v>
      </c>
      <c r="AY16" s="15">
        <f>SUM(H21:K26,H40:K41,Z21:Z26,Z40:Z41)</f>
        <v>1440.5</v>
      </c>
      <c r="AZ16" s="15">
        <f>SUM(AE21:AJ26,AE40:AJ41)</f>
        <v>1526</v>
      </c>
      <c r="BA16" s="15">
        <f>SUM(B21:G26,B40:G41)</f>
        <v>1167.5</v>
      </c>
      <c r="BB16" s="15">
        <f>SUM(T21:Y26,T40:Y41,AM21:AN26,AM40:AN41)</f>
        <v>3450.5</v>
      </c>
      <c r="BC16" s="15">
        <f>SUM(L21:S26,L40:S41,AK21:AL26,AK40:AL41)</f>
        <v>1546.25</v>
      </c>
      <c r="BD16" s="14">
        <f>SUM(AO21:AR26,AO40:AR41)</f>
        <v>781</v>
      </c>
      <c r="BE16" s="9">
        <f t="shared" si="0"/>
        <v>18337</v>
      </c>
    </row>
    <row r="17" spans="1:57">
      <c r="A17" s="1" t="s">
        <v>14</v>
      </c>
      <c r="B17" s="12">
        <v>25.75</v>
      </c>
      <c r="C17" s="12">
        <v>36.75</v>
      </c>
      <c r="D17" s="12">
        <v>12.5</v>
      </c>
      <c r="E17" s="12">
        <v>14.5</v>
      </c>
      <c r="F17" s="12">
        <v>98.75</v>
      </c>
      <c r="G17" s="12">
        <v>28.5</v>
      </c>
      <c r="H17" s="12">
        <v>59.75</v>
      </c>
      <c r="I17" s="12">
        <v>63.25</v>
      </c>
      <c r="J17" s="12">
        <v>88.25</v>
      </c>
      <c r="K17" s="12">
        <v>63.25</v>
      </c>
      <c r="L17" s="12">
        <v>148.25</v>
      </c>
      <c r="M17" s="12">
        <v>225.25</v>
      </c>
      <c r="N17" s="12">
        <v>95.25</v>
      </c>
      <c r="O17" s="12">
        <v>162.75</v>
      </c>
      <c r="P17" s="12">
        <v>18</v>
      </c>
      <c r="Q17" s="12">
        <v>84.25</v>
      </c>
      <c r="R17" s="12">
        <v>100.5</v>
      </c>
      <c r="S17" s="12">
        <v>139.25</v>
      </c>
      <c r="T17" s="12">
        <v>14.75</v>
      </c>
      <c r="U17" s="12">
        <v>7.25</v>
      </c>
      <c r="V17" s="12">
        <v>10.5</v>
      </c>
      <c r="W17" s="12">
        <v>4.25</v>
      </c>
      <c r="X17" s="12">
        <v>3.75</v>
      </c>
      <c r="Y17" s="12">
        <v>9.5</v>
      </c>
      <c r="Z17" s="12">
        <v>21.25</v>
      </c>
      <c r="AA17" s="12">
        <v>132.25</v>
      </c>
      <c r="AB17" s="12">
        <v>86</v>
      </c>
      <c r="AC17" s="12">
        <v>293.5</v>
      </c>
      <c r="AD17" s="12">
        <v>135.5</v>
      </c>
      <c r="AE17" s="12">
        <v>38.5</v>
      </c>
      <c r="AF17" s="12">
        <v>37.25</v>
      </c>
      <c r="AG17" s="12">
        <v>10</v>
      </c>
      <c r="AH17" s="12">
        <v>26.25</v>
      </c>
      <c r="AI17" s="12">
        <v>31.5</v>
      </c>
      <c r="AJ17" s="12">
        <v>6.5</v>
      </c>
      <c r="AK17" s="12">
        <v>20.25</v>
      </c>
      <c r="AL17" s="12">
        <v>32</v>
      </c>
      <c r="AM17" s="12">
        <v>2.75</v>
      </c>
      <c r="AN17" s="12">
        <v>24.5</v>
      </c>
      <c r="AO17" s="12">
        <v>1.75</v>
      </c>
      <c r="AP17" s="12">
        <v>8.75</v>
      </c>
      <c r="AQ17" s="12">
        <v>15.75</v>
      </c>
      <c r="AR17" s="12">
        <v>9</v>
      </c>
      <c r="AS17" s="12">
        <v>39.5</v>
      </c>
      <c r="AT17" s="13">
        <v>2487.5</v>
      </c>
      <c r="AU17" s="14"/>
      <c r="AW17" s="1" t="s">
        <v>48</v>
      </c>
      <c r="AX17" s="14">
        <f>SUM(AA13:AD20,AA38:AD39)</f>
        <v>11024.25</v>
      </c>
      <c r="AY17" s="14">
        <f>SUM(H13:K20,H38:K39,Z13:Z20,Z38:Z39)</f>
        <v>3315.5</v>
      </c>
      <c r="AZ17" s="14">
        <f>SUM(AE13:AJ20,AE38:AJ39)</f>
        <v>2289.5</v>
      </c>
      <c r="BA17" s="14">
        <f>SUM(B13:G20,B38:G39)</f>
        <v>3343.5</v>
      </c>
      <c r="BB17" s="14">
        <f>SUM(T13:Y20,T38:Y39,AM13:AN20,AM38:AN39)</f>
        <v>1481.75</v>
      </c>
      <c r="BC17" s="14">
        <f>SUM(L13:S20,L38:S39,AK13:AL20,AK38:AL39)</f>
        <v>10217</v>
      </c>
      <c r="BD17" s="14">
        <f>SUM(AO13:AR20,AO38:AR39)</f>
        <v>563.75</v>
      </c>
      <c r="BE17" s="9">
        <f t="shared" si="0"/>
        <v>32235.25</v>
      </c>
    </row>
    <row r="18" spans="1:57">
      <c r="A18" s="1" t="s">
        <v>15</v>
      </c>
      <c r="B18" s="12">
        <v>12.75</v>
      </c>
      <c r="C18" s="12">
        <v>18</v>
      </c>
      <c r="D18" s="12">
        <v>5.25</v>
      </c>
      <c r="E18" s="12">
        <v>6</v>
      </c>
      <c r="F18" s="12">
        <v>58.25</v>
      </c>
      <c r="G18" s="12">
        <v>10.75</v>
      </c>
      <c r="H18" s="12">
        <v>20</v>
      </c>
      <c r="I18" s="12">
        <v>26.75</v>
      </c>
      <c r="J18" s="12">
        <v>46.75</v>
      </c>
      <c r="K18" s="12">
        <v>31.25</v>
      </c>
      <c r="L18" s="12">
        <v>68</v>
      </c>
      <c r="M18" s="12">
        <v>114.25</v>
      </c>
      <c r="N18" s="12">
        <v>42.5</v>
      </c>
      <c r="O18" s="12">
        <v>94.5</v>
      </c>
      <c r="P18" s="12">
        <v>75.25</v>
      </c>
      <c r="Q18" s="12">
        <v>7.25</v>
      </c>
      <c r="R18" s="12">
        <v>43.75</v>
      </c>
      <c r="S18" s="12">
        <v>98</v>
      </c>
      <c r="T18" s="12">
        <v>6.75</v>
      </c>
      <c r="U18" s="12">
        <v>1.5</v>
      </c>
      <c r="V18" s="12">
        <v>3</v>
      </c>
      <c r="W18" s="12">
        <v>2</v>
      </c>
      <c r="X18" s="12">
        <v>2.5</v>
      </c>
      <c r="Y18" s="12">
        <v>7.5</v>
      </c>
      <c r="Z18" s="12">
        <v>10.5</v>
      </c>
      <c r="AA18" s="12">
        <v>86.75</v>
      </c>
      <c r="AB18" s="12">
        <v>61.5</v>
      </c>
      <c r="AC18" s="12">
        <v>186.25</v>
      </c>
      <c r="AD18" s="12">
        <v>84.5</v>
      </c>
      <c r="AE18" s="12">
        <v>23.5</v>
      </c>
      <c r="AF18" s="12">
        <v>30</v>
      </c>
      <c r="AG18" s="12">
        <v>10.25</v>
      </c>
      <c r="AH18" s="12">
        <v>15</v>
      </c>
      <c r="AI18" s="12">
        <v>24.25</v>
      </c>
      <c r="AJ18" s="12">
        <v>4</v>
      </c>
      <c r="AK18" s="12">
        <v>18.5</v>
      </c>
      <c r="AL18" s="12">
        <v>23</v>
      </c>
      <c r="AM18" s="12">
        <v>1.5</v>
      </c>
      <c r="AN18" s="12">
        <v>14.75</v>
      </c>
      <c r="AO18" s="12">
        <v>5.25</v>
      </c>
      <c r="AP18" s="12">
        <v>3.75</v>
      </c>
      <c r="AQ18" s="12">
        <v>5.75</v>
      </c>
      <c r="AR18" s="12">
        <v>6.25</v>
      </c>
      <c r="AS18" s="12">
        <v>16.5</v>
      </c>
      <c r="AT18" s="13">
        <v>1434.25</v>
      </c>
      <c r="AU18" s="14"/>
      <c r="AW18" s="9" t="s">
        <v>58</v>
      </c>
      <c r="AX18" s="15">
        <f>SUM(AA42:AD45)</f>
        <v>5313</v>
      </c>
      <c r="AY18" s="9">
        <f>SUM(Z42:Z45,H42:K45)</f>
        <v>437.75</v>
      </c>
      <c r="AZ18" s="9">
        <f>SUM(AE42:AJ45)</f>
        <v>2293.5</v>
      </c>
      <c r="BA18" s="9">
        <f>SUM(B42:G45)</f>
        <v>685.5</v>
      </c>
      <c r="BB18" s="9">
        <f>SUM(T42:Y45, AM42:AN45)</f>
        <v>683.75</v>
      </c>
      <c r="BC18" s="9">
        <f>SUM(AK42:AL45,L42:S45)</f>
        <v>488.5</v>
      </c>
      <c r="BD18" s="9">
        <f>SUM(AO42:AR45)</f>
        <v>917.75</v>
      </c>
      <c r="BE18" s="9">
        <f t="shared" si="0"/>
        <v>10819.75</v>
      </c>
    </row>
    <row r="19" spans="1:57">
      <c r="A19" s="1" t="s">
        <v>16</v>
      </c>
      <c r="B19" s="12">
        <v>14.25</v>
      </c>
      <c r="C19" s="12">
        <v>21.5</v>
      </c>
      <c r="D19" s="12">
        <v>15</v>
      </c>
      <c r="E19" s="12">
        <v>10.25</v>
      </c>
      <c r="F19" s="12">
        <v>118.75</v>
      </c>
      <c r="G19" s="12">
        <v>16.5</v>
      </c>
      <c r="H19" s="12">
        <v>24.75</v>
      </c>
      <c r="I19" s="12">
        <v>39.5</v>
      </c>
      <c r="J19" s="12">
        <v>52</v>
      </c>
      <c r="K19" s="12">
        <v>43.75</v>
      </c>
      <c r="L19" s="12">
        <v>49.25</v>
      </c>
      <c r="M19" s="12">
        <v>161.75</v>
      </c>
      <c r="N19" s="12">
        <v>36.75</v>
      </c>
      <c r="O19" s="12">
        <v>91.75</v>
      </c>
      <c r="P19" s="12">
        <v>109.5</v>
      </c>
      <c r="Q19" s="12">
        <v>47.25</v>
      </c>
      <c r="R19" s="12">
        <v>9.5</v>
      </c>
      <c r="S19" s="12">
        <v>109</v>
      </c>
      <c r="T19" s="12">
        <v>9.25</v>
      </c>
      <c r="U19" s="12">
        <v>6.75</v>
      </c>
      <c r="V19" s="12">
        <v>7</v>
      </c>
      <c r="W19" s="12">
        <v>4.5</v>
      </c>
      <c r="X19" s="12">
        <v>4.5</v>
      </c>
      <c r="Y19" s="12">
        <v>8.75</v>
      </c>
      <c r="Z19" s="12">
        <v>7.75</v>
      </c>
      <c r="AA19" s="12">
        <v>161.75</v>
      </c>
      <c r="AB19" s="12">
        <v>104</v>
      </c>
      <c r="AC19" s="12">
        <v>334.25</v>
      </c>
      <c r="AD19" s="12">
        <v>118.25</v>
      </c>
      <c r="AE19" s="12">
        <v>31.25</v>
      </c>
      <c r="AF19" s="12">
        <v>22</v>
      </c>
      <c r="AG19" s="12">
        <v>12</v>
      </c>
      <c r="AH19" s="12">
        <v>18</v>
      </c>
      <c r="AI19" s="12">
        <v>21.25</v>
      </c>
      <c r="AJ19" s="12">
        <v>7.25</v>
      </c>
      <c r="AK19" s="12">
        <v>16.25</v>
      </c>
      <c r="AL19" s="12">
        <v>30.25</v>
      </c>
      <c r="AM19" s="12">
        <v>5</v>
      </c>
      <c r="AN19" s="12">
        <v>10.75</v>
      </c>
      <c r="AO19" s="12">
        <v>5.75</v>
      </c>
      <c r="AP19" s="12">
        <v>7</v>
      </c>
      <c r="AQ19" s="12">
        <v>19.25</v>
      </c>
      <c r="AR19" s="12">
        <v>3.5</v>
      </c>
      <c r="AS19" s="12">
        <v>21.5</v>
      </c>
      <c r="AT19" s="13">
        <v>1968.75</v>
      </c>
      <c r="AU19" s="14"/>
      <c r="AW19" s="9" t="s">
        <v>49</v>
      </c>
      <c r="AX19" s="15">
        <f>SUM(AX12:AX18)</f>
        <v>62837.75</v>
      </c>
      <c r="AY19" s="9">
        <f t="shared" ref="AY19:BD19" si="1">SUM(AY12:AY18)</f>
        <v>22208.5</v>
      </c>
      <c r="AZ19" s="9">
        <f t="shared" si="1"/>
        <v>35863.5</v>
      </c>
      <c r="BA19" s="9">
        <f t="shared" si="1"/>
        <v>24742.25</v>
      </c>
      <c r="BB19" s="9">
        <f t="shared" si="1"/>
        <v>18276.5</v>
      </c>
      <c r="BC19" s="9">
        <f t="shared" si="1"/>
        <v>32300.75</v>
      </c>
      <c r="BD19" s="9">
        <f t="shared" si="1"/>
        <v>11646</v>
      </c>
      <c r="BE19" s="9">
        <f t="shared" si="0"/>
        <v>207875.25</v>
      </c>
    </row>
    <row r="20" spans="1:57">
      <c r="A20" s="1" t="s">
        <v>17</v>
      </c>
      <c r="B20" s="12">
        <v>17</v>
      </c>
      <c r="C20" s="12">
        <v>49</v>
      </c>
      <c r="D20" s="12">
        <v>27.75</v>
      </c>
      <c r="E20" s="12">
        <v>26</v>
      </c>
      <c r="F20" s="12">
        <v>337.75</v>
      </c>
      <c r="G20" s="12">
        <v>37.75</v>
      </c>
      <c r="H20" s="12">
        <v>48.25</v>
      </c>
      <c r="I20" s="12">
        <v>61.75</v>
      </c>
      <c r="J20" s="12">
        <v>84.75</v>
      </c>
      <c r="K20" s="12">
        <v>69</v>
      </c>
      <c r="L20" s="12">
        <v>101</v>
      </c>
      <c r="M20" s="12">
        <v>295.75</v>
      </c>
      <c r="N20" s="12">
        <v>56.25</v>
      </c>
      <c r="O20" s="12">
        <v>144.75</v>
      </c>
      <c r="P20" s="12">
        <v>165.5</v>
      </c>
      <c r="Q20" s="12">
        <v>114.75</v>
      </c>
      <c r="R20" s="12">
        <v>105.5</v>
      </c>
      <c r="S20" s="12">
        <v>30.75</v>
      </c>
      <c r="T20" s="12">
        <v>21.75</v>
      </c>
      <c r="U20" s="12">
        <v>16.75</v>
      </c>
      <c r="V20" s="12">
        <v>13.5</v>
      </c>
      <c r="W20" s="12">
        <v>7.5</v>
      </c>
      <c r="X20" s="12">
        <v>6.5</v>
      </c>
      <c r="Y20" s="12">
        <v>19</v>
      </c>
      <c r="Z20" s="12">
        <v>12</v>
      </c>
      <c r="AA20" s="12">
        <v>326.75</v>
      </c>
      <c r="AB20" s="12">
        <v>197</v>
      </c>
      <c r="AC20" s="12">
        <v>597.75</v>
      </c>
      <c r="AD20" s="12">
        <v>227.25</v>
      </c>
      <c r="AE20" s="12">
        <v>69.75</v>
      </c>
      <c r="AF20" s="12">
        <v>42.75</v>
      </c>
      <c r="AG20" s="12">
        <v>22.75</v>
      </c>
      <c r="AH20" s="12">
        <v>35.5</v>
      </c>
      <c r="AI20" s="12">
        <v>50.75</v>
      </c>
      <c r="AJ20" s="12">
        <v>10.25</v>
      </c>
      <c r="AK20" s="12">
        <v>19.25</v>
      </c>
      <c r="AL20" s="12">
        <v>60.75</v>
      </c>
      <c r="AM20" s="12">
        <v>10.25</v>
      </c>
      <c r="AN20" s="12">
        <v>28.25</v>
      </c>
      <c r="AO20" s="12">
        <v>6.25</v>
      </c>
      <c r="AP20" s="12">
        <v>5.75</v>
      </c>
      <c r="AQ20" s="12">
        <v>39.25</v>
      </c>
      <c r="AR20" s="12">
        <v>6.5</v>
      </c>
      <c r="AS20" s="12">
        <v>22</v>
      </c>
      <c r="AT20" s="13">
        <v>3649</v>
      </c>
      <c r="AU20" s="14"/>
      <c r="AW20" s="18"/>
      <c r="AX20" s="15"/>
    </row>
    <row r="21" spans="1:57">
      <c r="A21" s="1" t="s">
        <v>18</v>
      </c>
      <c r="B21" s="12">
        <v>28</v>
      </c>
      <c r="C21" s="12">
        <v>28.25</v>
      </c>
      <c r="D21" s="12">
        <v>17.25</v>
      </c>
      <c r="E21" s="12">
        <v>14.25</v>
      </c>
      <c r="F21" s="12">
        <v>77</v>
      </c>
      <c r="G21" s="12">
        <v>22.75</v>
      </c>
      <c r="H21" s="12">
        <v>54.75</v>
      </c>
      <c r="I21" s="12">
        <v>40.25</v>
      </c>
      <c r="J21" s="12">
        <v>79.5</v>
      </c>
      <c r="K21" s="12">
        <v>7.75</v>
      </c>
      <c r="L21" s="12">
        <v>31.5</v>
      </c>
      <c r="M21" s="12">
        <v>96</v>
      </c>
      <c r="N21" s="12">
        <v>18.5</v>
      </c>
      <c r="O21" s="12">
        <v>18.5</v>
      </c>
      <c r="P21" s="12">
        <v>17.25</v>
      </c>
      <c r="Q21" s="12">
        <v>6.25</v>
      </c>
      <c r="R21" s="12">
        <v>9.25</v>
      </c>
      <c r="S21" s="12">
        <v>21.25</v>
      </c>
      <c r="T21" s="12">
        <v>16.5</v>
      </c>
      <c r="U21" s="12">
        <v>67.25</v>
      </c>
      <c r="V21" s="12">
        <v>201.5</v>
      </c>
      <c r="W21" s="12">
        <v>64</v>
      </c>
      <c r="X21" s="12">
        <v>20</v>
      </c>
      <c r="Y21" s="12">
        <v>52.75</v>
      </c>
      <c r="Z21" s="12">
        <v>13.5</v>
      </c>
      <c r="AA21" s="12">
        <v>238.75</v>
      </c>
      <c r="AB21" s="12">
        <v>132.5</v>
      </c>
      <c r="AC21" s="12">
        <v>358.25</v>
      </c>
      <c r="AD21" s="12">
        <v>200</v>
      </c>
      <c r="AE21" s="12">
        <v>53</v>
      </c>
      <c r="AF21" s="12">
        <v>57</v>
      </c>
      <c r="AG21" s="12">
        <v>24</v>
      </c>
      <c r="AH21" s="12">
        <v>26.75</v>
      </c>
      <c r="AI21" s="12">
        <v>28.75</v>
      </c>
      <c r="AJ21" s="12">
        <v>10.5</v>
      </c>
      <c r="AK21" s="12">
        <v>3.75</v>
      </c>
      <c r="AL21" s="12">
        <v>11.75</v>
      </c>
      <c r="AM21" s="12">
        <v>23</v>
      </c>
      <c r="AN21" s="12">
        <v>225.5</v>
      </c>
      <c r="AO21" s="12">
        <v>8.25</v>
      </c>
      <c r="AP21" s="12">
        <v>10.25</v>
      </c>
      <c r="AQ21" s="12">
        <v>58.75</v>
      </c>
      <c r="AR21" s="12">
        <v>17.75</v>
      </c>
      <c r="AS21" s="12">
        <v>4.75</v>
      </c>
      <c r="AT21" s="13">
        <v>2517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6.75</v>
      </c>
      <c r="C22" s="12">
        <v>12.75</v>
      </c>
      <c r="D22" s="12">
        <v>11.75</v>
      </c>
      <c r="E22" s="12">
        <v>13.75</v>
      </c>
      <c r="F22" s="12">
        <v>87.5</v>
      </c>
      <c r="G22" s="12">
        <v>10.75</v>
      </c>
      <c r="H22" s="12">
        <v>39.25</v>
      </c>
      <c r="I22" s="12">
        <v>52.5</v>
      </c>
      <c r="J22" s="12">
        <v>55.25</v>
      </c>
      <c r="K22" s="12">
        <v>10.75</v>
      </c>
      <c r="L22" s="12">
        <v>19.5</v>
      </c>
      <c r="M22" s="12">
        <v>108.25</v>
      </c>
      <c r="N22" s="12">
        <v>8.75</v>
      </c>
      <c r="O22" s="12">
        <v>7.25</v>
      </c>
      <c r="P22" s="12">
        <v>7.25</v>
      </c>
      <c r="Q22" s="12">
        <v>3</v>
      </c>
      <c r="R22" s="12">
        <v>6.75</v>
      </c>
      <c r="S22" s="12">
        <v>15.5</v>
      </c>
      <c r="T22" s="12">
        <v>62.75</v>
      </c>
      <c r="U22" s="12">
        <v>17</v>
      </c>
      <c r="V22" s="12">
        <v>101.25</v>
      </c>
      <c r="W22" s="12">
        <v>29</v>
      </c>
      <c r="X22" s="12">
        <v>18</v>
      </c>
      <c r="Y22" s="12">
        <v>57.25</v>
      </c>
      <c r="Z22" s="12">
        <v>7.5</v>
      </c>
      <c r="AA22" s="12">
        <v>354.25</v>
      </c>
      <c r="AB22" s="12">
        <v>203.25</v>
      </c>
      <c r="AC22" s="12">
        <v>431.5</v>
      </c>
      <c r="AD22" s="12">
        <v>209.25</v>
      </c>
      <c r="AE22" s="12">
        <v>55.75</v>
      </c>
      <c r="AF22" s="12">
        <v>36.5</v>
      </c>
      <c r="AG22" s="12">
        <v>16.5</v>
      </c>
      <c r="AH22" s="12">
        <v>17.5</v>
      </c>
      <c r="AI22" s="12">
        <v>31</v>
      </c>
      <c r="AJ22" s="12">
        <v>6.25</v>
      </c>
      <c r="AK22" s="12">
        <v>2.25</v>
      </c>
      <c r="AL22" s="12">
        <v>6.5</v>
      </c>
      <c r="AM22" s="12">
        <v>20.5</v>
      </c>
      <c r="AN22" s="12">
        <v>74</v>
      </c>
      <c r="AO22" s="12">
        <v>6</v>
      </c>
      <c r="AP22" s="12">
        <v>8.25</v>
      </c>
      <c r="AQ22" s="12">
        <v>84.75</v>
      </c>
      <c r="AR22" s="12">
        <v>13.25</v>
      </c>
      <c r="AS22" s="12">
        <v>3</v>
      </c>
      <c r="AT22" s="13">
        <v>2350.25</v>
      </c>
      <c r="AU22" s="14"/>
      <c r="AW22" s="17" t="s">
        <v>43</v>
      </c>
      <c r="AX22" s="15">
        <f>AX12</f>
        <v>2716.5</v>
      </c>
      <c r="AY22" s="15"/>
      <c r="AZ22" s="15"/>
    </row>
    <row r="23" spans="1:57">
      <c r="A23" s="1" t="s">
        <v>20</v>
      </c>
      <c r="B23" s="12">
        <v>16</v>
      </c>
      <c r="C23" s="12">
        <v>29</v>
      </c>
      <c r="D23" s="12">
        <v>15</v>
      </c>
      <c r="E23" s="12">
        <v>21.25</v>
      </c>
      <c r="F23" s="12">
        <v>114.75</v>
      </c>
      <c r="G23" s="12">
        <v>26</v>
      </c>
      <c r="H23" s="12">
        <v>55.25</v>
      </c>
      <c r="I23" s="12">
        <v>61.25</v>
      </c>
      <c r="J23" s="12">
        <v>71.75</v>
      </c>
      <c r="K23" s="12">
        <v>14</v>
      </c>
      <c r="L23" s="12">
        <v>38.75</v>
      </c>
      <c r="M23" s="12">
        <v>129.5</v>
      </c>
      <c r="N23" s="12">
        <v>18</v>
      </c>
      <c r="O23" s="12">
        <v>11.25</v>
      </c>
      <c r="P23" s="12">
        <v>12</v>
      </c>
      <c r="Q23" s="12">
        <v>5.75</v>
      </c>
      <c r="R23" s="12">
        <v>8</v>
      </c>
      <c r="S23" s="12">
        <v>16</v>
      </c>
      <c r="T23" s="12">
        <v>244</v>
      </c>
      <c r="U23" s="12">
        <v>118</v>
      </c>
      <c r="V23" s="12">
        <v>20.75</v>
      </c>
      <c r="W23" s="12">
        <v>53.5</v>
      </c>
      <c r="X23" s="12">
        <v>34.25</v>
      </c>
      <c r="Y23" s="12">
        <v>114.75</v>
      </c>
      <c r="Z23" s="12">
        <v>12.5</v>
      </c>
      <c r="AA23" s="12">
        <v>449</v>
      </c>
      <c r="AB23" s="12">
        <v>267.25</v>
      </c>
      <c r="AC23" s="12">
        <v>496.5</v>
      </c>
      <c r="AD23" s="12">
        <v>282</v>
      </c>
      <c r="AE23" s="12">
        <v>68.5</v>
      </c>
      <c r="AF23" s="12">
        <v>53.25</v>
      </c>
      <c r="AG23" s="12">
        <v>27.5</v>
      </c>
      <c r="AH23" s="12">
        <v>21.5</v>
      </c>
      <c r="AI23" s="12">
        <v>28.75</v>
      </c>
      <c r="AJ23" s="12">
        <v>10.25</v>
      </c>
      <c r="AK23" s="12">
        <v>2.5</v>
      </c>
      <c r="AL23" s="12">
        <v>6.25</v>
      </c>
      <c r="AM23" s="12">
        <v>43.5</v>
      </c>
      <c r="AN23" s="12">
        <v>133.25</v>
      </c>
      <c r="AO23" s="12">
        <v>8</v>
      </c>
      <c r="AP23" s="12">
        <v>7.75</v>
      </c>
      <c r="AQ23" s="12">
        <v>112.75</v>
      </c>
      <c r="AR23" s="12">
        <v>17</v>
      </c>
      <c r="AS23" s="12">
        <v>4.25</v>
      </c>
      <c r="AT23" s="13">
        <v>3301</v>
      </c>
      <c r="AU23" s="14"/>
      <c r="AW23" s="17" t="s">
        <v>44</v>
      </c>
      <c r="AX23" s="15">
        <f>AX13+AY12</f>
        <v>19409.25</v>
      </c>
      <c r="AY23" s="15">
        <f>AY13</f>
        <v>1167.5</v>
      </c>
      <c r="AZ23" s="15"/>
      <c r="BA23" s="15"/>
    </row>
    <row r="24" spans="1:57">
      <c r="A24" s="1" t="s">
        <v>21</v>
      </c>
      <c r="B24" s="12">
        <v>12.5</v>
      </c>
      <c r="C24" s="12">
        <v>8.75</v>
      </c>
      <c r="D24" s="12">
        <v>9.75</v>
      </c>
      <c r="E24" s="12">
        <v>9.25</v>
      </c>
      <c r="F24" s="12">
        <v>71</v>
      </c>
      <c r="G24" s="12">
        <v>12.75</v>
      </c>
      <c r="H24" s="12">
        <v>25</v>
      </c>
      <c r="I24" s="12">
        <v>30.75</v>
      </c>
      <c r="J24" s="12">
        <v>41</v>
      </c>
      <c r="K24" s="12">
        <v>6</v>
      </c>
      <c r="L24" s="12">
        <v>18.25</v>
      </c>
      <c r="M24" s="12">
        <v>63</v>
      </c>
      <c r="N24" s="12">
        <v>4.75</v>
      </c>
      <c r="O24" s="12">
        <v>4.75</v>
      </c>
      <c r="P24" s="12">
        <v>5.5</v>
      </c>
      <c r="Q24" s="12">
        <v>1.25</v>
      </c>
      <c r="R24" s="12">
        <v>3.75</v>
      </c>
      <c r="S24" s="12">
        <v>5.5</v>
      </c>
      <c r="T24" s="12">
        <v>84.75</v>
      </c>
      <c r="U24" s="12">
        <v>34.25</v>
      </c>
      <c r="V24" s="12">
        <v>53.5</v>
      </c>
      <c r="W24" s="12">
        <v>10.5</v>
      </c>
      <c r="X24" s="12">
        <v>20.75</v>
      </c>
      <c r="Y24" s="12">
        <v>67.25</v>
      </c>
      <c r="Z24" s="12">
        <v>5.25</v>
      </c>
      <c r="AA24" s="12">
        <v>251</v>
      </c>
      <c r="AB24" s="12">
        <v>159.5</v>
      </c>
      <c r="AC24" s="12">
        <v>284.25</v>
      </c>
      <c r="AD24" s="12">
        <v>184</v>
      </c>
      <c r="AE24" s="12">
        <v>41.75</v>
      </c>
      <c r="AF24" s="12">
        <v>24</v>
      </c>
      <c r="AG24" s="12">
        <v>10</v>
      </c>
      <c r="AH24" s="12">
        <v>7</v>
      </c>
      <c r="AI24" s="12">
        <v>11</v>
      </c>
      <c r="AJ24" s="12">
        <v>2</v>
      </c>
      <c r="AK24" s="12">
        <v>1.5</v>
      </c>
      <c r="AL24" s="12">
        <v>2.5</v>
      </c>
      <c r="AM24" s="12">
        <v>6.75</v>
      </c>
      <c r="AN24" s="12">
        <v>25.25</v>
      </c>
      <c r="AO24" s="12">
        <v>4.25</v>
      </c>
      <c r="AP24" s="12">
        <v>5</v>
      </c>
      <c r="AQ24" s="12">
        <v>63.75</v>
      </c>
      <c r="AR24" s="12">
        <v>12.75</v>
      </c>
      <c r="AS24" s="12">
        <v>1.75</v>
      </c>
      <c r="AT24" s="13">
        <v>1707.75</v>
      </c>
      <c r="AU24" s="14"/>
      <c r="AW24" s="17" t="s">
        <v>45</v>
      </c>
      <c r="AX24" s="15">
        <f>AX14+AZ12</f>
        <v>35208.25</v>
      </c>
      <c r="AY24" s="15">
        <f>AY14+AZ13</f>
        <v>5623.75</v>
      </c>
      <c r="AZ24" s="15">
        <f>AZ14</f>
        <v>6590.75</v>
      </c>
      <c r="BA24" s="15"/>
      <c r="BB24" s="15"/>
    </row>
    <row r="25" spans="1:57">
      <c r="A25" s="1" t="s">
        <v>22</v>
      </c>
      <c r="B25" s="12">
        <v>6.5</v>
      </c>
      <c r="C25" s="12">
        <v>6</v>
      </c>
      <c r="D25" s="12">
        <v>5.5</v>
      </c>
      <c r="E25" s="12">
        <v>7.5</v>
      </c>
      <c r="F25" s="12">
        <v>51</v>
      </c>
      <c r="G25" s="12">
        <v>7.25</v>
      </c>
      <c r="H25" s="12">
        <v>20.75</v>
      </c>
      <c r="I25" s="12">
        <v>31.75</v>
      </c>
      <c r="J25" s="12">
        <v>35</v>
      </c>
      <c r="K25" s="12">
        <v>7.25</v>
      </c>
      <c r="L25" s="12">
        <v>14.5</v>
      </c>
      <c r="M25" s="12">
        <v>50</v>
      </c>
      <c r="N25" s="12">
        <v>4.75</v>
      </c>
      <c r="O25" s="12">
        <v>3</v>
      </c>
      <c r="P25" s="12">
        <v>3.25</v>
      </c>
      <c r="Q25" s="12">
        <v>3.5</v>
      </c>
      <c r="R25" s="12">
        <v>3.25</v>
      </c>
      <c r="S25" s="12">
        <v>6.75</v>
      </c>
      <c r="T25" s="12">
        <v>24</v>
      </c>
      <c r="U25" s="12">
        <v>18.25</v>
      </c>
      <c r="V25" s="12">
        <v>32.75</v>
      </c>
      <c r="W25" s="12">
        <v>17</v>
      </c>
      <c r="X25" s="12">
        <v>9.5</v>
      </c>
      <c r="Y25" s="12">
        <v>46.75</v>
      </c>
      <c r="Z25" s="12">
        <v>3</v>
      </c>
      <c r="AA25" s="12">
        <v>197.5</v>
      </c>
      <c r="AB25" s="12">
        <v>117.25</v>
      </c>
      <c r="AC25" s="12">
        <v>239.25</v>
      </c>
      <c r="AD25" s="12">
        <v>123.5</v>
      </c>
      <c r="AE25" s="12">
        <v>31.75</v>
      </c>
      <c r="AF25" s="12">
        <v>22.5</v>
      </c>
      <c r="AG25" s="12">
        <v>10.75</v>
      </c>
      <c r="AH25" s="12">
        <v>6.25</v>
      </c>
      <c r="AI25" s="12">
        <v>11.75</v>
      </c>
      <c r="AJ25" s="12">
        <v>2.25</v>
      </c>
      <c r="AK25" s="12">
        <v>0.75</v>
      </c>
      <c r="AL25" s="12">
        <v>1</v>
      </c>
      <c r="AM25" s="12">
        <v>4.25</v>
      </c>
      <c r="AN25" s="12">
        <v>10.75</v>
      </c>
      <c r="AO25" s="12">
        <v>2.25</v>
      </c>
      <c r="AP25" s="12">
        <v>2.25</v>
      </c>
      <c r="AQ25" s="12">
        <v>50</v>
      </c>
      <c r="AR25" s="12">
        <v>4</v>
      </c>
      <c r="AS25" s="12">
        <v>0.5</v>
      </c>
      <c r="AT25" s="13">
        <v>1257.25</v>
      </c>
      <c r="AU25" s="14"/>
      <c r="AW25" s="17" t="s">
        <v>46</v>
      </c>
      <c r="AX25" s="15">
        <f>AX15+BA12</f>
        <v>17718.75</v>
      </c>
      <c r="AY25" s="15">
        <f>AY15+BA13</f>
        <v>6015.75</v>
      </c>
      <c r="AZ25" s="15">
        <f>AZ15+BA14</f>
        <v>4978.25</v>
      </c>
      <c r="BA25" s="15">
        <f>BA15</f>
        <v>4961.5</v>
      </c>
      <c r="BB25" s="15"/>
      <c r="BC25" s="15"/>
      <c r="BD25" s="14"/>
    </row>
    <row r="26" spans="1:57">
      <c r="A26" s="1" t="s">
        <v>23</v>
      </c>
      <c r="B26" s="12">
        <v>15.75</v>
      </c>
      <c r="C26" s="12">
        <v>28.25</v>
      </c>
      <c r="D26" s="12">
        <v>27.5</v>
      </c>
      <c r="E26" s="12">
        <v>21</v>
      </c>
      <c r="F26" s="12">
        <v>55.5</v>
      </c>
      <c r="G26" s="12">
        <v>13.75</v>
      </c>
      <c r="H26" s="12">
        <v>54</v>
      </c>
      <c r="I26" s="12">
        <v>105.75</v>
      </c>
      <c r="J26" s="12">
        <v>95.5</v>
      </c>
      <c r="K26" s="12">
        <v>20.25</v>
      </c>
      <c r="L26" s="12">
        <v>44.5</v>
      </c>
      <c r="M26" s="12">
        <v>92.5</v>
      </c>
      <c r="N26" s="12">
        <v>14</v>
      </c>
      <c r="O26" s="12">
        <v>10.75</v>
      </c>
      <c r="P26" s="12">
        <v>13.75</v>
      </c>
      <c r="Q26" s="12">
        <v>5.25</v>
      </c>
      <c r="R26" s="12">
        <v>6.25</v>
      </c>
      <c r="S26" s="12">
        <v>18.75</v>
      </c>
      <c r="T26" s="12">
        <v>62.25</v>
      </c>
      <c r="U26" s="12">
        <v>62.75</v>
      </c>
      <c r="V26" s="12">
        <v>114.75</v>
      </c>
      <c r="W26" s="12">
        <v>80.25</v>
      </c>
      <c r="X26" s="12">
        <v>47.75</v>
      </c>
      <c r="Y26" s="12">
        <v>23</v>
      </c>
      <c r="Z26" s="12">
        <v>27</v>
      </c>
      <c r="AA26" s="12">
        <v>429</v>
      </c>
      <c r="AB26" s="12">
        <v>302.25</v>
      </c>
      <c r="AC26" s="12">
        <v>641.25</v>
      </c>
      <c r="AD26" s="12">
        <v>399.5</v>
      </c>
      <c r="AE26" s="12">
        <v>193.25</v>
      </c>
      <c r="AF26" s="12">
        <v>124.5</v>
      </c>
      <c r="AG26" s="12">
        <v>36.5</v>
      </c>
      <c r="AH26" s="12">
        <v>17.5</v>
      </c>
      <c r="AI26" s="12">
        <v>20.75</v>
      </c>
      <c r="AJ26" s="12">
        <v>7.75</v>
      </c>
      <c r="AK26" s="12">
        <v>6.75</v>
      </c>
      <c r="AL26" s="12">
        <v>6.75</v>
      </c>
      <c r="AM26" s="12">
        <v>11.75</v>
      </c>
      <c r="AN26" s="12">
        <v>34</v>
      </c>
      <c r="AO26" s="12">
        <v>5.25</v>
      </c>
      <c r="AP26" s="12">
        <v>4.75</v>
      </c>
      <c r="AQ26" s="12">
        <v>84</v>
      </c>
      <c r="AR26" s="12">
        <v>24.25</v>
      </c>
      <c r="AS26" s="12">
        <v>4</v>
      </c>
      <c r="AT26" s="13">
        <v>3414.5</v>
      </c>
      <c r="AU26" s="14"/>
      <c r="AW26" s="9" t="s">
        <v>47</v>
      </c>
      <c r="AX26" s="15">
        <f>AX16+BB12</f>
        <v>17168.25</v>
      </c>
      <c r="AY26" s="9">
        <f>AY16+BB13</f>
        <v>2703.25</v>
      </c>
      <c r="AZ26" s="9">
        <f>AZ16+BB14</f>
        <v>3056.5</v>
      </c>
      <c r="BA26" s="9">
        <f>BA16+BB15</f>
        <v>2291.75</v>
      </c>
      <c r="BB26" s="9">
        <f>BB16</f>
        <v>3450.5</v>
      </c>
    </row>
    <row r="27" spans="1:57">
      <c r="A27" s="1" t="s">
        <v>24</v>
      </c>
      <c r="B27" s="12">
        <v>24.25</v>
      </c>
      <c r="C27" s="12">
        <v>29.25</v>
      </c>
      <c r="D27" s="12">
        <v>16</v>
      </c>
      <c r="E27" s="12">
        <v>11.25</v>
      </c>
      <c r="F27" s="12">
        <v>85</v>
      </c>
      <c r="G27" s="12">
        <v>44</v>
      </c>
      <c r="H27" s="12">
        <v>63.75</v>
      </c>
      <c r="I27" s="12">
        <v>43.25</v>
      </c>
      <c r="J27" s="12">
        <v>83.25</v>
      </c>
      <c r="K27" s="12">
        <v>21</v>
      </c>
      <c r="L27" s="12">
        <v>85</v>
      </c>
      <c r="M27" s="12">
        <v>101</v>
      </c>
      <c r="N27" s="12">
        <v>34.25</v>
      </c>
      <c r="O27" s="12">
        <v>36</v>
      </c>
      <c r="P27" s="12">
        <v>20</v>
      </c>
      <c r="Q27" s="12">
        <v>9.5</v>
      </c>
      <c r="R27" s="12">
        <v>8.5</v>
      </c>
      <c r="S27" s="12">
        <v>12</v>
      </c>
      <c r="T27" s="12">
        <v>11.25</v>
      </c>
      <c r="U27" s="12">
        <v>6.75</v>
      </c>
      <c r="V27" s="12">
        <v>9.25</v>
      </c>
      <c r="W27" s="12">
        <v>5.5</v>
      </c>
      <c r="X27" s="12">
        <v>3.75</v>
      </c>
      <c r="Y27" s="12">
        <v>22.25</v>
      </c>
      <c r="Z27" s="12">
        <v>10.75</v>
      </c>
      <c r="AA27" s="12">
        <v>553</v>
      </c>
      <c r="AB27" s="12">
        <v>423.75</v>
      </c>
      <c r="AC27" s="12">
        <v>982.75</v>
      </c>
      <c r="AD27" s="12">
        <v>432.5</v>
      </c>
      <c r="AE27" s="12">
        <v>241</v>
      </c>
      <c r="AF27" s="12">
        <v>161.25</v>
      </c>
      <c r="AG27" s="12">
        <v>31.75</v>
      </c>
      <c r="AH27" s="12">
        <v>48.5</v>
      </c>
      <c r="AI27" s="12">
        <v>20.75</v>
      </c>
      <c r="AJ27" s="12">
        <v>8</v>
      </c>
      <c r="AK27" s="12">
        <v>7</v>
      </c>
      <c r="AL27" s="12">
        <v>18</v>
      </c>
      <c r="AM27" s="12">
        <v>3</v>
      </c>
      <c r="AN27" s="12">
        <v>27.5</v>
      </c>
      <c r="AO27" s="12">
        <v>6.75</v>
      </c>
      <c r="AP27" s="12">
        <v>9.5</v>
      </c>
      <c r="AQ27" s="12">
        <v>37.25</v>
      </c>
      <c r="AR27" s="12">
        <v>14.75</v>
      </c>
      <c r="AS27" s="12">
        <v>6</v>
      </c>
      <c r="AT27" s="13">
        <v>3829.75</v>
      </c>
      <c r="AU27" s="14"/>
      <c r="AW27" s="9" t="s">
        <v>48</v>
      </c>
      <c r="AX27" s="15">
        <f>AX17+BC12</f>
        <v>22336.25</v>
      </c>
      <c r="AY27" s="9">
        <f>AY17+BC13</f>
        <v>6659.5</v>
      </c>
      <c r="AZ27" s="9">
        <f>AZ17+BC14</f>
        <v>4488.75</v>
      </c>
      <c r="BA27" s="9">
        <f>BA17+BC15</f>
        <v>6537.25</v>
      </c>
      <c r="BB27" s="9">
        <f>BB17+BC16</f>
        <v>3028</v>
      </c>
      <c r="BC27" s="9">
        <f>BC17</f>
        <v>10217</v>
      </c>
    </row>
    <row r="28" spans="1:57">
      <c r="A28" s="1" t="s">
        <v>25</v>
      </c>
      <c r="B28" s="12">
        <v>152.25</v>
      </c>
      <c r="C28" s="12">
        <v>390</v>
      </c>
      <c r="D28" s="12">
        <v>258.25</v>
      </c>
      <c r="E28" s="12">
        <v>349.75</v>
      </c>
      <c r="F28" s="12">
        <v>921</v>
      </c>
      <c r="G28" s="12">
        <v>348.5</v>
      </c>
      <c r="H28" s="12">
        <v>536.75</v>
      </c>
      <c r="I28" s="12">
        <v>455</v>
      </c>
      <c r="J28" s="12">
        <v>473.5</v>
      </c>
      <c r="K28" s="12">
        <v>339</v>
      </c>
      <c r="L28" s="12">
        <v>421.75</v>
      </c>
      <c r="M28" s="12">
        <v>352</v>
      </c>
      <c r="N28" s="12">
        <v>255.25</v>
      </c>
      <c r="O28" s="12">
        <v>227</v>
      </c>
      <c r="P28" s="12">
        <v>157.25</v>
      </c>
      <c r="Q28" s="12">
        <v>111.5</v>
      </c>
      <c r="R28" s="12">
        <v>204</v>
      </c>
      <c r="S28" s="12">
        <v>404.75</v>
      </c>
      <c r="T28" s="12">
        <v>299.75</v>
      </c>
      <c r="U28" s="12">
        <v>434.5</v>
      </c>
      <c r="V28" s="12">
        <v>531</v>
      </c>
      <c r="W28" s="12">
        <v>310.25</v>
      </c>
      <c r="X28" s="12">
        <v>236.5</v>
      </c>
      <c r="Y28" s="12">
        <v>526</v>
      </c>
      <c r="Z28" s="12">
        <v>665.75</v>
      </c>
      <c r="AA28" s="12">
        <v>85.75</v>
      </c>
      <c r="AB28" s="12">
        <v>55.25</v>
      </c>
      <c r="AC28" s="12">
        <v>395</v>
      </c>
      <c r="AD28" s="12">
        <v>233.75</v>
      </c>
      <c r="AE28" s="12">
        <v>612.25</v>
      </c>
      <c r="AF28" s="12">
        <v>674</v>
      </c>
      <c r="AG28" s="12">
        <v>386</v>
      </c>
      <c r="AH28" s="12">
        <v>556.75</v>
      </c>
      <c r="AI28" s="12">
        <v>361.5</v>
      </c>
      <c r="AJ28" s="12">
        <v>118.75</v>
      </c>
      <c r="AK28" s="12">
        <v>210.75</v>
      </c>
      <c r="AL28" s="12">
        <v>860.5</v>
      </c>
      <c r="AM28" s="12">
        <v>153</v>
      </c>
      <c r="AN28" s="12">
        <v>283</v>
      </c>
      <c r="AO28" s="12">
        <v>106.25</v>
      </c>
      <c r="AP28" s="12">
        <v>141</v>
      </c>
      <c r="AQ28" s="12">
        <v>494.75</v>
      </c>
      <c r="AR28" s="12">
        <v>310.25</v>
      </c>
      <c r="AS28" s="12">
        <v>232</v>
      </c>
      <c r="AT28" s="13">
        <v>15631.75</v>
      </c>
      <c r="AU28" s="14"/>
      <c r="AW28" s="9" t="s">
        <v>58</v>
      </c>
      <c r="AX28" s="15">
        <f>AX18+BD12</f>
        <v>11220.25</v>
      </c>
      <c r="AY28" s="9">
        <f>AY18+BD13</f>
        <v>901.25</v>
      </c>
      <c r="AZ28" s="9">
        <f>AZ18+BD14</f>
        <v>4628.5</v>
      </c>
      <c r="BA28" s="9">
        <f>BA18+BD15</f>
        <v>1363.25</v>
      </c>
      <c r="BB28" s="9">
        <f>BB18+BD16</f>
        <v>1464.75</v>
      </c>
      <c r="BC28" s="9">
        <f>SUM(BC18,BD17)</f>
        <v>1052.25</v>
      </c>
      <c r="BD28" s="9">
        <f>BD18</f>
        <v>917.75</v>
      </c>
      <c r="BE28" s="9">
        <f>SUM(AX22:BD28)</f>
        <v>207875.25</v>
      </c>
    </row>
    <row r="29" spans="1:57">
      <c r="A29" s="1" t="s">
        <v>26</v>
      </c>
      <c r="B29" s="12">
        <v>117.75</v>
      </c>
      <c r="C29" s="12">
        <v>301</v>
      </c>
      <c r="D29" s="12">
        <v>181.75</v>
      </c>
      <c r="E29" s="12">
        <v>284</v>
      </c>
      <c r="F29" s="12">
        <v>556.25</v>
      </c>
      <c r="G29" s="12">
        <v>209.5</v>
      </c>
      <c r="H29" s="12">
        <v>424.75</v>
      </c>
      <c r="I29" s="12">
        <v>387</v>
      </c>
      <c r="J29" s="12">
        <v>415</v>
      </c>
      <c r="K29" s="12">
        <v>300</v>
      </c>
      <c r="L29" s="12">
        <v>324.25</v>
      </c>
      <c r="M29" s="12">
        <v>240.5</v>
      </c>
      <c r="N29" s="12">
        <v>194.25</v>
      </c>
      <c r="O29" s="12">
        <v>191.75</v>
      </c>
      <c r="P29" s="12">
        <v>106</v>
      </c>
      <c r="Q29" s="12">
        <v>75.25</v>
      </c>
      <c r="R29" s="12">
        <v>133.5</v>
      </c>
      <c r="S29" s="12">
        <v>229.75</v>
      </c>
      <c r="T29" s="12">
        <v>168.25</v>
      </c>
      <c r="U29" s="12">
        <v>241.5</v>
      </c>
      <c r="V29" s="12">
        <v>277.25</v>
      </c>
      <c r="W29" s="12">
        <v>160</v>
      </c>
      <c r="X29" s="12">
        <v>134.5</v>
      </c>
      <c r="Y29" s="12">
        <v>364.5</v>
      </c>
      <c r="Z29" s="12">
        <v>506.5</v>
      </c>
      <c r="AA29" s="12">
        <v>56.25</v>
      </c>
      <c r="AB29" s="12">
        <v>62.75</v>
      </c>
      <c r="AC29" s="12">
        <v>68</v>
      </c>
      <c r="AD29" s="12">
        <v>129</v>
      </c>
      <c r="AE29" s="12">
        <v>619.25</v>
      </c>
      <c r="AF29" s="12">
        <v>683.75</v>
      </c>
      <c r="AG29" s="12">
        <v>492.25</v>
      </c>
      <c r="AH29" s="12">
        <v>1171</v>
      </c>
      <c r="AI29" s="12">
        <v>445.75</v>
      </c>
      <c r="AJ29" s="12">
        <v>136.5</v>
      </c>
      <c r="AK29" s="12">
        <v>133.5</v>
      </c>
      <c r="AL29" s="12">
        <v>299.5</v>
      </c>
      <c r="AM29" s="12">
        <v>84.5</v>
      </c>
      <c r="AN29" s="12">
        <v>146</v>
      </c>
      <c r="AO29" s="12">
        <v>124.5</v>
      </c>
      <c r="AP29" s="12">
        <v>108.75</v>
      </c>
      <c r="AQ29" s="12">
        <v>379.5</v>
      </c>
      <c r="AR29" s="12">
        <v>237.25</v>
      </c>
      <c r="AS29" s="12">
        <v>117.75</v>
      </c>
      <c r="AT29" s="13">
        <v>12020.5</v>
      </c>
      <c r="AU29" s="14"/>
      <c r="AX29" s="15"/>
    </row>
    <row r="30" spans="1:57">
      <c r="A30" s="1" t="s">
        <v>27</v>
      </c>
      <c r="B30" s="12">
        <v>276.5</v>
      </c>
      <c r="C30" s="12">
        <v>677</v>
      </c>
      <c r="D30" s="12">
        <v>330</v>
      </c>
      <c r="E30" s="12">
        <v>399</v>
      </c>
      <c r="F30" s="12">
        <v>1219.5</v>
      </c>
      <c r="G30" s="12">
        <v>431.75</v>
      </c>
      <c r="H30" s="12">
        <v>743</v>
      </c>
      <c r="I30" s="12">
        <v>612.75</v>
      </c>
      <c r="J30" s="12">
        <v>660</v>
      </c>
      <c r="K30" s="12">
        <v>529.25</v>
      </c>
      <c r="L30" s="12">
        <v>680.25</v>
      </c>
      <c r="M30" s="12">
        <v>485.5</v>
      </c>
      <c r="N30" s="12">
        <v>406.5</v>
      </c>
      <c r="O30" s="12">
        <v>429</v>
      </c>
      <c r="P30" s="12">
        <v>273.5</v>
      </c>
      <c r="Q30" s="12">
        <v>176.25</v>
      </c>
      <c r="R30" s="12">
        <v>276.25</v>
      </c>
      <c r="S30" s="12">
        <v>532</v>
      </c>
      <c r="T30" s="12">
        <v>329</v>
      </c>
      <c r="U30" s="12">
        <v>375.75</v>
      </c>
      <c r="V30" s="12">
        <v>482.75</v>
      </c>
      <c r="W30" s="12">
        <v>286</v>
      </c>
      <c r="X30" s="12">
        <v>221.25</v>
      </c>
      <c r="Y30" s="12">
        <v>600.75</v>
      </c>
      <c r="Z30" s="12">
        <v>981.75</v>
      </c>
      <c r="AA30" s="12">
        <v>429</v>
      </c>
      <c r="AB30" s="12">
        <v>88</v>
      </c>
      <c r="AC30" s="12">
        <v>189</v>
      </c>
      <c r="AD30" s="12">
        <v>304.25</v>
      </c>
      <c r="AE30" s="12">
        <v>1679</v>
      </c>
      <c r="AF30" s="12">
        <v>1890.75</v>
      </c>
      <c r="AG30" s="12">
        <v>1110.25</v>
      </c>
      <c r="AH30" s="12">
        <v>2052.25</v>
      </c>
      <c r="AI30" s="12">
        <v>1289.25</v>
      </c>
      <c r="AJ30" s="12">
        <v>406.5</v>
      </c>
      <c r="AK30" s="12">
        <v>226.5</v>
      </c>
      <c r="AL30" s="12">
        <v>744.25</v>
      </c>
      <c r="AM30" s="12">
        <v>141.5</v>
      </c>
      <c r="AN30" s="12">
        <v>380.25</v>
      </c>
      <c r="AO30" s="12">
        <v>326</v>
      </c>
      <c r="AP30" s="12">
        <v>339.75</v>
      </c>
      <c r="AQ30" s="12">
        <v>1431.5</v>
      </c>
      <c r="AR30" s="12">
        <v>750.25</v>
      </c>
      <c r="AS30" s="12">
        <v>227</v>
      </c>
      <c r="AT30" s="13">
        <v>26420.5</v>
      </c>
      <c r="AU30" s="14"/>
      <c r="AX30" s="15"/>
    </row>
    <row r="31" spans="1:57">
      <c r="A31" s="1" t="s">
        <v>28</v>
      </c>
      <c r="B31" s="12">
        <v>107.25</v>
      </c>
      <c r="C31" s="12">
        <v>255.25</v>
      </c>
      <c r="D31" s="12">
        <v>174</v>
      </c>
      <c r="E31" s="12">
        <v>267.5</v>
      </c>
      <c r="F31" s="12">
        <v>606.25</v>
      </c>
      <c r="G31" s="12">
        <v>282.5</v>
      </c>
      <c r="H31" s="12">
        <v>468</v>
      </c>
      <c r="I31" s="12">
        <v>448.25</v>
      </c>
      <c r="J31" s="12">
        <v>345.25</v>
      </c>
      <c r="K31" s="12">
        <v>244</v>
      </c>
      <c r="L31" s="12">
        <v>378</v>
      </c>
      <c r="M31" s="12">
        <v>243</v>
      </c>
      <c r="N31" s="12">
        <v>150.5</v>
      </c>
      <c r="O31" s="12">
        <v>150.75</v>
      </c>
      <c r="P31" s="12">
        <v>117.5</v>
      </c>
      <c r="Q31" s="12">
        <v>62</v>
      </c>
      <c r="R31" s="12">
        <v>111.25</v>
      </c>
      <c r="S31" s="12">
        <v>209.5</v>
      </c>
      <c r="T31" s="12">
        <v>166.75</v>
      </c>
      <c r="U31" s="12">
        <v>202.5</v>
      </c>
      <c r="V31" s="12">
        <v>265</v>
      </c>
      <c r="W31" s="12">
        <v>173</v>
      </c>
      <c r="X31" s="12">
        <v>125.25</v>
      </c>
      <c r="Y31" s="12">
        <v>359.5</v>
      </c>
      <c r="Z31" s="12">
        <v>437</v>
      </c>
      <c r="AA31" s="12">
        <v>174.5</v>
      </c>
      <c r="AB31" s="12">
        <v>96.5</v>
      </c>
      <c r="AC31" s="12">
        <v>253.75</v>
      </c>
      <c r="AD31" s="12">
        <v>95.75</v>
      </c>
      <c r="AE31" s="12">
        <v>674</v>
      </c>
      <c r="AF31" s="12">
        <v>853.75</v>
      </c>
      <c r="AG31" s="12">
        <v>402.5</v>
      </c>
      <c r="AH31" s="12">
        <v>658</v>
      </c>
      <c r="AI31" s="12">
        <v>452.25</v>
      </c>
      <c r="AJ31" s="12">
        <v>182.25</v>
      </c>
      <c r="AK31" s="12">
        <v>121.75</v>
      </c>
      <c r="AL31" s="12">
        <v>404.75</v>
      </c>
      <c r="AM31" s="12">
        <v>74</v>
      </c>
      <c r="AN31" s="12">
        <v>209.25</v>
      </c>
      <c r="AO31" s="12">
        <v>142</v>
      </c>
      <c r="AP31" s="12">
        <v>192.5</v>
      </c>
      <c r="AQ31" s="12">
        <v>451.75</v>
      </c>
      <c r="AR31" s="12">
        <v>371.25</v>
      </c>
      <c r="AS31" s="12">
        <v>108.25</v>
      </c>
      <c r="AT31" s="13">
        <v>12268.5</v>
      </c>
      <c r="AU31" s="14"/>
      <c r="AX31" s="15"/>
    </row>
    <row r="32" spans="1:57">
      <c r="A32" s="1">
        <v>16</v>
      </c>
      <c r="B32" s="12">
        <v>79.75</v>
      </c>
      <c r="C32" s="12">
        <v>113</v>
      </c>
      <c r="D32" s="12">
        <v>66.25</v>
      </c>
      <c r="E32" s="12">
        <v>143.75</v>
      </c>
      <c r="F32" s="12">
        <v>365.5</v>
      </c>
      <c r="G32" s="12">
        <v>220</v>
      </c>
      <c r="H32" s="12">
        <v>343.25</v>
      </c>
      <c r="I32" s="12">
        <v>313.75</v>
      </c>
      <c r="J32" s="12">
        <v>204</v>
      </c>
      <c r="K32" s="12">
        <v>158.25</v>
      </c>
      <c r="L32" s="12">
        <v>187.5</v>
      </c>
      <c r="M32" s="12">
        <v>104.75</v>
      </c>
      <c r="N32" s="12">
        <v>56.75</v>
      </c>
      <c r="O32" s="12">
        <v>58</v>
      </c>
      <c r="P32" s="12">
        <v>37</v>
      </c>
      <c r="Q32" s="12">
        <v>26.25</v>
      </c>
      <c r="R32" s="12">
        <v>29.5</v>
      </c>
      <c r="S32" s="12">
        <v>70.75</v>
      </c>
      <c r="T32" s="12">
        <v>58</v>
      </c>
      <c r="U32" s="12">
        <v>65.5</v>
      </c>
      <c r="V32" s="12">
        <v>72.75</v>
      </c>
      <c r="W32" s="12">
        <v>48.5</v>
      </c>
      <c r="X32" s="12">
        <v>35.25</v>
      </c>
      <c r="Y32" s="12">
        <v>228.75</v>
      </c>
      <c r="Z32" s="12">
        <v>259.5</v>
      </c>
      <c r="AA32" s="12">
        <v>558.75</v>
      </c>
      <c r="AB32" s="12">
        <v>538.75</v>
      </c>
      <c r="AC32" s="12">
        <v>1889</v>
      </c>
      <c r="AD32" s="12">
        <v>766.25</v>
      </c>
      <c r="AE32" s="12">
        <v>65.5</v>
      </c>
      <c r="AF32" s="12">
        <v>366.5</v>
      </c>
      <c r="AG32" s="12">
        <v>384</v>
      </c>
      <c r="AH32" s="12">
        <v>600.75</v>
      </c>
      <c r="AI32" s="12">
        <v>297.5</v>
      </c>
      <c r="AJ32" s="12">
        <v>111</v>
      </c>
      <c r="AK32" s="12">
        <v>34.75</v>
      </c>
      <c r="AL32" s="12">
        <v>86.25</v>
      </c>
      <c r="AM32" s="12">
        <v>17.75</v>
      </c>
      <c r="AN32" s="12">
        <v>58</v>
      </c>
      <c r="AO32" s="12">
        <v>73</v>
      </c>
      <c r="AP32" s="12">
        <v>118.5</v>
      </c>
      <c r="AQ32" s="12">
        <v>161.5</v>
      </c>
      <c r="AR32" s="12">
        <v>232.75</v>
      </c>
      <c r="AS32" s="12">
        <v>32.5</v>
      </c>
      <c r="AT32" s="13">
        <v>9739.25</v>
      </c>
      <c r="AU32" s="14"/>
      <c r="AX32" s="15"/>
    </row>
    <row r="33" spans="1:50">
      <c r="A33" s="1">
        <v>24</v>
      </c>
      <c r="B33" s="12">
        <v>89.75</v>
      </c>
      <c r="C33" s="12">
        <v>102.25</v>
      </c>
      <c r="D33" s="12">
        <v>47.5</v>
      </c>
      <c r="E33" s="12">
        <v>100.75</v>
      </c>
      <c r="F33" s="12">
        <v>218.75</v>
      </c>
      <c r="G33" s="12">
        <v>125.75</v>
      </c>
      <c r="H33" s="12">
        <v>212.5</v>
      </c>
      <c r="I33" s="12">
        <v>208.5</v>
      </c>
      <c r="J33" s="12">
        <v>139.75</v>
      </c>
      <c r="K33" s="12">
        <v>86.75</v>
      </c>
      <c r="L33" s="12">
        <v>185.25</v>
      </c>
      <c r="M33" s="12">
        <v>104.75</v>
      </c>
      <c r="N33" s="12">
        <v>63</v>
      </c>
      <c r="O33" s="12">
        <v>52.75</v>
      </c>
      <c r="P33" s="12">
        <v>37.5</v>
      </c>
      <c r="Q33" s="12">
        <v>28.25</v>
      </c>
      <c r="R33" s="12">
        <v>18.5</v>
      </c>
      <c r="S33" s="12">
        <v>38</v>
      </c>
      <c r="T33" s="12">
        <v>51.25</v>
      </c>
      <c r="U33" s="12">
        <v>37</v>
      </c>
      <c r="V33" s="12">
        <v>53.5</v>
      </c>
      <c r="W33" s="12">
        <v>29.25</v>
      </c>
      <c r="X33" s="12">
        <v>26.75</v>
      </c>
      <c r="Y33" s="12">
        <v>117.75</v>
      </c>
      <c r="Z33" s="12">
        <v>161.5</v>
      </c>
      <c r="AA33" s="12">
        <v>580.25</v>
      </c>
      <c r="AB33" s="12">
        <v>492</v>
      </c>
      <c r="AC33" s="12">
        <v>2016.5</v>
      </c>
      <c r="AD33" s="12">
        <v>892.5</v>
      </c>
      <c r="AE33" s="12">
        <v>312.25</v>
      </c>
      <c r="AF33" s="12">
        <v>59.5</v>
      </c>
      <c r="AG33" s="12">
        <v>265.25</v>
      </c>
      <c r="AH33" s="12">
        <v>533.25</v>
      </c>
      <c r="AI33" s="12">
        <v>280.5</v>
      </c>
      <c r="AJ33" s="12">
        <v>134</v>
      </c>
      <c r="AK33" s="12">
        <v>19.25</v>
      </c>
      <c r="AL33" s="12">
        <v>50.5</v>
      </c>
      <c r="AM33" s="12">
        <v>10.75</v>
      </c>
      <c r="AN33" s="12">
        <v>71</v>
      </c>
      <c r="AO33" s="12">
        <v>87.25</v>
      </c>
      <c r="AP33" s="12">
        <v>145.5</v>
      </c>
      <c r="AQ33" s="12">
        <v>145.5</v>
      </c>
      <c r="AR33" s="12">
        <v>157</v>
      </c>
      <c r="AS33" s="12">
        <v>13.75</v>
      </c>
      <c r="AT33" s="13">
        <v>8603.75</v>
      </c>
      <c r="AU33" s="14"/>
      <c r="AX33" s="15"/>
    </row>
    <row r="34" spans="1:50">
      <c r="A34" s="1" t="s">
        <v>29</v>
      </c>
      <c r="B34" s="12">
        <v>22.5</v>
      </c>
      <c r="C34" s="12">
        <v>32</v>
      </c>
      <c r="D34" s="12">
        <v>20</v>
      </c>
      <c r="E34" s="12">
        <v>29</v>
      </c>
      <c r="F34" s="12">
        <v>99.25</v>
      </c>
      <c r="G34" s="12">
        <v>26.5</v>
      </c>
      <c r="H34" s="12">
        <v>40</v>
      </c>
      <c r="I34" s="12">
        <v>50.75</v>
      </c>
      <c r="J34" s="12">
        <v>45.75</v>
      </c>
      <c r="K34" s="12">
        <v>24.5</v>
      </c>
      <c r="L34" s="12">
        <v>34.75</v>
      </c>
      <c r="M34" s="12">
        <v>47.25</v>
      </c>
      <c r="N34" s="12">
        <v>15</v>
      </c>
      <c r="O34" s="12">
        <v>15</v>
      </c>
      <c r="P34" s="12">
        <v>11.75</v>
      </c>
      <c r="Q34" s="12">
        <v>8.5</v>
      </c>
      <c r="R34" s="12">
        <v>10.75</v>
      </c>
      <c r="S34" s="12">
        <v>21.75</v>
      </c>
      <c r="T34" s="12">
        <v>20</v>
      </c>
      <c r="U34" s="12">
        <v>16</v>
      </c>
      <c r="V34" s="12">
        <v>31</v>
      </c>
      <c r="W34" s="12">
        <v>7.5</v>
      </c>
      <c r="X34" s="12">
        <v>11.5</v>
      </c>
      <c r="Y34" s="12">
        <v>29</v>
      </c>
      <c r="Z34" s="12">
        <v>39.5</v>
      </c>
      <c r="AA34" s="12">
        <v>324.75</v>
      </c>
      <c r="AB34" s="12">
        <v>300.75</v>
      </c>
      <c r="AC34" s="12">
        <v>1251.75</v>
      </c>
      <c r="AD34" s="12">
        <v>360.75</v>
      </c>
      <c r="AE34" s="12">
        <v>307</v>
      </c>
      <c r="AF34" s="12">
        <v>246.5</v>
      </c>
      <c r="AG34" s="12">
        <v>31</v>
      </c>
      <c r="AH34" s="12">
        <v>83</v>
      </c>
      <c r="AI34" s="12">
        <v>56.25</v>
      </c>
      <c r="AJ34" s="12">
        <v>38</v>
      </c>
      <c r="AK34" s="12">
        <v>4.75</v>
      </c>
      <c r="AL34" s="12">
        <v>18.5</v>
      </c>
      <c r="AM34" s="12">
        <v>8.5</v>
      </c>
      <c r="AN34" s="12">
        <v>27.5</v>
      </c>
      <c r="AO34" s="12">
        <v>28.5</v>
      </c>
      <c r="AP34" s="12">
        <v>63.5</v>
      </c>
      <c r="AQ34" s="12">
        <v>75.25</v>
      </c>
      <c r="AR34" s="12">
        <v>67.75</v>
      </c>
      <c r="AS34" s="12">
        <v>14.5</v>
      </c>
      <c r="AT34" s="13">
        <v>4018</v>
      </c>
      <c r="AU34" s="14"/>
      <c r="AX34" s="15"/>
    </row>
    <row r="35" spans="1:50">
      <c r="A35" s="1" t="s">
        <v>30</v>
      </c>
      <c r="B35" s="12">
        <v>35</v>
      </c>
      <c r="C35" s="12">
        <v>65.75</v>
      </c>
      <c r="D35" s="12">
        <v>18.5</v>
      </c>
      <c r="E35" s="12">
        <v>24.75</v>
      </c>
      <c r="F35" s="12">
        <v>103.25</v>
      </c>
      <c r="G35" s="12">
        <v>29.75</v>
      </c>
      <c r="H35" s="12">
        <v>47.25</v>
      </c>
      <c r="I35" s="12">
        <v>56</v>
      </c>
      <c r="J35" s="12">
        <v>66</v>
      </c>
      <c r="K35" s="12">
        <v>46.5</v>
      </c>
      <c r="L35" s="12">
        <v>60.5</v>
      </c>
      <c r="M35" s="12">
        <v>50.25</v>
      </c>
      <c r="N35" s="12">
        <v>34.75</v>
      </c>
      <c r="O35" s="12">
        <v>32.5</v>
      </c>
      <c r="P35" s="12">
        <v>21.75</v>
      </c>
      <c r="Q35" s="12">
        <v>14.5</v>
      </c>
      <c r="R35" s="12">
        <v>16</v>
      </c>
      <c r="S35" s="12">
        <v>30.5</v>
      </c>
      <c r="T35" s="12">
        <v>26.5</v>
      </c>
      <c r="U35" s="12">
        <v>17.5</v>
      </c>
      <c r="V35" s="12">
        <v>17.25</v>
      </c>
      <c r="W35" s="12">
        <v>11.5</v>
      </c>
      <c r="X35" s="12">
        <v>8</v>
      </c>
      <c r="Y35" s="12">
        <v>24.75</v>
      </c>
      <c r="Z35" s="12">
        <v>52.75</v>
      </c>
      <c r="AA35" s="12">
        <v>443</v>
      </c>
      <c r="AB35" s="12">
        <v>499</v>
      </c>
      <c r="AC35" s="12">
        <v>2439.5</v>
      </c>
      <c r="AD35" s="12">
        <v>568.25</v>
      </c>
      <c r="AE35" s="12">
        <v>480.25</v>
      </c>
      <c r="AF35" s="12">
        <v>484.5</v>
      </c>
      <c r="AG35" s="12">
        <v>83</v>
      </c>
      <c r="AH35" s="12">
        <v>55.5</v>
      </c>
      <c r="AI35" s="12">
        <v>71.25</v>
      </c>
      <c r="AJ35" s="12">
        <v>82.25</v>
      </c>
      <c r="AK35" s="12">
        <v>13.25</v>
      </c>
      <c r="AL35" s="12">
        <v>30.25</v>
      </c>
      <c r="AM35" s="12">
        <v>8.25</v>
      </c>
      <c r="AN35" s="12">
        <v>36.5</v>
      </c>
      <c r="AO35" s="12">
        <v>42.5</v>
      </c>
      <c r="AP35" s="12">
        <v>142</v>
      </c>
      <c r="AQ35" s="12">
        <v>69.5</v>
      </c>
      <c r="AR35" s="12">
        <v>89.5</v>
      </c>
      <c r="AS35" s="12">
        <v>10.25</v>
      </c>
      <c r="AT35" s="13">
        <v>6560.25</v>
      </c>
      <c r="AU35" s="14"/>
      <c r="AX35" s="15"/>
    </row>
    <row r="36" spans="1:50">
      <c r="A36" s="1" t="s">
        <v>31</v>
      </c>
      <c r="B36" s="12">
        <v>31.5</v>
      </c>
      <c r="C36" s="12">
        <v>45</v>
      </c>
      <c r="D36" s="12">
        <v>14.25</v>
      </c>
      <c r="E36" s="12">
        <v>20.75</v>
      </c>
      <c r="F36" s="12">
        <v>125</v>
      </c>
      <c r="G36" s="12">
        <v>22.25</v>
      </c>
      <c r="H36" s="12">
        <v>41.75</v>
      </c>
      <c r="I36" s="12">
        <v>58.5</v>
      </c>
      <c r="J36" s="12">
        <v>64.5</v>
      </c>
      <c r="K36" s="12">
        <v>34.5</v>
      </c>
      <c r="L36" s="12">
        <v>46.75</v>
      </c>
      <c r="M36" s="12">
        <v>71.25</v>
      </c>
      <c r="N36" s="12">
        <v>34</v>
      </c>
      <c r="O36" s="12">
        <v>36.25</v>
      </c>
      <c r="P36" s="12">
        <v>30.75</v>
      </c>
      <c r="Q36" s="12">
        <v>22.25</v>
      </c>
      <c r="R36" s="12">
        <v>23.75</v>
      </c>
      <c r="S36" s="12">
        <v>37.5</v>
      </c>
      <c r="T36" s="12">
        <v>25</v>
      </c>
      <c r="U36" s="12">
        <v>26.5</v>
      </c>
      <c r="V36" s="12">
        <v>30.5</v>
      </c>
      <c r="W36" s="12">
        <v>11.25</v>
      </c>
      <c r="X36" s="12">
        <v>12.5</v>
      </c>
      <c r="Y36" s="12">
        <v>21.5</v>
      </c>
      <c r="Z36" s="12">
        <v>32</v>
      </c>
      <c r="AA36" s="12">
        <v>341</v>
      </c>
      <c r="AB36" s="12">
        <v>338.25</v>
      </c>
      <c r="AC36" s="12">
        <v>1428.5</v>
      </c>
      <c r="AD36" s="12">
        <v>441.5</v>
      </c>
      <c r="AE36" s="12">
        <v>272.5</v>
      </c>
      <c r="AF36" s="12">
        <v>290</v>
      </c>
      <c r="AG36" s="12">
        <v>56.25</v>
      </c>
      <c r="AH36" s="12">
        <v>93.75</v>
      </c>
      <c r="AI36" s="12">
        <v>18</v>
      </c>
      <c r="AJ36" s="12">
        <v>42.25</v>
      </c>
      <c r="AK36" s="12">
        <v>12.25</v>
      </c>
      <c r="AL36" s="12">
        <v>43.75</v>
      </c>
      <c r="AM36" s="12">
        <v>12.25</v>
      </c>
      <c r="AN36" s="12">
        <v>40.5</v>
      </c>
      <c r="AO36" s="12">
        <v>39.25</v>
      </c>
      <c r="AP36" s="12">
        <v>123.75</v>
      </c>
      <c r="AQ36" s="12">
        <v>146</v>
      </c>
      <c r="AR36" s="12">
        <v>117.5</v>
      </c>
      <c r="AS36" s="12">
        <v>13</v>
      </c>
      <c r="AT36" s="13">
        <v>4790</v>
      </c>
      <c r="AU36" s="14"/>
      <c r="AX36" s="15"/>
    </row>
    <row r="37" spans="1:50">
      <c r="A37" s="1" t="s">
        <v>32</v>
      </c>
      <c r="B37" s="12">
        <v>7.25</v>
      </c>
      <c r="C37" s="12">
        <v>17.25</v>
      </c>
      <c r="D37" s="12">
        <v>4.25</v>
      </c>
      <c r="E37" s="12">
        <v>6.75</v>
      </c>
      <c r="F37" s="12">
        <v>18</v>
      </c>
      <c r="G37" s="12">
        <v>3.5</v>
      </c>
      <c r="H37" s="12">
        <v>9.75</v>
      </c>
      <c r="I37" s="12">
        <v>12.25</v>
      </c>
      <c r="J37" s="12">
        <v>25</v>
      </c>
      <c r="K37" s="12">
        <v>5.75</v>
      </c>
      <c r="L37" s="12">
        <v>9.75</v>
      </c>
      <c r="M37" s="12">
        <v>9.75</v>
      </c>
      <c r="N37" s="12">
        <v>6.5</v>
      </c>
      <c r="O37" s="12">
        <v>9</v>
      </c>
      <c r="P37" s="12">
        <v>5.25</v>
      </c>
      <c r="Q37" s="12">
        <v>3.5</v>
      </c>
      <c r="R37" s="12">
        <v>5</v>
      </c>
      <c r="S37" s="12">
        <v>4.75</v>
      </c>
      <c r="T37" s="12">
        <v>11.5</v>
      </c>
      <c r="U37" s="12">
        <v>7.25</v>
      </c>
      <c r="V37" s="12">
        <v>11.75</v>
      </c>
      <c r="W37" s="12">
        <v>3.25</v>
      </c>
      <c r="X37" s="12">
        <v>3.75</v>
      </c>
      <c r="Y37" s="12">
        <v>6.75</v>
      </c>
      <c r="Z37" s="12">
        <v>11</v>
      </c>
      <c r="AA37" s="12">
        <v>107.5</v>
      </c>
      <c r="AB37" s="12">
        <v>91.75</v>
      </c>
      <c r="AC37" s="12">
        <v>466.75</v>
      </c>
      <c r="AD37" s="12">
        <v>162.75</v>
      </c>
      <c r="AE37" s="12">
        <v>92.25</v>
      </c>
      <c r="AF37" s="12">
        <v>116.5</v>
      </c>
      <c r="AG37" s="12">
        <v>39.75</v>
      </c>
      <c r="AH37" s="12">
        <v>90.25</v>
      </c>
      <c r="AI37" s="12">
        <v>41.25</v>
      </c>
      <c r="AJ37" s="12">
        <v>9.5</v>
      </c>
      <c r="AK37" s="12">
        <v>1</v>
      </c>
      <c r="AL37" s="12">
        <v>4.75</v>
      </c>
      <c r="AM37" s="12">
        <v>3.5</v>
      </c>
      <c r="AN37" s="12">
        <v>19.75</v>
      </c>
      <c r="AO37" s="12">
        <v>11.75</v>
      </c>
      <c r="AP37" s="12">
        <v>73</v>
      </c>
      <c r="AQ37" s="12">
        <v>84.25</v>
      </c>
      <c r="AR37" s="12">
        <v>40</v>
      </c>
      <c r="AS37" s="12">
        <v>3</v>
      </c>
      <c r="AT37" s="13">
        <v>1677.75</v>
      </c>
      <c r="AU37" s="14"/>
      <c r="AX37" s="15"/>
    </row>
    <row r="38" spans="1:50">
      <c r="A38" s="1" t="s">
        <v>33</v>
      </c>
      <c r="B38" s="12">
        <v>4.25</v>
      </c>
      <c r="C38" s="12">
        <v>9.75</v>
      </c>
      <c r="D38" s="12">
        <v>4.5</v>
      </c>
      <c r="E38" s="12">
        <v>5.25</v>
      </c>
      <c r="F38" s="12">
        <v>43.25</v>
      </c>
      <c r="G38" s="12">
        <v>8.25</v>
      </c>
      <c r="H38" s="12">
        <v>13.25</v>
      </c>
      <c r="I38" s="12">
        <v>13</v>
      </c>
      <c r="J38" s="12">
        <v>15.25</v>
      </c>
      <c r="K38" s="12">
        <v>61.75</v>
      </c>
      <c r="L38" s="12">
        <v>62</v>
      </c>
      <c r="M38" s="12">
        <v>130.5</v>
      </c>
      <c r="N38" s="12">
        <v>39</v>
      </c>
      <c r="O38" s="12">
        <v>73</v>
      </c>
      <c r="P38" s="12">
        <v>23.25</v>
      </c>
      <c r="Q38" s="12">
        <v>15</v>
      </c>
      <c r="R38" s="12">
        <v>15</v>
      </c>
      <c r="S38" s="12">
        <v>18.75</v>
      </c>
      <c r="T38" s="12">
        <v>3.25</v>
      </c>
      <c r="U38" s="12">
        <v>3</v>
      </c>
      <c r="V38" s="12">
        <v>2</v>
      </c>
      <c r="W38" s="12">
        <v>0.5</v>
      </c>
      <c r="X38" s="12">
        <v>1</v>
      </c>
      <c r="Y38" s="12">
        <v>5.25</v>
      </c>
      <c r="Z38" s="12">
        <v>9.25</v>
      </c>
      <c r="AA38" s="12">
        <v>183.25</v>
      </c>
      <c r="AB38" s="12">
        <v>108.25</v>
      </c>
      <c r="AC38" s="12">
        <v>245.75</v>
      </c>
      <c r="AD38" s="12">
        <v>128</v>
      </c>
      <c r="AE38" s="12">
        <v>33.5</v>
      </c>
      <c r="AF38" s="12">
        <v>21.25</v>
      </c>
      <c r="AG38" s="12">
        <v>11</v>
      </c>
      <c r="AH38" s="12">
        <v>13.75</v>
      </c>
      <c r="AI38" s="12">
        <v>17.25</v>
      </c>
      <c r="AJ38" s="12">
        <v>1.75</v>
      </c>
      <c r="AK38" s="12">
        <v>3.5</v>
      </c>
      <c r="AL38" s="12">
        <v>66.25</v>
      </c>
      <c r="AM38" s="12">
        <v>2.25</v>
      </c>
      <c r="AN38" s="12">
        <v>3.75</v>
      </c>
      <c r="AO38" s="12">
        <v>2.25</v>
      </c>
      <c r="AP38" s="12">
        <v>6</v>
      </c>
      <c r="AQ38" s="12">
        <v>24</v>
      </c>
      <c r="AR38" s="12">
        <v>3</v>
      </c>
      <c r="AS38" s="12">
        <v>82.25</v>
      </c>
      <c r="AT38" s="13">
        <v>1536.25</v>
      </c>
      <c r="AU38" s="14"/>
      <c r="AX38" s="15"/>
    </row>
    <row r="39" spans="1:50">
      <c r="A39" s="1" t="s">
        <v>34</v>
      </c>
      <c r="B39" s="12">
        <v>9.75</v>
      </c>
      <c r="C39" s="12">
        <v>19</v>
      </c>
      <c r="D39" s="12">
        <v>11.75</v>
      </c>
      <c r="E39" s="12">
        <v>10.5</v>
      </c>
      <c r="F39" s="12">
        <v>106.75</v>
      </c>
      <c r="G39" s="12">
        <v>15.5</v>
      </c>
      <c r="H39" s="12">
        <v>17.5</v>
      </c>
      <c r="I39" s="12">
        <v>29.25</v>
      </c>
      <c r="J39" s="12">
        <v>36.75</v>
      </c>
      <c r="K39" s="12">
        <v>68</v>
      </c>
      <c r="L39" s="12">
        <v>86.75</v>
      </c>
      <c r="M39" s="12">
        <v>488.75</v>
      </c>
      <c r="N39" s="12">
        <v>34.5</v>
      </c>
      <c r="O39" s="12">
        <v>107.25</v>
      </c>
      <c r="P39" s="12">
        <v>36.75</v>
      </c>
      <c r="Q39" s="12">
        <v>21</v>
      </c>
      <c r="R39" s="12">
        <v>29.25</v>
      </c>
      <c r="S39" s="12">
        <v>54.5</v>
      </c>
      <c r="T39" s="12">
        <v>8.5</v>
      </c>
      <c r="U39" s="12">
        <v>5.75</v>
      </c>
      <c r="V39" s="12">
        <v>4.25</v>
      </c>
      <c r="W39" s="12">
        <v>2.5</v>
      </c>
      <c r="X39" s="12">
        <v>1.25</v>
      </c>
      <c r="Y39" s="12">
        <v>8.25</v>
      </c>
      <c r="Z39" s="12">
        <v>17</v>
      </c>
      <c r="AA39" s="12">
        <v>697.25</v>
      </c>
      <c r="AB39" s="12">
        <v>304.75</v>
      </c>
      <c r="AC39" s="12">
        <v>723</v>
      </c>
      <c r="AD39" s="12">
        <v>406</v>
      </c>
      <c r="AE39" s="12">
        <v>79</v>
      </c>
      <c r="AF39" s="12">
        <v>45.75</v>
      </c>
      <c r="AG39" s="12">
        <v>25</v>
      </c>
      <c r="AH39" s="12">
        <v>33.75</v>
      </c>
      <c r="AI39" s="12">
        <v>47</v>
      </c>
      <c r="AJ39" s="12">
        <v>8.25</v>
      </c>
      <c r="AK39" s="12">
        <v>64.25</v>
      </c>
      <c r="AL39" s="12">
        <v>25</v>
      </c>
      <c r="AM39" s="12">
        <v>2.25</v>
      </c>
      <c r="AN39" s="12">
        <v>8</v>
      </c>
      <c r="AO39" s="12">
        <v>7.5</v>
      </c>
      <c r="AP39" s="12">
        <v>6.75</v>
      </c>
      <c r="AQ39" s="12">
        <v>88.5</v>
      </c>
      <c r="AR39" s="12">
        <v>13</v>
      </c>
      <c r="AS39" s="12">
        <v>32.25</v>
      </c>
      <c r="AT39" s="13">
        <v>3848.25</v>
      </c>
      <c r="AU39" s="14"/>
      <c r="AX39" s="15"/>
    </row>
    <row r="40" spans="1:50">
      <c r="A40" s="1" t="s">
        <v>35</v>
      </c>
      <c r="B40" s="12">
        <v>4.25</v>
      </c>
      <c r="C40" s="12">
        <v>4</v>
      </c>
      <c r="D40" s="12">
        <v>1.75</v>
      </c>
      <c r="E40" s="12">
        <v>3</v>
      </c>
      <c r="F40" s="12">
        <v>25.5</v>
      </c>
      <c r="G40" s="12">
        <v>4</v>
      </c>
      <c r="H40" s="12">
        <v>16</v>
      </c>
      <c r="I40" s="12">
        <v>15.5</v>
      </c>
      <c r="J40" s="12">
        <v>18.25</v>
      </c>
      <c r="K40" s="12">
        <v>2.75</v>
      </c>
      <c r="L40" s="12">
        <v>8.5</v>
      </c>
      <c r="M40" s="12">
        <v>51.25</v>
      </c>
      <c r="N40" s="12">
        <v>6</v>
      </c>
      <c r="O40" s="12">
        <v>8.5</v>
      </c>
      <c r="P40" s="12">
        <v>2.75</v>
      </c>
      <c r="Q40" s="12">
        <v>2.25</v>
      </c>
      <c r="R40" s="12">
        <v>3.25</v>
      </c>
      <c r="S40" s="12">
        <v>9.75</v>
      </c>
      <c r="T40" s="12">
        <v>28</v>
      </c>
      <c r="U40" s="12">
        <v>24.5</v>
      </c>
      <c r="V40" s="12">
        <v>46.75</v>
      </c>
      <c r="W40" s="12">
        <v>7.25</v>
      </c>
      <c r="X40" s="12">
        <v>4</v>
      </c>
      <c r="Y40" s="12">
        <v>12.75</v>
      </c>
      <c r="Z40" s="12">
        <v>4.75</v>
      </c>
      <c r="AA40" s="12">
        <v>131.5</v>
      </c>
      <c r="AB40" s="12">
        <v>73.75</v>
      </c>
      <c r="AC40" s="12">
        <v>155.5</v>
      </c>
      <c r="AD40" s="12">
        <v>81.5</v>
      </c>
      <c r="AE40" s="12">
        <v>17.75</v>
      </c>
      <c r="AF40" s="12">
        <v>17</v>
      </c>
      <c r="AG40" s="12">
        <v>9</v>
      </c>
      <c r="AH40" s="12">
        <v>7.5</v>
      </c>
      <c r="AI40" s="12">
        <v>11.5</v>
      </c>
      <c r="AJ40" s="12">
        <v>6.75</v>
      </c>
      <c r="AK40" s="12">
        <v>1.75</v>
      </c>
      <c r="AL40" s="12">
        <v>2</v>
      </c>
      <c r="AM40" s="12">
        <v>8.25</v>
      </c>
      <c r="AN40" s="12">
        <v>28.75</v>
      </c>
      <c r="AO40" s="12">
        <v>3.25</v>
      </c>
      <c r="AP40" s="12">
        <v>5.75</v>
      </c>
      <c r="AQ40" s="12">
        <v>28.5</v>
      </c>
      <c r="AR40" s="12">
        <v>4.25</v>
      </c>
      <c r="AS40" s="12">
        <v>2.5</v>
      </c>
      <c r="AT40" s="13">
        <v>912</v>
      </c>
      <c r="AU40" s="14"/>
      <c r="AX40" s="15"/>
    </row>
    <row r="41" spans="1:50">
      <c r="A41" s="1" t="s">
        <v>36</v>
      </c>
      <c r="B41" s="12">
        <v>34.75</v>
      </c>
      <c r="C41" s="12">
        <v>40.25</v>
      </c>
      <c r="D41" s="12">
        <v>11.25</v>
      </c>
      <c r="E41" s="12">
        <v>10.25</v>
      </c>
      <c r="F41" s="12">
        <v>83</v>
      </c>
      <c r="G41" s="12">
        <v>23.25</v>
      </c>
      <c r="H41" s="12">
        <v>120.75</v>
      </c>
      <c r="I41" s="12">
        <v>57.5</v>
      </c>
      <c r="J41" s="12">
        <v>80</v>
      </c>
      <c r="K41" s="12">
        <v>16</v>
      </c>
      <c r="L41" s="12">
        <v>52.75</v>
      </c>
      <c r="M41" s="12">
        <v>154.25</v>
      </c>
      <c r="N41" s="12">
        <v>24</v>
      </c>
      <c r="O41" s="12">
        <v>29.25</v>
      </c>
      <c r="P41" s="12">
        <v>28.25</v>
      </c>
      <c r="Q41" s="12">
        <v>16.25</v>
      </c>
      <c r="R41" s="12">
        <v>13.25</v>
      </c>
      <c r="S41" s="12">
        <v>30.25</v>
      </c>
      <c r="T41" s="12">
        <v>239.75</v>
      </c>
      <c r="U41" s="12">
        <v>86.25</v>
      </c>
      <c r="V41" s="12">
        <v>120.5</v>
      </c>
      <c r="W41" s="12">
        <v>23</v>
      </c>
      <c r="X41" s="12">
        <v>10.5</v>
      </c>
      <c r="Y41" s="12">
        <v>44.75</v>
      </c>
      <c r="Z41" s="12">
        <v>25</v>
      </c>
      <c r="AA41" s="12">
        <v>233.5</v>
      </c>
      <c r="AB41" s="12">
        <v>134</v>
      </c>
      <c r="AC41" s="12">
        <v>423.5</v>
      </c>
      <c r="AD41" s="12">
        <v>241.25</v>
      </c>
      <c r="AE41" s="12">
        <v>68.75</v>
      </c>
      <c r="AF41" s="12">
        <v>80</v>
      </c>
      <c r="AG41" s="12">
        <v>35.25</v>
      </c>
      <c r="AH41" s="12">
        <v>54.25</v>
      </c>
      <c r="AI41" s="12">
        <v>44.5</v>
      </c>
      <c r="AJ41" s="12">
        <v>19.25</v>
      </c>
      <c r="AK41" s="12">
        <v>5.5</v>
      </c>
      <c r="AL41" s="12">
        <v>8.75</v>
      </c>
      <c r="AM41" s="12">
        <v>30.75</v>
      </c>
      <c r="AN41" s="12">
        <v>19.75</v>
      </c>
      <c r="AO41" s="12">
        <v>17</v>
      </c>
      <c r="AP41" s="12">
        <v>16.75</v>
      </c>
      <c r="AQ41" s="12">
        <v>70.5</v>
      </c>
      <c r="AR41" s="12">
        <v>19.75</v>
      </c>
      <c r="AS41" s="12">
        <v>2</v>
      </c>
      <c r="AT41" s="13">
        <v>2900</v>
      </c>
      <c r="AU41" s="14"/>
      <c r="AX41" s="15"/>
    </row>
    <row r="42" spans="1:50">
      <c r="A42" s="1" t="s">
        <v>53</v>
      </c>
      <c r="B42" s="12">
        <v>7.25</v>
      </c>
      <c r="C42" s="12">
        <v>11</v>
      </c>
      <c r="D42" s="12">
        <v>5.25</v>
      </c>
      <c r="E42" s="12">
        <v>3.5</v>
      </c>
      <c r="F42" s="12">
        <v>20.25</v>
      </c>
      <c r="G42" s="12">
        <v>4.5</v>
      </c>
      <c r="H42" s="12">
        <v>8.25</v>
      </c>
      <c r="I42" s="12">
        <v>8</v>
      </c>
      <c r="J42" s="12">
        <v>12.5</v>
      </c>
      <c r="K42" s="12">
        <v>7</v>
      </c>
      <c r="L42" s="12">
        <v>12.75</v>
      </c>
      <c r="M42" s="12">
        <v>10.75</v>
      </c>
      <c r="N42" s="12">
        <v>6.75</v>
      </c>
      <c r="O42" s="12">
        <v>4.5</v>
      </c>
      <c r="P42" s="12">
        <v>2.75</v>
      </c>
      <c r="Q42" s="12">
        <v>4</v>
      </c>
      <c r="R42" s="12">
        <v>5</v>
      </c>
      <c r="S42" s="12">
        <v>4.25</v>
      </c>
      <c r="T42" s="12">
        <v>9</v>
      </c>
      <c r="U42" s="12">
        <v>5.5</v>
      </c>
      <c r="V42" s="12">
        <v>9.75</v>
      </c>
      <c r="W42" s="12">
        <v>4</v>
      </c>
      <c r="X42" s="12">
        <v>1.75</v>
      </c>
      <c r="Y42" s="12">
        <v>4.5</v>
      </c>
      <c r="Z42" s="12">
        <v>6.25</v>
      </c>
      <c r="AA42" s="12">
        <v>87.5</v>
      </c>
      <c r="AB42" s="12">
        <v>93.5</v>
      </c>
      <c r="AC42" s="12">
        <v>336</v>
      </c>
      <c r="AD42" s="12">
        <v>136.75</v>
      </c>
      <c r="AE42" s="12">
        <v>75.5</v>
      </c>
      <c r="AF42" s="12">
        <v>86.5</v>
      </c>
      <c r="AG42" s="12">
        <v>27.5</v>
      </c>
      <c r="AH42" s="12">
        <v>46.25</v>
      </c>
      <c r="AI42" s="12">
        <v>42.75</v>
      </c>
      <c r="AJ42" s="12">
        <v>11.5</v>
      </c>
      <c r="AK42" s="12">
        <v>4.5</v>
      </c>
      <c r="AL42" s="12">
        <v>6.5</v>
      </c>
      <c r="AM42" s="12">
        <v>3.25</v>
      </c>
      <c r="AN42" s="12">
        <v>13.75</v>
      </c>
      <c r="AO42" s="12">
        <v>7.25</v>
      </c>
      <c r="AP42" s="12">
        <v>48.75</v>
      </c>
      <c r="AQ42" s="12">
        <v>27.25</v>
      </c>
      <c r="AR42" s="12">
        <v>19.5</v>
      </c>
      <c r="AS42" s="12">
        <v>2.5</v>
      </c>
      <c r="AT42" s="13">
        <v>1256</v>
      </c>
      <c r="AU42" s="14"/>
      <c r="AX42" s="15"/>
    </row>
    <row r="43" spans="1:50">
      <c r="A43" s="1" t="s">
        <v>54</v>
      </c>
      <c r="B43" s="12">
        <v>14.5</v>
      </c>
      <c r="C43" s="12">
        <v>18</v>
      </c>
      <c r="D43" s="12">
        <v>4.75</v>
      </c>
      <c r="E43" s="12">
        <v>4.5</v>
      </c>
      <c r="F43" s="12">
        <v>21.25</v>
      </c>
      <c r="G43" s="12">
        <v>4.75</v>
      </c>
      <c r="H43" s="12">
        <v>11.5</v>
      </c>
      <c r="I43" s="12">
        <v>10.75</v>
      </c>
      <c r="J43" s="12">
        <v>22</v>
      </c>
      <c r="K43" s="12">
        <v>6.25</v>
      </c>
      <c r="L43" s="12">
        <v>19.5</v>
      </c>
      <c r="M43" s="12">
        <v>17.25</v>
      </c>
      <c r="N43" s="12">
        <v>8.25</v>
      </c>
      <c r="O43" s="12">
        <v>9.5</v>
      </c>
      <c r="P43" s="12">
        <v>6.75</v>
      </c>
      <c r="Q43" s="12">
        <v>4.25</v>
      </c>
      <c r="R43" s="12">
        <v>4.75</v>
      </c>
      <c r="S43" s="12">
        <v>2.5</v>
      </c>
      <c r="T43" s="12">
        <v>10.75</v>
      </c>
      <c r="U43" s="12">
        <v>9.25</v>
      </c>
      <c r="V43" s="12">
        <v>5.75</v>
      </c>
      <c r="W43" s="12">
        <v>3.75</v>
      </c>
      <c r="X43" s="12">
        <v>3</v>
      </c>
      <c r="Y43" s="12">
        <v>4.5</v>
      </c>
      <c r="Z43" s="12">
        <v>11.25</v>
      </c>
      <c r="AA43" s="12">
        <v>107.25</v>
      </c>
      <c r="AB43" s="12">
        <v>94.25</v>
      </c>
      <c r="AC43" s="12">
        <v>361.25</v>
      </c>
      <c r="AD43" s="12">
        <v>188</v>
      </c>
      <c r="AE43" s="12">
        <v>111.5</v>
      </c>
      <c r="AF43" s="12">
        <v>151.5</v>
      </c>
      <c r="AG43" s="12">
        <v>68.75</v>
      </c>
      <c r="AH43" s="12">
        <v>138</v>
      </c>
      <c r="AI43" s="12">
        <v>132.75</v>
      </c>
      <c r="AJ43" s="12">
        <v>75.25</v>
      </c>
      <c r="AK43" s="12">
        <v>5.5</v>
      </c>
      <c r="AL43" s="12">
        <v>8.25</v>
      </c>
      <c r="AM43" s="12">
        <v>6.5</v>
      </c>
      <c r="AN43" s="12">
        <v>20</v>
      </c>
      <c r="AO43" s="12">
        <v>46.75</v>
      </c>
      <c r="AP43" s="12">
        <v>12</v>
      </c>
      <c r="AQ43" s="12">
        <v>43.75</v>
      </c>
      <c r="AR43" s="12">
        <v>43</v>
      </c>
      <c r="AS43" s="12">
        <v>3.25</v>
      </c>
      <c r="AT43" s="13">
        <v>1856.75</v>
      </c>
      <c r="AU43" s="14"/>
      <c r="AX43" s="15"/>
    </row>
    <row r="44" spans="1:50">
      <c r="A44" s="1" t="s">
        <v>55</v>
      </c>
      <c r="B44" s="12">
        <v>15.5</v>
      </c>
      <c r="C44" s="12">
        <v>46.25</v>
      </c>
      <c r="D44" s="12">
        <v>36.5</v>
      </c>
      <c r="E44" s="12">
        <v>56</v>
      </c>
      <c r="F44" s="12">
        <v>148</v>
      </c>
      <c r="G44" s="12">
        <v>37.75</v>
      </c>
      <c r="H44" s="12">
        <v>54.75</v>
      </c>
      <c r="I44" s="12">
        <v>36.5</v>
      </c>
      <c r="J44" s="12">
        <v>61.25</v>
      </c>
      <c r="K44" s="12">
        <v>18.5</v>
      </c>
      <c r="L44" s="12">
        <v>25.75</v>
      </c>
      <c r="M44" s="12">
        <v>30</v>
      </c>
      <c r="N44" s="12">
        <v>21.75</v>
      </c>
      <c r="O44" s="12">
        <v>12</v>
      </c>
      <c r="P44" s="12">
        <v>8.25</v>
      </c>
      <c r="Q44" s="12">
        <v>6.75</v>
      </c>
      <c r="R44" s="12">
        <v>15</v>
      </c>
      <c r="S44" s="12">
        <v>29.5</v>
      </c>
      <c r="T44" s="12">
        <v>46.5</v>
      </c>
      <c r="U44" s="12">
        <v>77</v>
      </c>
      <c r="V44" s="12">
        <v>90.75</v>
      </c>
      <c r="W44" s="12">
        <v>46</v>
      </c>
      <c r="X44" s="12">
        <v>30</v>
      </c>
      <c r="Y44" s="12">
        <v>83.25</v>
      </c>
      <c r="Z44" s="12">
        <v>40.75</v>
      </c>
      <c r="AA44" s="12">
        <v>340</v>
      </c>
      <c r="AB44" s="12">
        <v>266.75</v>
      </c>
      <c r="AC44" s="12">
        <v>1348</v>
      </c>
      <c r="AD44" s="12">
        <v>408.5</v>
      </c>
      <c r="AE44" s="12">
        <v>144.75</v>
      </c>
      <c r="AF44" s="12">
        <v>132.5</v>
      </c>
      <c r="AG44" s="12">
        <v>60.5</v>
      </c>
      <c r="AH44" s="12">
        <v>71.5</v>
      </c>
      <c r="AI44" s="12">
        <v>120.75</v>
      </c>
      <c r="AJ44" s="12">
        <v>62.75</v>
      </c>
      <c r="AK44" s="12">
        <v>11.5</v>
      </c>
      <c r="AL44" s="12">
        <v>65.25</v>
      </c>
      <c r="AM44" s="12">
        <v>24</v>
      </c>
      <c r="AN44" s="12">
        <v>56.5</v>
      </c>
      <c r="AO44" s="12">
        <v>24</v>
      </c>
      <c r="AP44" s="12">
        <v>33.5</v>
      </c>
      <c r="AQ44" s="12">
        <v>39.75</v>
      </c>
      <c r="AR44" s="12">
        <v>236.5</v>
      </c>
      <c r="AS44" s="12">
        <v>21.25</v>
      </c>
      <c r="AT44" s="13">
        <v>4542.5</v>
      </c>
      <c r="AU44" s="14"/>
      <c r="AX44" s="15"/>
    </row>
    <row r="45" spans="1:50">
      <c r="A45" s="1" t="s">
        <v>56</v>
      </c>
      <c r="B45" s="12">
        <v>13.5</v>
      </c>
      <c r="C45" s="12">
        <v>20.5</v>
      </c>
      <c r="D45" s="12">
        <v>12.75</v>
      </c>
      <c r="E45" s="12">
        <v>23</v>
      </c>
      <c r="F45" s="12">
        <v>134.5</v>
      </c>
      <c r="G45" s="12">
        <v>21.75</v>
      </c>
      <c r="H45" s="12">
        <v>27.25</v>
      </c>
      <c r="I45" s="12">
        <v>36.25</v>
      </c>
      <c r="J45" s="12">
        <v>36.75</v>
      </c>
      <c r="K45" s="12">
        <v>7.5</v>
      </c>
      <c r="L45" s="12">
        <v>22</v>
      </c>
      <c r="M45" s="12">
        <v>30.75</v>
      </c>
      <c r="N45" s="12">
        <v>9.5</v>
      </c>
      <c r="O45" s="12">
        <v>9</v>
      </c>
      <c r="P45" s="12">
        <v>9</v>
      </c>
      <c r="Q45" s="12">
        <v>6.25</v>
      </c>
      <c r="R45" s="12">
        <v>7.25</v>
      </c>
      <c r="S45" s="12">
        <v>9</v>
      </c>
      <c r="T45" s="12">
        <v>18.75</v>
      </c>
      <c r="U45" s="12">
        <v>14</v>
      </c>
      <c r="V45" s="12">
        <v>15.75</v>
      </c>
      <c r="W45" s="12">
        <v>8.75</v>
      </c>
      <c r="X45" s="12">
        <v>4.5</v>
      </c>
      <c r="Y45" s="12">
        <v>27.25</v>
      </c>
      <c r="Z45" s="12">
        <v>14.5</v>
      </c>
      <c r="AA45" s="12">
        <v>252</v>
      </c>
      <c r="AB45" s="12">
        <v>206.25</v>
      </c>
      <c r="AC45" s="12">
        <v>745.75</v>
      </c>
      <c r="AD45" s="12">
        <v>341.25</v>
      </c>
      <c r="AE45" s="12">
        <v>208.5</v>
      </c>
      <c r="AF45" s="12">
        <v>156.25</v>
      </c>
      <c r="AG45" s="12">
        <v>67</v>
      </c>
      <c r="AH45" s="12">
        <v>109</v>
      </c>
      <c r="AI45" s="12">
        <v>154.5</v>
      </c>
      <c r="AJ45" s="12">
        <v>37.75</v>
      </c>
      <c r="AK45" s="12">
        <v>1.5</v>
      </c>
      <c r="AL45" s="12">
        <v>10.25</v>
      </c>
      <c r="AM45" s="12">
        <v>5</v>
      </c>
      <c r="AN45" s="12">
        <v>20.75</v>
      </c>
      <c r="AO45" s="12">
        <v>25.75</v>
      </c>
      <c r="AP45" s="12">
        <v>38.75</v>
      </c>
      <c r="AQ45" s="12">
        <v>251</v>
      </c>
      <c r="AR45" s="12">
        <v>20.25</v>
      </c>
      <c r="AS45" s="12">
        <v>2.25</v>
      </c>
      <c r="AT45" s="13">
        <v>3193.75</v>
      </c>
      <c r="AU45" s="14"/>
      <c r="AX45" s="15"/>
    </row>
    <row r="46" spans="1:50">
      <c r="A46" s="1" t="s">
        <v>62</v>
      </c>
      <c r="B46" s="12">
        <v>4.5</v>
      </c>
      <c r="C46" s="12">
        <v>10.5</v>
      </c>
      <c r="D46" s="12">
        <v>6</v>
      </c>
      <c r="E46" s="12">
        <v>7.25</v>
      </c>
      <c r="F46" s="12">
        <v>51.75</v>
      </c>
      <c r="G46" s="12">
        <v>5.75</v>
      </c>
      <c r="H46" s="12">
        <v>10</v>
      </c>
      <c r="I46" s="12">
        <v>13</v>
      </c>
      <c r="J46" s="12">
        <v>12.25</v>
      </c>
      <c r="K46" s="12">
        <v>34</v>
      </c>
      <c r="L46" s="12">
        <v>51.25</v>
      </c>
      <c r="M46" s="12">
        <v>155.75</v>
      </c>
      <c r="N46" s="12">
        <v>39.5</v>
      </c>
      <c r="O46" s="12">
        <v>96.75</v>
      </c>
      <c r="P46" s="12">
        <v>40.5</v>
      </c>
      <c r="Q46" s="12">
        <v>16.5</v>
      </c>
      <c r="R46" s="12">
        <v>20</v>
      </c>
      <c r="S46" s="12">
        <v>24</v>
      </c>
      <c r="T46" s="12">
        <v>4.75</v>
      </c>
      <c r="U46" s="12">
        <v>2.5</v>
      </c>
      <c r="V46" s="12">
        <v>3.25</v>
      </c>
      <c r="W46" s="12">
        <v>0.5</v>
      </c>
      <c r="X46" s="12">
        <v>0.25</v>
      </c>
      <c r="Y46" s="12">
        <v>6.5</v>
      </c>
      <c r="Z46" s="12">
        <v>8.5</v>
      </c>
      <c r="AA46" s="12">
        <v>200.25</v>
      </c>
      <c r="AB46" s="12">
        <v>112.75</v>
      </c>
      <c r="AC46" s="12">
        <v>245</v>
      </c>
      <c r="AD46" s="12">
        <v>129.75</v>
      </c>
      <c r="AE46" s="12">
        <v>29.75</v>
      </c>
      <c r="AF46" s="12">
        <v>17.25</v>
      </c>
      <c r="AG46" s="12">
        <v>12.5</v>
      </c>
      <c r="AH46" s="12">
        <v>10.25</v>
      </c>
      <c r="AI46" s="12">
        <v>17.25</v>
      </c>
      <c r="AJ46" s="12">
        <v>3</v>
      </c>
      <c r="AK46" s="12">
        <v>81</v>
      </c>
      <c r="AL46" s="12">
        <v>21</v>
      </c>
      <c r="AM46" s="12">
        <v>1.25</v>
      </c>
      <c r="AN46" s="12">
        <v>4.25</v>
      </c>
      <c r="AO46" s="12">
        <v>1.5</v>
      </c>
      <c r="AP46" s="12">
        <v>2.75</v>
      </c>
      <c r="AQ46" s="12">
        <v>25</v>
      </c>
      <c r="AR46" s="12">
        <v>3.25</v>
      </c>
      <c r="AS46" s="12">
        <v>11.5</v>
      </c>
      <c r="AT46" s="13">
        <v>1554.75</v>
      </c>
      <c r="AU46" s="14"/>
      <c r="AX46" s="15"/>
    </row>
    <row r="47" spans="1:50">
      <c r="A47" s="11" t="s">
        <v>49</v>
      </c>
      <c r="B47" s="14">
        <v>2260</v>
      </c>
      <c r="C47" s="14">
        <v>4122.5</v>
      </c>
      <c r="D47" s="14">
        <v>2604</v>
      </c>
      <c r="E47" s="14">
        <v>2827</v>
      </c>
      <c r="F47" s="14">
        <v>9535.75</v>
      </c>
      <c r="G47" s="14">
        <v>3478.75</v>
      </c>
      <c r="H47" s="14">
        <v>5122.25</v>
      </c>
      <c r="I47" s="14">
        <v>4750.5</v>
      </c>
      <c r="J47" s="14">
        <v>5102.75</v>
      </c>
      <c r="K47" s="14">
        <v>3197.25</v>
      </c>
      <c r="L47" s="14">
        <v>5054.25</v>
      </c>
      <c r="M47" s="14">
        <v>6595.75</v>
      </c>
      <c r="N47" s="14">
        <v>2830.75</v>
      </c>
      <c r="O47" s="14">
        <v>3480.25</v>
      </c>
      <c r="P47" s="14">
        <v>2512.5</v>
      </c>
      <c r="Q47" s="14">
        <v>1462.5</v>
      </c>
      <c r="R47" s="14">
        <v>1949</v>
      </c>
      <c r="S47" s="14">
        <v>3499.75</v>
      </c>
      <c r="T47" s="14">
        <v>2596.75</v>
      </c>
      <c r="U47" s="14">
        <v>2457.25</v>
      </c>
      <c r="V47" s="14">
        <v>3207</v>
      </c>
      <c r="W47" s="14">
        <v>1699.25</v>
      </c>
      <c r="X47" s="14">
        <v>1280.75</v>
      </c>
      <c r="Y47" s="14">
        <v>3463</v>
      </c>
      <c r="Z47" s="14">
        <v>4113.5</v>
      </c>
      <c r="AA47" s="14">
        <v>12846.75</v>
      </c>
      <c r="AB47" s="14">
        <v>9267.5</v>
      </c>
      <c r="AC47" s="14">
        <v>28374.75</v>
      </c>
      <c r="AD47" s="14">
        <v>13036.5</v>
      </c>
      <c r="AE47" s="14">
        <v>9023.5</v>
      </c>
      <c r="AF47" s="14">
        <v>8761.75</v>
      </c>
      <c r="AG47" s="14">
        <v>4310.5</v>
      </c>
      <c r="AH47" s="14">
        <v>7321.5</v>
      </c>
      <c r="AI47" s="14">
        <v>4824.25</v>
      </c>
      <c r="AJ47" s="14">
        <v>1712</v>
      </c>
      <c r="AK47" s="14">
        <v>1496.75</v>
      </c>
      <c r="AL47" s="14">
        <v>3965.5</v>
      </c>
      <c r="AM47" s="14">
        <v>897.75</v>
      </c>
      <c r="AN47" s="14">
        <v>2698</v>
      </c>
      <c r="AO47" s="14">
        <v>1299</v>
      </c>
      <c r="AP47" s="14">
        <v>1856.5</v>
      </c>
      <c r="AQ47" s="14">
        <v>5275.5</v>
      </c>
      <c r="AR47" s="14">
        <v>3247.5</v>
      </c>
      <c r="AS47" s="14">
        <v>1509</v>
      </c>
      <c r="AT47" s="14">
        <v>210927.5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R3" activePane="bottomRight" state="frozen"/>
      <selection activeCell="AX3" sqref="AX3"/>
      <selection pane="topRight" activeCell="AX3" sqref="AX3"/>
      <selection pane="bottomLeft" activeCell="AX3" sqref="AX3"/>
      <selection pane="bottomRight" activeCell="B47" sqref="B47:AT47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41365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6.5</v>
      </c>
      <c r="C3" s="12">
        <v>38.75</v>
      </c>
      <c r="D3" s="12">
        <v>64.25</v>
      </c>
      <c r="E3" s="12">
        <v>44</v>
      </c>
      <c r="F3" s="12">
        <v>159.75</v>
      </c>
      <c r="G3" s="12">
        <v>66.5</v>
      </c>
      <c r="H3" s="12">
        <v>64.75</v>
      </c>
      <c r="I3" s="12">
        <v>36.75</v>
      </c>
      <c r="J3" s="12">
        <v>54.5</v>
      </c>
      <c r="K3" s="12">
        <v>25</v>
      </c>
      <c r="L3" s="12">
        <v>59.5</v>
      </c>
      <c r="M3" s="12">
        <v>72.5</v>
      </c>
      <c r="N3" s="12">
        <v>16.75</v>
      </c>
      <c r="O3" s="12">
        <v>23.5</v>
      </c>
      <c r="P3" s="12">
        <v>14.75</v>
      </c>
      <c r="Q3" s="12">
        <v>9.25</v>
      </c>
      <c r="R3" s="12">
        <v>8</v>
      </c>
      <c r="S3" s="12">
        <v>19.25</v>
      </c>
      <c r="T3" s="12">
        <v>17.25</v>
      </c>
      <c r="U3" s="12">
        <v>3.25</v>
      </c>
      <c r="V3" s="12">
        <v>11.75</v>
      </c>
      <c r="W3" s="12">
        <v>5.5</v>
      </c>
      <c r="X3" s="12">
        <v>3</v>
      </c>
      <c r="Y3" s="12">
        <v>9.5</v>
      </c>
      <c r="Z3" s="12">
        <v>18.75</v>
      </c>
      <c r="AA3" s="12">
        <v>97</v>
      </c>
      <c r="AB3" s="12">
        <v>66.5</v>
      </c>
      <c r="AC3" s="12">
        <v>204</v>
      </c>
      <c r="AD3" s="12">
        <v>95.75</v>
      </c>
      <c r="AE3" s="12">
        <v>58.25</v>
      </c>
      <c r="AF3" s="12">
        <v>66.75</v>
      </c>
      <c r="AG3" s="12">
        <v>19.25</v>
      </c>
      <c r="AH3" s="12">
        <v>28.5</v>
      </c>
      <c r="AI3" s="12">
        <v>21.5</v>
      </c>
      <c r="AJ3" s="12">
        <v>7.75</v>
      </c>
      <c r="AK3" s="12">
        <v>3.5</v>
      </c>
      <c r="AL3" s="12">
        <v>9.5</v>
      </c>
      <c r="AM3" s="12">
        <v>1.25</v>
      </c>
      <c r="AN3" s="12">
        <v>25.25</v>
      </c>
      <c r="AO3" s="12">
        <v>5.75</v>
      </c>
      <c r="AP3" s="12">
        <v>9.5</v>
      </c>
      <c r="AQ3" s="12">
        <v>16.5</v>
      </c>
      <c r="AR3" s="12">
        <v>12.25</v>
      </c>
      <c r="AS3" s="12">
        <v>1.75</v>
      </c>
      <c r="AT3" s="13">
        <v>1603.75</v>
      </c>
      <c r="AU3" s="14"/>
      <c r="AW3" s="9" t="s">
        <v>38</v>
      </c>
      <c r="AX3" s="24">
        <f>SUM(B3:Z27,AK3:AN27,B38:Z41,AK38:AN41,B46:Z46,AS3:AS27,AS38:AS41,AK46:AN46,AS46)</f>
        <v>35193.25</v>
      </c>
      <c r="AZ3" s="9" t="s">
        <v>39</v>
      </c>
      <c r="BA3" s="15">
        <f>SUM(AX12:AX18,AY12:BD12)</f>
        <v>85911.75</v>
      </c>
      <c r="BB3" s="16">
        <f>BA3/BE$19</f>
        <v>0.58460766384553231</v>
      </c>
    </row>
    <row r="4" spans="1:57">
      <c r="A4" s="1" t="s">
        <v>3</v>
      </c>
      <c r="B4" s="12">
        <v>51.75</v>
      </c>
      <c r="C4" s="12">
        <v>17.75</v>
      </c>
      <c r="D4" s="12">
        <v>48.75</v>
      </c>
      <c r="E4" s="12">
        <v>47.5</v>
      </c>
      <c r="F4" s="12">
        <v>259.75</v>
      </c>
      <c r="G4" s="12">
        <v>94.25</v>
      </c>
      <c r="H4" s="12">
        <v>85.5</v>
      </c>
      <c r="I4" s="12">
        <v>57.25</v>
      </c>
      <c r="J4" s="12">
        <v>96.5</v>
      </c>
      <c r="K4" s="12">
        <v>34.75</v>
      </c>
      <c r="L4" s="12">
        <v>75.75</v>
      </c>
      <c r="M4" s="12">
        <v>183</v>
      </c>
      <c r="N4" s="12">
        <v>22.25</v>
      </c>
      <c r="O4" s="12">
        <v>32.75</v>
      </c>
      <c r="P4" s="12">
        <v>29</v>
      </c>
      <c r="Q4" s="12">
        <v>15.75</v>
      </c>
      <c r="R4" s="12">
        <v>16</v>
      </c>
      <c r="S4" s="12">
        <v>36.75</v>
      </c>
      <c r="T4" s="12">
        <v>23.5</v>
      </c>
      <c r="U4" s="12">
        <v>9.25</v>
      </c>
      <c r="V4" s="12">
        <v>17.5</v>
      </c>
      <c r="W4" s="12">
        <v>7</v>
      </c>
      <c r="X4" s="12">
        <v>5.5</v>
      </c>
      <c r="Y4" s="12">
        <v>21.25</v>
      </c>
      <c r="Z4" s="12">
        <v>30</v>
      </c>
      <c r="AA4" s="12">
        <v>209.5</v>
      </c>
      <c r="AB4" s="12">
        <v>180.5</v>
      </c>
      <c r="AC4" s="12">
        <v>476.75</v>
      </c>
      <c r="AD4" s="12">
        <v>158</v>
      </c>
      <c r="AE4" s="12">
        <v>67.75</v>
      </c>
      <c r="AF4" s="12">
        <v>61.5</v>
      </c>
      <c r="AG4" s="12">
        <v>29.75</v>
      </c>
      <c r="AH4" s="12">
        <v>37.25</v>
      </c>
      <c r="AI4" s="12">
        <v>30.25</v>
      </c>
      <c r="AJ4" s="12">
        <v>12.25</v>
      </c>
      <c r="AK4" s="12">
        <v>6</v>
      </c>
      <c r="AL4" s="12">
        <v>12.25</v>
      </c>
      <c r="AM4" s="12">
        <v>2.75</v>
      </c>
      <c r="AN4" s="12">
        <v>25</v>
      </c>
      <c r="AO4" s="12">
        <v>9</v>
      </c>
      <c r="AP4" s="12">
        <v>11.75</v>
      </c>
      <c r="AQ4" s="12">
        <v>62</v>
      </c>
      <c r="AR4" s="12">
        <v>17.5</v>
      </c>
      <c r="AS4" s="12">
        <v>5.25</v>
      </c>
      <c r="AT4" s="13">
        <v>2734</v>
      </c>
      <c r="AU4" s="14"/>
      <c r="AW4" s="9" t="s">
        <v>40</v>
      </c>
      <c r="AX4" s="24">
        <f>SUM(AA28:AJ37, AA42:AJ45, AO28:AR37, AO42:AR45)</f>
        <v>44607.75</v>
      </c>
      <c r="AZ4" s="9" t="s">
        <v>41</v>
      </c>
      <c r="BA4" s="15">
        <f>SUM(AY13:BC18)</f>
        <v>55472.25</v>
      </c>
      <c r="BB4" s="16">
        <f>BA4/BE$19</f>
        <v>0.37747458852549653</v>
      </c>
    </row>
    <row r="5" spans="1:57">
      <c r="A5" s="1" t="s">
        <v>4</v>
      </c>
      <c r="B5" s="12">
        <v>66</v>
      </c>
      <c r="C5" s="12">
        <v>46</v>
      </c>
      <c r="D5" s="12">
        <v>6</v>
      </c>
      <c r="E5" s="12">
        <v>40.25</v>
      </c>
      <c r="F5" s="12">
        <v>239.75</v>
      </c>
      <c r="G5" s="12">
        <v>63.75</v>
      </c>
      <c r="H5" s="12">
        <v>58.25</v>
      </c>
      <c r="I5" s="12">
        <v>48.25</v>
      </c>
      <c r="J5" s="12">
        <v>66.5</v>
      </c>
      <c r="K5" s="12">
        <v>29.25</v>
      </c>
      <c r="L5" s="12">
        <v>31.75</v>
      </c>
      <c r="M5" s="12">
        <v>121.5</v>
      </c>
      <c r="N5" s="12">
        <v>11.25</v>
      </c>
      <c r="O5" s="12">
        <v>11.25</v>
      </c>
      <c r="P5" s="12">
        <v>8</v>
      </c>
      <c r="Q5" s="12">
        <v>7.5</v>
      </c>
      <c r="R5" s="12">
        <v>7</v>
      </c>
      <c r="S5" s="12">
        <v>19.5</v>
      </c>
      <c r="T5" s="12">
        <v>10.5</v>
      </c>
      <c r="U5" s="12">
        <v>6.25</v>
      </c>
      <c r="V5" s="12">
        <v>13.25</v>
      </c>
      <c r="W5" s="12">
        <v>6.5</v>
      </c>
      <c r="X5" s="12">
        <v>4</v>
      </c>
      <c r="Y5" s="12">
        <v>13.5</v>
      </c>
      <c r="Z5" s="12">
        <v>9.25</v>
      </c>
      <c r="AA5" s="12">
        <v>142.75</v>
      </c>
      <c r="AB5" s="12">
        <v>111</v>
      </c>
      <c r="AC5" s="12">
        <v>251</v>
      </c>
      <c r="AD5" s="12">
        <v>137</v>
      </c>
      <c r="AE5" s="12">
        <v>55</v>
      </c>
      <c r="AF5" s="12">
        <v>38.5</v>
      </c>
      <c r="AG5" s="12">
        <v>13.5</v>
      </c>
      <c r="AH5" s="12">
        <v>10</v>
      </c>
      <c r="AI5" s="12">
        <v>15</v>
      </c>
      <c r="AJ5" s="12">
        <v>3.25</v>
      </c>
      <c r="AK5" s="12">
        <v>4.5</v>
      </c>
      <c r="AL5" s="12">
        <v>4.75</v>
      </c>
      <c r="AM5" s="12">
        <v>1</v>
      </c>
      <c r="AN5" s="12">
        <v>9</v>
      </c>
      <c r="AO5" s="12">
        <v>2</v>
      </c>
      <c r="AP5" s="12">
        <v>5.5</v>
      </c>
      <c r="AQ5" s="12">
        <v>40.25</v>
      </c>
      <c r="AR5" s="12">
        <v>11</v>
      </c>
      <c r="AS5" s="12">
        <v>4.25</v>
      </c>
      <c r="AT5" s="13">
        <v>1804.25</v>
      </c>
      <c r="AU5" s="14"/>
      <c r="AW5" s="9" t="s">
        <v>42</v>
      </c>
      <c r="AX5" s="24">
        <f>SUM(AA3:AJ27,B28:Z37,AA38:AJ41,AK28:AN37, B42:Z45, AK42:AN45, AO3:AR27, AO38:AR41,AS28:AS37,AS42:AS45,AA46:AJ46,AO46:AR46)</f>
        <v>69414.5</v>
      </c>
    </row>
    <row r="6" spans="1:57">
      <c r="A6" s="1" t="s">
        <v>5</v>
      </c>
      <c r="B6" s="12">
        <v>42.75</v>
      </c>
      <c r="C6" s="12">
        <v>47.75</v>
      </c>
      <c r="D6" s="12">
        <v>37</v>
      </c>
      <c r="E6" s="12">
        <v>12.25</v>
      </c>
      <c r="F6" s="12">
        <v>88</v>
      </c>
      <c r="G6" s="12">
        <v>41.75</v>
      </c>
      <c r="H6" s="12">
        <v>50</v>
      </c>
      <c r="I6" s="12">
        <v>66.75</v>
      </c>
      <c r="J6" s="12">
        <v>70.75</v>
      </c>
      <c r="K6" s="12">
        <v>28.5</v>
      </c>
      <c r="L6" s="12">
        <v>36.75</v>
      </c>
      <c r="M6" s="12">
        <v>110.5</v>
      </c>
      <c r="N6" s="12">
        <v>16</v>
      </c>
      <c r="O6" s="12">
        <v>20.25</v>
      </c>
      <c r="P6" s="12">
        <v>15.5</v>
      </c>
      <c r="Q6" s="12">
        <v>5.5</v>
      </c>
      <c r="R6" s="12">
        <v>9</v>
      </c>
      <c r="S6" s="12">
        <v>25.25</v>
      </c>
      <c r="T6" s="12">
        <v>16.5</v>
      </c>
      <c r="U6" s="12">
        <v>8.5</v>
      </c>
      <c r="V6" s="12">
        <v>17</v>
      </c>
      <c r="W6" s="12">
        <v>10.25</v>
      </c>
      <c r="X6" s="12">
        <v>5.25</v>
      </c>
      <c r="Y6" s="12">
        <v>13.5</v>
      </c>
      <c r="Z6" s="12">
        <v>9.75</v>
      </c>
      <c r="AA6" s="12">
        <v>214.75</v>
      </c>
      <c r="AB6" s="12">
        <v>165.25</v>
      </c>
      <c r="AC6" s="12">
        <v>334.75</v>
      </c>
      <c r="AD6" s="12">
        <v>221</v>
      </c>
      <c r="AE6" s="12">
        <v>99.25</v>
      </c>
      <c r="AF6" s="12">
        <v>80.75</v>
      </c>
      <c r="AG6" s="12">
        <v>23</v>
      </c>
      <c r="AH6" s="12">
        <v>18.75</v>
      </c>
      <c r="AI6" s="12">
        <v>12.25</v>
      </c>
      <c r="AJ6" s="12">
        <v>5.5</v>
      </c>
      <c r="AK6" s="12">
        <v>4.25</v>
      </c>
      <c r="AL6" s="12">
        <v>9.5</v>
      </c>
      <c r="AM6" s="12">
        <v>1.25</v>
      </c>
      <c r="AN6" s="12">
        <v>9.75</v>
      </c>
      <c r="AO6" s="12">
        <v>3.25</v>
      </c>
      <c r="AP6" s="12">
        <v>4.5</v>
      </c>
      <c r="AQ6" s="12">
        <v>77</v>
      </c>
      <c r="AR6" s="12">
        <v>17</v>
      </c>
      <c r="AS6" s="12">
        <v>2.25</v>
      </c>
      <c r="AT6" s="13">
        <v>2109</v>
      </c>
      <c r="AU6" s="14"/>
      <c r="AX6" s="12"/>
    </row>
    <row r="7" spans="1:57">
      <c r="A7" s="1" t="s">
        <v>6</v>
      </c>
      <c r="B7" s="12">
        <v>171</v>
      </c>
      <c r="C7" s="12">
        <v>242.25</v>
      </c>
      <c r="D7" s="12">
        <v>254.75</v>
      </c>
      <c r="E7" s="12">
        <v>93.25</v>
      </c>
      <c r="F7" s="12">
        <v>30.25</v>
      </c>
      <c r="G7" s="12">
        <v>144.75</v>
      </c>
      <c r="H7" s="12">
        <v>163.5</v>
      </c>
      <c r="I7" s="12">
        <v>182.5</v>
      </c>
      <c r="J7" s="12">
        <v>192.5</v>
      </c>
      <c r="K7" s="12">
        <v>84.25</v>
      </c>
      <c r="L7" s="12">
        <v>130.75</v>
      </c>
      <c r="M7" s="12">
        <v>245.25</v>
      </c>
      <c r="N7" s="12">
        <v>55.5</v>
      </c>
      <c r="O7" s="12">
        <v>70</v>
      </c>
      <c r="P7" s="12">
        <v>58.5</v>
      </c>
      <c r="Q7" s="12">
        <v>24</v>
      </c>
      <c r="R7" s="12">
        <v>59.25</v>
      </c>
      <c r="S7" s="12">
        <v>208.25</v>
      </c>
      <c r="T7" s="12">
        <v>40.5</v>
      </c>
      <c r="U7" s="12">
        <v>31</v>
      </c>
      <c r="V7" s="12">
        <v>56.5</v>
      </c>
      <c r="W7" s="12">
        <v>29.5</v>
      </c>
      <c r="X7" s="12">
        <v>22.25</v>
      </c>
      <c r="Y7" s="12">
        <v>23.5</v>
      </c>
      <c r="Z7" s="12">
        <v>61</v>
      </c>
      <c r="AA7" s="12">
        <v>410.25</v>
      </c>
      <c r="AB7" s="12">
        <v>283.75</v>
      </c>
      <c r="AC7" s="12">
        <v>803</v>
      </c>
      <c r="AD7" s="12">
        <v>428.5</v>
      </c>
      <c r="AE7" s="12">
        <v>229.25</v>
      </c>
      <c r="AF7" s="12">
        <v>132.75</v>
      </c>
      <c r="AG7" s="12">
        <v>52.5</v>
      </c>
      <c r="AH7" s="12">
        <v>48.25</v>
      </c>
      <c r="AI7" s="12">
        <v>61.25</v>
      </c>
      <c r="AJ7" s="12">
        <v>13</v>
      </c>
      <c r="AK7" s="12">
        <v>31</v>
      </c>
      <c r="AL7" s="12">
        <v>50.25</v>
      </c>
      <c r="AM7" s="12">
        <v>8.25</v>
      </c>
      <c r="AN7" s="12">
        <v>29</v>
      </c>
      <c r="AO7" s="12">
        <v>10.25</v>
      </c>
      <c r="AP7" s="12">
        <v>13.5</v>
      </c>
      <c r="AQ7" s="12">
        <v>216.5</v>
      </c>
      <c r="AR7" s="12">
        <v>87</v>
      </c>
      <c r="AS7" s="12">
        <v>16</v>
      </c>
      <c r="AT7" s="13">
        <v>5599</v>
      </c>
      <c r="AU7" s="14"/>
      <c r="AX7" s="12"/>
    </row>
    <row r="8" spans="1:57">
      <c r="A8" s="1" t="s">
        <v>7</v>
      </c>
      <c r="B8" s="12">
        <v>67.75</v>
      </c>
      <c r="C8" s="12">
        <v>84.75</v>
      </c>
      <c r="D8" s="12">
        <v>63.25</v>
      </c>
      <c r="E8" s="12">
        <v>43.5</v>
      </c>
      <c r="F8" s="12">
        <v>130.5</v>
      </c>
      <c r="G8" s="12">
        <v>12.5</v>
      </c>
      <c r="H8" s="12">
        <v>79.5</v>
      </c>
      <c r="I8" s="12">
        <v>91.5</v>
      </c>
      <c r="J8" s="12">
        <v>97.25</v>
      </c>
      <c r="K8" s="12">
        <v>51.5</v>
      </c>
      <c r="L8" s="12">
        <v>77.5</v>
      </c>
      <c r="M8" s="12">
        <v>129.5</v>
      </c>
      <c r="N8" s="12">
        <v>27.25</v>
      </c>
      <c r="O8" s="12">
        <v>22</v>
      </c>
      <c r="P8" s="12">
        <v>23</v>
      </c>
      <c r="Q8" s="12">
        <v>15</v>
      </c>
      <c r="R8" s="12">
        <v>16</v>
      </c>
      <c r="S8" s="12">
        <v>32.5</v>
      </c>
      <c r="T8" s="12">
        <v>11.5</v>
      </c>
      <c r="U8" s="12">
        <v>7.5</v>
      </c>
      <c r="V8" s="12">
        <v>19</v>
      </c>
      <c r="W8" s="12">
        <v>6</v>
      </c>
      <c r="X8" s="12">
        <v>4.75</v>
      </c>
      <c r="Y8" s="12">
        <v>10.25</v>
      </c>
      <c r="Z8" s="12">
        <v>31.25</v>
      </c>
      <c r="AA8" s="12">
        <v>164.25</v>
      </c>
      <c r="AB8" s="12">
        <v>148.5</v>
      </c>
      <c r="AC8" s="12">
        <v>286.5</v>
      </c>
      <c r="AD8" s="12">
        <v>223.25</v>
      </c>
      <c r="AE8" s="12">
        <v>143</v>
      </c>
      <c r="AF8" s="12">
        <v>97.25</v>
      </c>
      <c r="AG8" s="12">
        <v>27.25</v>
      </c>
      <c r="AH8" s="12">
        <v>19.25</v>
      </c>
      <c r="AI8" s="12">
        <v>15.5</v>
      </c>
      <c r="AJ8" s="12">
        <v>4.75</v>
      </c>
      <c r="AK8" s="12">
        <v>4</v>
      </c>
      <c r="AL8" s="12">
        <v>10.5</v>
      </c>
      <c r="AM8" s="12">
        <v>1.75</v>
      </c>
      <c r="AN8" s="12">
        <v>16.75</v>
      </c>
      <c r="AO8" s="12">
        <v>3</v>
      </c>
      <c r="AP8" s="12">
        <v>3.5</v>
      </c>
      <c r="AQ8" s="12">
        <v>50</v>
      </c>
      <c r="AR8" s="12">
        <v>12.75</v>
      </c>
      <c r="AS8" s="12">
        <v>4.75</v>
      </c>
      <c r="AT8" s="13">
        <v>2391.5</v>
      </c>
      <c r="AU8" s="14"/>
      <c r="AX8" s="15"/>
    </row>
    <row r="9" spans="1:57">
      <c r="A9" s="1" t="s">
        <v>8</v>
      </c>
      <c r="B9" s="12">
        <v>73</v>
      </c>
      <c r="C9" s="12">
        <v>80.25</v>
      </c>
      <c r="D9" s="12">
        <v>57.5</v>
      </c>
      <c r="E9" s="12">
        <v>48.75</v>
      </c>
      <c r="F9" s="12">
        <v>154.75</v>
      </c>
      <c r="G9" s="12">
        <v>78.5</v>
      </c>
      <c r="H9" s="12">
        <v>15</v>
      </c>
      <c r="I9" s="12">
        <v>61.75</v>
      </c>
      <c r="J9" s="12">
        <v>91.75</v>
      </c>
      <c r="K9" s="12">
        <v>31.75</v>
      </c>
      <c r="L9" s="12">
        <v>96.75</v>
      </c>
      <c r="M9" s="12">
        <v>187.25</v>
      </c>
      <c r="N9" s="12">
        <v>28.5</v>
      </c>
      <c r="O9" s="12">
        <v>42.75</v>
      </c>
      <c r="P9" s="12">
        <v>29.25</v>
      </c>
      <c r="Q9" s="12">
        <v>17.75</v>
      </c>
      <c r="R9" s="12">
        <v>21.25</v>
      </c>
      <c r="S9" s="12">
        <v>38</v>
      </c>
      <c r="T9" s="12">
        <v>32.25</v>
      </c>
      <c r="U9" s="12">
        <v>30</v>
      </c>
      <c r="V9" s="12">
        <v>42.5</v>
      </c>
      <c r="W9" s="12">
        <v>14.5</v>
      </c>
      <c r="X9" s="12">
        <v>20</v>
      </c>
      <c r="Y9" s="12">
        <v>44.75</v>
      </c>
      <c r="Z9" s="12">
        <v>52.25</v>
      </c>
      <c r="AA9" s="12">
        <v>293.25</v>
      </c>
      <c r="AB9" s="12">
        <v>225.25</v>
      </c>
      <c r="AC9" s="12">
        <v>503</v>
      </c>
      <c r="AD9" s="12">
        <v>347.75</v>
      </c>
      <c r="AE9" s="12">
        <v>226.5</v>
      </c>
      <c r="AF9" s="12">
        <v>153.25</v>
      </c>
      <c r="AG9" s="12">
        <v>34.75</v>
      </c>
      <c r="AH9" s="12">
        <v>31.25</v>
      </c>
      <c r="AI9" s="12">
        <v>28.5</v>
      </c>
      <c r="AJ9" s="12">
        <v>9.75</v>
      </c>
      <c r="AK9" s="12">
        <v>8.75</v>
      </c>
      <c r="AL9" s="12">
        <v>9.75</v>
      </c>
      <c r="AM9" s="12">
        <v>8.75</v>
      </c>
      <c r="AN9" s="12">
        <v>63.25</v>
      </c>
      <c r="AO9" s="12">
        <v>4.25</v>
      </c>
      <c r="AP9" s="12">
        <v>9.75</v>
      </c>
      <c r="AQ9" s="12">
        <v>96.5</v>
      </c>
      <c r="AR9" s="12">
        <v>20.25</v>
      </c>
      <c r="AS9" s="12">
        <v>7.25</v>
      </c>
      <c r="AT9" s="13">
        <v>3472.5</v>
      </c>
      <c r="AU9" s="14"/>
      <c r="AX9" s="15"/>
    </row>
    <row r="10" spans="1:57">
      <c r="A10" s="1">
        <v>19</v>
      </c>
      <c r="B10" s="12">
        <v>36</v>
      </c>
      <c r="C10" s="12">
        <v>41.5</v>
      </c>
      <c r="D10" s="12">
        <v>51</v>
      </c>
      <c r="E10" s="12">
        <v>58.75</v>
      </c>
      <c r="F10" s="12">
        <v>155.25</v>
      </c>
      <c r="G10" s="12">
        <v>99.5</v>
      </c>
      <c r="H10" s="12">
        <v>57.25</v>
      </c>
      <c r="I10" s="12">
        <v>11.25</v>
      </c>
      <c r="J10" s="12">
        <v>13.75</v>
      </c>
      <c r="K10" s="12">
        <v>14.5</v>
      </c>
      <c r="L10" s="12">
        <v>53.25</v>
      </c>
      <c r="M10" s="12">
        <v>132.75</v>
      </c>
      <c r="N10" s="12">
        <v>35.5</v>
      </c>
      <c r="O10" s="12">
        <v>36.75</v>
      </c>
      <c r="P10" s="12">
        <v>28.5</v>
      </c>
      <c r="Q10" s="12">
        <v>13.75</v>
      </c>
      <c r="R10" s="12">
        <v>17</v>
      </c>
      <c r="S10" s="12">
        <v>37</v>
      </c>
      <c r="T10" s="12">
        <v>22.25</v>
      </c>
      <c r="U10" s="12">
        <v>20.75</v>
      </c>
      <c r="V10" s="12">
        <v>30</v>
      </c>
      <c r="W10" s="12">
        <v>18.5</v>
      </c>
      <c r="X10" s="12">
        <v>14.25</v>
      </c>
      <c r="Y10" s="12">
        <v>50</v>
      </c>
      <c r="Z10" s="12">
        <v>36.25</v>
      </c>
      <c r="AA10" s="12">
        <v>219.25</v>
      </c>
      <c r="AB10" s="12">
        <v>191.75</v>
      </c>
      <c r="AC10" s="12">
        <v>357</v>
      </c>
      <c r="AD10" s="12">
        <v>250</v>
      </c>
      <c r="AE10" s="12">
        <v>184.25</v>
      </c>
      <c r="AF10" s="12">
        <v>130.5</v>
      </c>
      <c r="AG10" s="12">
        <v>26</v>
      </c>
      <c r="AH10" s="12">
        <v>22.75</v>
      </c>
      <c r="AI10" s="12">
        <v>26.75</v>
      </c>
      <c r="AJ10" s="12">
        <v>7.5</v>
      </c>
      <c r="AK10" s="12">
        <v>6.5</v>
      </c>
      <c r="AL10" s="12">
        <v>10</v>
      </c>
      <c r="AM10" s="12">
        <v>6.25</v>
      </c>
      <c r="AN10" s="12">
        <v>34.25</v>
      </c>
      <c r="AO10" s="12">
        <v>2.5</v>
      </c>
      <c r="AP10" s="12">
        <v>9</v>
      </c>
      <c r="AQ10" s="12">
        <v>58</v>
      </c>
      <c r="AR10" s="12">
        <v>17.75</v>
      </c>
      <c r="AS10" s="12">
        <v>4.25</v>
      </c>
      <c r="AT10" s="13">
        <v>2649.5</v>
      </c>
      <c r="AU10" s="14"/>
      <c r="AW10" s="17"/>
      <c r="AX10" s="15"/>
      <c r="BD10" s="11"/>
    </row>
    <row r="11" spans="1:57">
      <c r="A11" s="1">
        <v>12</v>
      </c>
      <c r="B11" s="12">
        <v>48.75</v>
      </c>
      <c r="C11" s="12">
        <v>76.75</v>
      </c>
      <c r="D11" s="12">
        <v>58.75</v>
      </c>
      <c r="E11" s="12">
        <v>54.25</v>
      </c>
      <c r="F11" s="12">
        <v>158.5</v>
      </c>
      <c r="G11" s="12">
        <v>92.25</v>
      </c>
      <c r="H11" s="12">
        <v>76.75</v>
      </c>
      <c r="I11" s="12">
        <v>15</v>
      </c>
      <c r="J11" s="12">
        <v>13.25</v>
      </c>
      <c r="K11" s="12">
        <v>13.25</v>
      </c>
      <c r="L11" s="12">
        <v>64</v>
      </c>
      <c r="M11" s="12">
        <v>159.5</v>
      </c>
      <c r="N11" s="12">
        <v>52.5</v>
      </c>
      <c r="O11" s="12">
        <v>69.75</v>
      </c>
      <c r="P11" s="12">
        <v>52.25</v>
      </c>
      <c r="Q11" s="12">
        <v>26</v>
      </c>
      <c r="R11" s="12">
        <v>26.75</v>
      </c>
      <c r="S11" s="12">
        <v>47</v>
      </c>
      <c r="T11" s="12">
        <v>39.75</v>
      </c>
      <c r="U11" s="12">
        <v>33.25</v>
      </c>
      <c r="V11" s="12">
        <v>40.5</v>
      </c>
      <c r="W11" s="12">
        <v>18</v>
      </c>
      <c r="X11" s="12">
        <v>16</v>
      </c>
      <c r="Y11" s="12">
        <v>52</v>
      </c>
      <c r="Z11" s="12">
        <v>53</v>
      </c>
      <c r="AA11" s="12">
        <v>259</v>
      </c>
      <c r="AB11" s="12">
        <v>242.25</v>
      </c>
      <c r="AC11" s="12">
        <v>524</v>
      </c>
      <c r="AD11" s="12">
        <v>259</v>
      </c>
      <c r="AE11" s="12">
        <v>142.5</v>
      </c>
      <c r="AF11" s="12">
        <v>96</v>
      </c>
      <c r="AG11" s="12">
        <v>31.25</v>
      </c>
      <c r="AH11" s="12">
        <v>49</v>
      </c>
      <c r="AI11" s="12">
        <v>43.25</v>
      </c>
      <c r="AJ11" s="12">
        <v>15.5</v>
      </c>
      <c r="AK11" s="12">
        <v>6.5</v>
      </c>
      <c r="AL11" s="12">
        <v>15</v>
      </c>
      <c r="AM11" s="12">
        <v>8.75</v>
      </c>
      <c r="AN11" s="12">
        <v>45</v>
      </c>
      <c r="AO11" s="12">
        <v>8.5</v>
      </c>
      <c r="AP11" s="12">
        <v>9.5</v>
      </c>
      <c r="AQ11" s="12">
        <v>104</v>
      </c>
      <c r="AR11" s="12">
        <v>27.25</v>
      </c>
      <c r="AS11" s="12">
        <v>4.5</v>
      </c>
      <c r="AT11" s="13">
        <v>3248.5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29.75</v>
      </c>
      <c r="C12" s="12">
        <v>39.25</v>
      </c>
      <c r="D12" s="12">
        <v>26.75</v>
      </c>
      <c r="E12" s="12">
        <v>28.75</v>
      </c>
      <c r="F12" s="12">
        <v>84</v>
      </c>
      <c r="G12" s="12">
        <v>64</v>
      </c>
      <c r="H12" s="12">
        <v>30.5</v>
      </c>
      <c r="I12" s="12">
        <v>17.5</v>
      </c>
      <c r="J12" s="12">
        <v>17.5</v>
      </c>
      <c r="K12" s="12">
        <v>7.75</v>
      </c>
      <c r="L12" s="12">
        <v>116.5</v>
      </c>
      <c r="M12" s="12">
        <v>178.25</v>
      </c>
      <c r="N12" s="12">
        <v>88</v>
      </c>
      <c r="O12" s="12">
        <v>103</v>
      </c>
      <c r="P12" s="12">
        <v>43.75</v>
      </c>
      <c r="Q12" s="12">
        <v>26.25</v>
      </c>
      <c r="R12" s="12">
        <v>35</v>
      </c>
      <c r="S12" s="12">
        <v>48.5</v>
      </c>
      <c r="T12" s="12">
        <v>9</v>
      </c>
      <c r="U12" s="12">
        <v>11</v>
      </c>
      <c r="V12" s="12">
        <v>10.75</v>
      </c>
      <c r="W12" s="12">
        <v>4.5</v>
      </c>
      <c r="X12" s="12">
        <v>7.25</v>
      </c>
      <c r="Y12" s="12">
        <v>17</v>
      </c>
      <c r="Z12" s="12">
        <v>27.5</v>
      </c>
      <c r="AA12" s="12">
        <v>208.75</v>
      </c>
      <c r="AB12" s="12">
        <v>175.75</v>
      </c>
      <c r="AC12" s="12">
        <v>453.5</v>
      </c>
      <c r="AD12" s="12">
        <v>243</v>
      </c>
      <c r="AE12" s="12">
        <v>171</v>
      </c>
      <c r="AF12" s="12">
        <v>119.25</v>
      </c>
      <c r="AG12" s="12">
        <v>26</v>
      </c>
      <c r="AH12" s="12">
        <v>42.5</v>
      </c>
      <c r="AI12" s="12">
        <v>28</v>
      </c>
      <c r="AJ12" s="12">
        <v>6.75</v>
      </c>
      <c r="AK12" s="12">
        <v>45.5</v>
      </c>
      <c r="AL12" s="12">
        <v>54.5</v>
      </c>
      <c r="AM12" s="12">
        <v>0.75</v>
      </c>
      <c r="AN12" s="12">
        <v>14.25</v>
      </c>
      <c r="AO12" s="12">
        <v>5</v>
      </c>
      <c r="AP12" s="12">
        <v>4.5</v>
      </c>
      <c r="AQ12" s="12">
        <v>30</v>
      </c>
      <c r="AR12" s="12">
        <v>7</v>
      </c>
      <c r="AS12" s="12">
        <v>27</v>
      </c>
      <c r="AT12" s="13">
        <v>2735</v>
      </c>
      <c r="AU12" s="14"/>
      <c r="AW12" s="17" t="s">
        <v>43</v>
      </c>
      <c r="AX12" s="15">
        <f>SUM(AA28:AD31)</f>
        <v>1634.25</v>
      </c>
      <c r="AY12" s="15">
        <f>SUM(Z28:Z31,H28:K31)</f>
        <v>6475.25</v>
      </c>
      <c r="AZ12" s="15">
        <f>SUM(AE28:AJ31)</f>
        <v>12200</v>
      </c>
      <c r="BA12" s="15">
        <f>SUM(B28:G31)</f>
        <v>5562.5</v>
      </c>
      <c r="BB12" s="15">
        <f>SUM(AM28:AN31,T28:Y31)</f>
        <v>5476</v>
      </c>
      <c r="BC12" s="15">
        <f>SUM(AK28:AL31,L28:S31)</f>
        <v>7522.5</v>
      </c>
      <c r="BD12" s="14">
        <f>SUM(AO28:AR31)</f>
        <v>4197.25</v>
      </c>
      <c r="BE12" s="9">
        <f t="shared" ref="BE12:BE19" si="0">SUM(AX12:BD12)</f>
        <v>43067.75</v>
      </c>
    </row>
    <row r="13" spans="1:57">
      <c r="A13" s="1" t="s">
        <v>10</v>
      </c>
      <c r="B13" s="12">
        <v>55.75</v>
      </c>
      <c r="C13" s="12">
        <v>60.75</v>
      </c>
      <c r="D13" s="12">
        <v>30</v>
      </c>
      <c r="E13" s="12">
        <v>43</v>
      </c>
      <c r="F13" s="12">
        <v>132</v>
      </c>
      <c r="G13" s="12">
        <v>78.75</v>
      </c>
      <c r="H13" s="12">
        <v>88.5</v>
      </c>
      <c r="I13" s="12">
        <v>64.75</v>
      </c>
      <c r="J13" s="12">
        <v>67.25</v>
      </c>
      <c r="K13" s="12">
        <v>107</v>
      </c>
      <c r="L13" s="12">
        <v>23.25</v>
      </c>
      <c r="M13" s="12">
        <v>212.25</v>
      </c>
      <c r="N13" s="12">
        <v>107</v>
      </c>
      <c r="O13" s="12">
        <v>195.25</v>
      </c>
      <c r="P13" s="12">
        <v>107.25</v>
      </c>
      <c r="Q13" s="12">
        <v>46.5</v>
      </c>
      <c r="R13" s="12">
        <v>33</v>
      </c>
      <c r="S13" s="12">
        <v>70.5</v>
      </c>
      <c r="T13" s="12">
        <v>33.25</v>
      </c>
      <c r="U13" s="12">
        <v>14</v>
      </c>
      <c r="V13" s="12">
        <v>25.5</v>
      </c>
      <c r="W13" s="12">
        <v>11.25</v>
      </c>
      <c r="X13" s="12">
        <v>13.25</v>
      </c>
      <c r="Y13" s="12">
        <v>23</v>
      </c>
      <c r="Z13" s="12">
        <v>66.25</v>
      </c>
      <c r="AA13" s="12">
        <v>231</v>
      </c>
      <c r="AB13" s="12">
        <v>203.25</v>
      </c>
      <c r="AC13" s="12">
        <v>514.75</v>
      </c>
      <c r="AD13" s="12">
        <v>291.5</v>
      </c>
      <c r="AE13" s="12">
        <v>129.75</v>
      </c>
      <c r="AF13" s="12">
        <v>124.75</v>
      </c>
      <c r="AG13" s="12">
        <v>24.25</v>
      </c>
      <c r="AH13" s="12">
        <v>44.75</v>
      </c>
      <c r="AI13" s="12">
        <v>41.75</v>
      </c>
      <c r="AJ13" s="12">
        <v>9.25</v>
      </c>
      <c r="AK13" s="12">
        <v>35</v>
      </c>
      <c r="AL13" s="12">
        <v>62</v>
      </c>
      <c r="AM13" s="12">
        <v>6.75</v>
      </c>
      <c r="AN13" s="12">
        <v>43.5</v>
      </c>
      <c r="AO13" s="12">
        <v>8</v>
      </c>
      <c r="AP13" s="12">
        <v>10.75</v>
      </c>
      <c r="AQ13" s="12">
        <v>44.75</v>
      </c>
      <c r="AR13" s="12">
        <v>11.75</v>
      </c>
      <c r="AS13" s="12">
        <v>39.75</v>
      </c>
      <c r="AT13" s="13">
        <v>3586.5</v>
      </c>
      <c r="AU13" s="14"/>
      <c r="AW13" s="17" t="s">
        <v>44</v>
      </c>
      <c r="AX13" s="15">
        <f>SUM(AA27:AD27,AA9:AD12)</f>
        <v>6387.25</v>
      </c>
      <c r="AY13" s="15">
        <f>SUM(Z27,Z9:Z12,H9:K12,H27:K27)</f>
        <v>837.75</v>
      </c>
      <c r="AZ13" s="15">
        <f>SUM(AE9:AJ12,AE27:AJ27)</f>
        <v>2044.75</v>
      </c>
      <c r="BA13" s="15">
        <f>SUM(B9:G12,B27:G27)</f>
        <v>1844.25</v>
      </c>
      <c r="BB13" s="15">
        <f>SUM(T9:Y12,AM9:AN12,T27:Y27,AM27:AN27)</f>
        <v>838.25</v>
      </c>
      <c r="BC13" s="15">
        <f>SUM(L9:S12,AK9:AL12,L27:S27,AK27:AL27)</f>
        <v>2353.25</v>
      </c>
      <c r="BD13" s="14">
        <f>SUM(AO9:AR12,AO27:AR27)</f>
        <v>482.25</v>
      </c>
      <c r="BE13" s="9">
        <f t="shared" si="0"/>
        <v>14787.75</v>
      </c>
    </row>
    <row r="14" spans="1:57">
      <c r="A14" s="1" t="s">
        <v>11</v>
      </c>
      <c r="B14" s="12">
        <v>79</v>
      </c>
      <c r="C14" s="12">
        <v>179.5</v>
      </c>
      <c r="D14" s="12">
        <v>119.25</v>
      </c>
      <c r="E14" s="12">
        <v>94.5</v>
      </c>
      <c r="F14" s="12">
        <v>193</v>
      </c>
      <c r="G14" s="12">
        <v>117.5</v>
      </c>
      <c r="H14" s="12">
        <v>163</v>
      </c>
      <c r="I14" s="12">
        <v>143.25</v>
      </c>
      <c r="J14" s="12">
        <v>185.75</v>
      </c>
      <c r="K14" s="12">
        <v>158</v>
      </c>
      <c r="L14" s="12">
        <v>194.75</v>
      </c>
      <c r="M14" s="12">
        <v>13</v>
      </c>
      <c r="N14" s="12">
        <v>189.25</v>
      </c>
      <c r="O14" s="12">
        <v>245</v>
      </c>
      <c r="P14" s="12">
        <v>190</v>
      </c>
      <c r="Q14" s="12">
        <v>100.25</v>
      </c>
      <c r="R14" s="12">
        <v>160.5</v>
      </c>
      <c r="S14" s="12">
        <v>410</v>
      </c>
      <c r="T14" s="12">
        <v>86.5</v>
      </c>
      <c r="U14" s="12">
        <v>114.75</v>
      </c>
      <c r="V14" s="12">
        <v>116.75</v>
      </c>
      <c r="W14" s="12">
        <v>75.75</v>
      </c>
      <c r="X14" s="12">
        <v>60.25</v>
      </c>
      <c r="Y14" s="12">
        <v>87</v>
      </c>
      <c r="Z14" s="12">
        <v>75.75</v>
      </c>
      <c r="AA14" s="12">
        <v>342.25</v>
      </c>
      <c r="AB14" s="12">
        <v>207.25</v>
      </c>
      <c r="AC14" s="12">
        <v>526.25</v>
      </c>
      <c r="AD14" s="12">
        <v>283</v>
      </c>
      <c r="AE14" s="12">
        <v>126.75</v>
      </c>
      <c r="AF14" s="12">
        <v>110.5</v>
      </c>
      <c r="AG14" s="12">
        <v>74</v>
      </c>
      <c r="AH14" s="12">
        <v>64</v>
      </c>
      <c r="AI14" s="12">
        <v>126.75</v>
      </c>
      <c r="AJ14" s="12">
        <v>16.75</v>
      </c>
      <c r="AK14" s="12">
        <v>127.5</v>
      </c>
      <c r="AL14" s="12">
        <v>522.5</v>
      </c>
      <c r="AM14" s="12">
        <v>39.5</v>
      </c>
      <c r="AN14" s="12">
        <v>125.75</v>
      </c>
      <c r="AO14" s="12">
        <v>25.75</v>
      </c>
      <c r="AP14" s="12">
        <v>23.25</v>
      </c>
      <c r="AQ14" s="12">
        <v>46.25</v>
      </c>
      <c r="AR14" s="12">
        <v>37.75</v>
      </c>
      <c r="AS14" s="12">
        <v>182.5</v>
      </c>
      <c r="AT14" s="13">
        <v>6560.5</v>
      </c>
      <c r="AU14" s="14"/>
      <c r="AW14" s="17" t="s">
        <v>45</v>
      </c>
      <c r="AX14" s="15">
        <f>SUM(AA32:AD37)</f>
        <v>12607.5</v>
      </c>
      <c r="AY14" s="15">
        <f>SUM(H32:K37,Z32:Z37)</f>
        <v>1956.25</v>
      </c>
      <c r="AZ14" s="15">
        <f>SUM(AE32:AJ37)</f>
        <v>4783</v>
      </c>
      <c r="BA14" s="15">
        <f>SUM(B32:G37)</f>
        <v>1587.5</v>
      </c>
      <c r="BB14" s="15">
        <f>SUM(T32:Y37,AM32:AN37)</f>
        <v>1057</v>
      </c>
      <c r="BC14" s="15">
        <f>SUM(L32:S37,AK32:AL37)</f>
        <v>1794</v>
      </c>
      <c r="BD14" s="14">
        <f>SUM(AO32:AR37)</f>
        <v>2073</v>
      </c>
      <c r="BE14" s="9">
        <f t="shared" si="0"/>
        <v>25858.25</v>
      </c>
    </row>
    <row r="15" spans="1:57">
      <c r="A15" s="1" t="s">
        <v>12</v>
      </c>
      <c r="B15" s="12">
        <v>19.5</v>
      </c>
      <c r="C15" s="12">
        <v>28.75</v>
      </c>
      <c r="D15" s="12">
        <v>12</v>
      </c>
      <c r="E15" s="12">
        <v>19</v>
      </c>
      <c r="F15" s="12">
        <v>51.5</v>
      </c>
      <c r="G15" s="12">
        <v>29.5</v>
      </c>
      <c r="H15" s="12">
        <v>35.75</v>
      </c>
      <c r="I15" s="12">
        <v>38.25</v>
      </c>
      <c r="J15" s="12">
        <v>65.5</v>
      </c>
      <c r="K15" s="12">
        <v>92.75</v>
      </c>
      <c r="L15" s="12">
        <v>109.5</v>
      </c>
      <c r="M15" s="12">
        <v>204</v>
      </c>
      <c r="N15" s="12">
        <v>7</v>
      </c>
      <c r="O15" s="12">
        <v>80.5</v>
      </c>
      <c r="P15" s="12">
        <v>64.75</v>
      </c>
      <c r="Q15" s="12">
        <v>36.5</v>
      </c>
      <c r="R15" s="12">
        <v>24.5</v>
      </c>
      <c r="S15" s="12">
        <v>37</v>
      </c>
      <c r="T15" s="12">
        <v>12.5</v>
      </c>
      <c r="U15" s="12">
        <v>6</v>
      </c>
      <c r="V15" s="12">
        <v>13.25</v>
      </c>
      <c r="W15" s="12">
        <v>4.25</v>
      </c>
      <c r="X15" s="12">
        <v>3.5</v>
      </c>
      <c r="Y15" s="12">
        <v>8</v>
      </c>
      <c r="Z15" s="12">
        <v>29</v>
      </c>
      <c r="AA15" s="12">
        <v>154</v>
      </c>
      <c r="AB15" s="12">
        <v>100</v>
      </c>
      <c r="AC15" s="12">
        <v>324.75</v>
      </c>
      <c r="AD15" s="12">
        <v>119</v>
      </c>
      <c r="AE15" s="12">
        <v>40.5</v>
      </c>
      <c r="AF15" s="12">
        <v>46.75</v>
      </c>
      <c r="AG15" s="12">
        <v>14.25</v>
      </c>
      <c r="AH15" s="12">
        <v>19.75</v>
      </c>
      <c r="AI15" s="12">
        <v>25.75</v>
      </c>
      <c r="AJ15" s="12">
        <v>6.25</v>
      </c>
      <c r="AK15" s="12">
        <v>25.75</v>
      </c>
      <c r="AL15" s="12">
        <v>25.5</v>
      </c>
      <c r="AM15" s="12">
        <v>4</v>
      </c>
      <c r="AN15" s="12">
        <v>17</v>
      </c>
      <c r="AO15" s="12">
        <v>5.25</v>
      </c>
      <c r="AP15" s="12">
        <v>6.25</v>
      </c>
      <c r="AQ15" s="12">
        <v>29</v>
      </c>
      <c r="AR15" s="12">
        <v>7.75</v>
      </c>
      <c r="AS15" s="12">
        <v>20.5</v>
      </c>
      <c r="AT15" s="13">
        <v>2024.75</v>
      </c>
      <c r="AU15" s="14"/>
      <c r="AW15" s="17" t="s">
        <v>46</v>
      </c>
      <c r="AX15" s="15">
        <f>SUM(AA3:AD8)</f>
        <v>5813.5</v>
      </c>
      <c r="AY15" s="15">
        <f>SUM(H3:K8,Z3:Z8)</f>
        <v>1975.75</v>
      </c>
      <c r="AZ15" s="15">
        <f>SUM(AE3:AJ8)</f>
        <v>1659.5</v>
      </c>
      <c r="BA15" s="15">
        <f>SUM(B3:G8)</f>
        <v>2969.25</v>
      </c>
      <c r="BB15" s="15">
        <f>SUM(T3:Y8,AM3:AN8)</f>
        <v>652.5</v>
      </c>
      <c r="BC15" s="15">
        <f>SUM(L3:S8,AK3:AL8)</f>
        <v>2435.5</v>
      </c>
      <c r="BD15" s="14">
        <f>SUM(AO3:AR8)</f>
        <v>701.25</v>
      </c>
      <c r="BE15" s="9">
        <f t="shared" si="0"/>
        <v>16207.25</v>
      </c>
    </row>
    <row r="16" spans="1:57">
      <c r="A16" s="1" t="s">
        <v>13</v>
      </c>
      <c r="B16" s="12">
        <v>23.75</v>
      </c>
      <c r="C16" s="12">
        <v>28.5</v>
      </c>
      <c r="D16" s="12">
        <v>10</v>
      </c>
      <c r="E16" s="12">
        <v>18.25</v>
      </c>
      <c r="F16" s="12">
        <v>74.75</v>
      </c>
      <c r="G16" s="12">
        <v>25.5</v>
      </c>
      <c r="H16" s="12">
        <v>43</v>
      </c>
      <c r="I16" s="12">
        <v>37.75</v>
      </c>
      <c r="J16" s="12">
        <v>85.75</v>
      </c>
      <c r="K16" s="12">
        <v>95.25</v>
      </c>
      <c r="L16" s="12">
        <v>189</v>
      </c>
      <c r="M16" s="12">
        <v>244.5</v>
      </c>
      <c r="N16" s="12">
        <v>77.75</v>
      </c>
      <c r="O16" s="12">
        <v>10</v>
      </c>
      <c r="P16" s="12">
        <v>103.5</v>
      </c>
      <c r="Q16" s="12">
        <v>52.25</v>
      </c>
      <c r="R16" s="12">
        <v>63.75</v>
      </c>
      <c r="S16" s="12">
        <v>99.75</v>
      </c>
      <c r="T16" s="12">
        <v>19</v>
      </c>
      <c r="U16" s="12">
        <v>4.75</v>
      </c>
      <c r="V16" s="12">
        <v>10.75</v>
      </c>
      <c r="W16" s="12">
        <v>5.25</v>
      </c>
      <c r="X16" s="12">
        <v>2.5</v>
      </c>
      <c r="Y16" s="12">
        <v>11</v>
      </c>
      <c r="Z16" s="12">
        <v>25</v>
      </c>
      <c r="AA16" s="12">
        <v>143</v>
      </c>
      <c r="AB16" s="12">
        <v>111</v>
      </c>
      <c r="AC16" s="12">
        <v>318.25</v>
      </c>
      <c r="AD16" s="12">
        <v>99.75</v>
      </c>
      <c r="AE16" s="12">
        <v>40.5</v>
      </c>
      <c r="AF16" s="12">
        <v>29.75</v>
      </c>
      <c r="AG16" s="12">
        <v>13.75</v>
      </c>
      <c r="AH16" s="12">
        <v>25</v>
      </c>
      <c r="AI16" s="12">
        <v>22.25</v>
      </c>
      <c r="AJ16" s="12">
        <v>11.75</v>
      </c>
      <c r="AK16" s="12">
        <v>34.75</v>
      </c>
      <c r="AL16" s="12">
        <v>68.75</v>
      </c>
      <c r="AM16" s="12">
        <v>2.75</v>
      </c>
      <c r="AN16" s="12">
        <v>20.25</v>
      </c>
      <c r="AO16" s="12">
        <v>2.75</v>
      </c>
      <c r="AP16" s="12">
        <v>9</v>
      </c>
      <c r="AQ16" s="12">
        <v>14.25</v>
      </c>
      <c r="AR16" s="12">
        <v>8</v>
      </c>
      <c r="AS16" s="12">
        <v>80</v>
      </c>
      <c r="AT16" s="13">
        <v>2416.75</v>
      </c>
      <c r="AU16" s="14"/>
      <c r="AW16" s="17" t="s">
        <v>47</v>
      </c>
      <c r="AX16" s="15">
        <f>SUM(AA21:AD26,AA40:AD41)</f>
        <v>5735</v>
      </c>
      <c r="AY16" s="15">
        <f>SUM(H21:K26,H40:K41,Z21:Z26,Z40:Z41)</f>
        <v>949.25</v>
      </c>
      <c r="AZ16" s="15">
        <f>SUM(AE21:AJ26,AE40:AJ41)</f>
        <v>1077.75</v>
      </c>
      <c r="BA16" s="15">
        <f>SUM(B21:G26,B40:G41)</f>
        <v>737.25</v>
      </c>
      <c r="BB16" s="15">
        <f>SUM(T21:Y26,T40:Y41,AM21:AN26,AM40:AN41)</f>
        <v>2454</v>
      </c>
      <c r="BC16" s="15">
        <f>SUM(L21:S26,L40:S41,AK21:AL26,AK40:AL41)</f>
        <v>1348.25</v>
      </c>
      <c r="BD16" s="14">
        <f>SUM(AO21:AR26,AO40:AR41)</f>
        <v>897.75</v>
      </c>
      <c r="BE16" s="9">
        <f t="shared" si="0"/>
        <v>13199.25</v>
      </c>
    </row>
    <row r="17" spans="1:57">
      <c r="A17" s="1" t="s">
        <v>14</v>
      </c>
      <c r="B17" s="12">
        <v>20.25</v>
      </c>
      <c r="C17" s="12">
        <v>27.25</v>
      </c>
      <c r="D17" s="12">
        <v>9.5</v>
      </c>
      <c r="E17" s="12">
        <v>9</v>
      </c>
      <c r="F17" s="12">
        <v>56.25</v>
      </c>
      <c r="G17" s="12">
        <v>20</v>
      </c>
      <c r="H17" s="12">
        <v>40.25</v>
      </c>
      <c r="I17" s="12">
        <v>32.5</v>
      </c>
      <c r="J17" s="12">
        <v>57.25</v>
      </c>
      <c r="K17" s="12">
        <v>46.75</v>
      </c>
      <c r="L17" s="12">
        <v>103.75</v>
      </c>
      <c r="M17" s="12">
        <v>192.25</v>
      </c>
      <c r="N17" s="12">
        <v>58.75</v>
      </c>
      <c r="O17" s="12">
        <v>110.75</v>
      </c>
      <c r="P17" s="12">
        <v>10.25</v>
      </c>
      <c r="Q17" s="12">
        <v>47.75</v>
      </c>
      <c r="R17" s="12">
        <v>70</v>
      </c>
      <c r="S17" s="12">
        <v>102.75</v>
      </c>
      <c r="T17" s="12">
        <v>12.5</v>
      </c>
      <c r="U17" s="12">
        <v>5.25</v>
      </c>
      <c r="V17" s="12">
        <v>13</v>
      </c>
      <c r="W17" s="12">
        <v>4</v>
      </c>
      <c r="X17" s="12">
        <v>1</v>
      </c>
      <c r="Y17" s="12">
        <v>6.25</v>
      </c>
      <c r="Z17" s="12">
        <v>19.75</v>
      </c>
      <c r="AA17" s="12">
        <v>86.5</v>
      </c>
      <c r="AB17" s="12">
        <v>57.75</v>
      </c>
      <c r="AC17" s="12">
        <v>148.25</v>
      </c>
      <c r="AD17" s="12">
        <v>59.25</v>
      </c>
      <c r="AE17" s="12">
        <v>24.75</v>
      </c>
      <c r="AF17" s="12">
        <v>18.5</v>
      </c>
      <c r="AG17" s="12">
        <v>11.75</v>
      </c>
      <c r="AH17" s="12">
        <v>15.75</v>
      </c>
      <c r="AI17" s="12">
        <v>13.5</v>
      </c>
      <c r="AJ17" s="12">
        <v>4.75</v>
      </c>
      <c r="AK17" s="12">
        <v>17.25</v>
      </c>
      <c r="AL17" s="12">
        <v>25</v>
      </c>
      <c r="AM17" s="12">
        <v>2.75</v>
      </c>
      <c r="AN17" s="12">
        <v>23.5</v>
      </c>
      <c r="AO17" s="12">
        <v>2.5</v>
      </c>
      <c r="AP17" s="12">
        <v>5.5</v>
      </c>
      <c r="AQ17" s="12">
        <v>12.5</v>
      </c>
      <c r="AR17" s="12">
        <v>6.5</v>
      </c>
      <c r="AS17" s="12">
        <v>28.75</v>
      </c>
      <c r="AT17" s="13">
        <v>1642</v>
      </c>
      <c r="AU17" s="14"/>
      <c r="AW17" s="1" t="s">
        <v>48</v>
      </c>
      <c r="AX17" s="14">
        <f>SUM(AA13:AD20,AA38:AD39)</f>
        <v>7799.75</v>
      </c>
      <c r="AY17" s="14">
        <f>SUM(H13:K20,H38:K39,Z13:Z20,Z38:Z39)</f>
        <v>2479.5</v>
      </c>
      <c r="AZ17" s="14">
        <f>SUM(AE13:AJ20,AE38:AJ39)</f>
        <v>1824.5</v>
      </c>
      <c r="BA17" s="14">
        <f>SUM(B13:G20,B38:G39)</f>
        <v>2286.25</v>
      </c>
      <c r="BB17" s="14">
        <f>SUM(T13:Y20,T38:Y39,AM13:AN20,AM38:AN39)</f>
        <v>1322.75</v>
      </c>
      <c r="BC17" s="14">
        <f>SUM(L13:S20,L38:S39,AK13:AL20,AK38:AL39)</f>
        <v>8508.25</v>
      </c>
      <c r="BD17" s="14">
        <f>SUM(AO13:AR20,AO38:AR39)</f>
        <v>548.25</v>
      </c>
      <c r="BE17" s="9">
        <f t="shared" si="0"/>
        <v>24769.25</v>
      </c>
    </row>
    <row r="18" spans="1:57">
      <c r="A18" s="1" t="s">
        <v>15</v>
      </c>
      <c r="B18" s="12">
        <v>9.75</v>
      </c>
      <c r="C18" s="12">
        <v>12.5</v>
      </c>
      <c r="D18" s="12">
        <v>9</v>
      </c>
      <c r="E18" s="12">
        <v>5.75</v>
      </c>
      <c r="F18" s="12">
        <v>25.25</v>
      </c>
      <c r="G18" s="12">
        <v>14.25</v>
      </c>
      <c r="H18" s="12">
        <v>20</v>
      </c>
      <c r="I18" s="12">
        <v>16.75</v>
      </c>
      <c r="J18" s="12">
        <v>26.5</v>
      </c>
      <c r="K18" s="12">
        <v>29.5</v>
      </c>
      <c r="L18" s="12">
        <v>57</v>
      </c>
      <c r="M18" s="12">
        <v>103</v>
      </c>
      <c r="N18" s="12">
        <v>31</v>
      </c>
      <c r="O18" s="12">
        <v>59</v>
      </c>
      <c r="P18" s="12">
        <v>45</v>
      </c>
      <c r="Q18" s="12">
        <v>6.5</v>
      </c>
      <c r="R18" s="12">
        <v>29.75</v>
      </c>
      <c r="S18" s="12">
        <v>77</v>
      </c>
      <c r="T18" s="12">
        <v>5</v>
      </c>
      <c r="U18" s="12">
        <v>2.75</v>
      </c>
      <c r="V18" s="12">
        <v>2</v>
      </c>
      <c r="W18" s="12">
        <v>1.25</v>
      </c>
      <c r="X18" s="12">
        <v>2.5</v>
      </c>
      <c r="Y18" s="12">
        <v>5.25</v>
      </c>
      <c r="Z18" s="12">
        <v>6.5</v>
      </c>
      <c r="AA18" s="12">
        <v>66.75</v>
      </c>
      <c r="AB18" s="12">
        <v>47.75</v>
      </c>
      <c r="AC18" s="12">
        <v>115.25</v>
      </c>
      <c r="AD18" s="12">
        <v>37.75</v>
      </c>
      <c r="AE18" s="12">
        <v>21</v>
      </c>
      <c r="AF18" s="12">
        <v>20.5</v>
      </c>
      <c r="AG18" s="12">
        <v>7</v>
      </c>
      <c r="AH18" s="12">
        <v>10.75</v>
      </c>
      <c r="AI18" s="12">
        <v>11.25</v>
      </c>
      <c r="AJ18" s="12">
        <v>5.25</v>
      </c>
      <c r="AK18" s="12">
        <v>16.25</v>
      </c>
      <c r="AL18" s="12">
        <v>14.5</v>
      </c>
      <c r="AM18" s="12">
        <v>2.5</v>
      </c>
      <c r="AN18" s="12">
        <v>13.25</v>
      </c>
      <c r="AO18" s="12">
        <v>2.75</v>
      </c>
      <c r="AP18" s="12">
        <v>4</v>
      </c>
      <c r="AQ18" s="12">
        <v>7.5</v>
      </c>
      <c r="AR18" s="12">
        <v>3.5</v>
      </c>
      <c r="AS18" s="12">
        <v>10.75</v>
      </c>
      <c r="AT18" s="13">
        <v>1021</v>
      </c>
      <c r="AU18" s="14"/>
      <c r="AW18" s="9" t="s">
        <v>58</v>
      </c>
      <c r="AX18" s="15">
        <f>SUM(AA42:AD45)</f>
        <v>4501</v>
      </c>
      <c r="AY18" s="9">
        <f>SUM(Z42:Z45,H42:K45)</f>
        <v>365.25</v>
      </c>
      <c r="AZ18" s="9">
        <f>SUM(AE42:AJ45)</f>
        <v>1742</v>
      </c>
      <c r="BA18" s="9">
        <f>SUM(B42:G45)</f>
        <v>524.25</v>
      </c>
      <c r="BB18" s="9">
        <f>SUM(T42:Y45, AM42:AN45)</f>
        <v>638</v>
      </c>
      <c r="BC18" s="9">
        <f>SUM(AK42:AL45,L42:S45)</f>
        <v>426.5</v>
      </c>
      <c r="BD18" s="9">
        <f>SUM(AO42:AR45)</f>
        <v>869.75</v>
      </c>
      <c r="BE18" s="9">
        <f t="shared" si="0"/>
        <v>9066.75</v>
      </c>
    </row>
    <row r="19" spans="1:57">
      <c r="A19" s="1" t="s">
        <v>16</v>
      </c>
      <c r="B19" s="12">
        <v>14.75</v>
      </c>
      <c r="C19" s="12">
        <v>18</v>
      </c>
      <c r="D19" s="12">
        <v>9.25</v>
      </c>
      <c r="E19" s="12">
        <v>12.5</v>
      </c>
      <c r="F19" s="12">
        <v>50.75</v>
      </c>
      <c r="G19" s="12">
        <v>18.25</v>
      </c>
      <c r="H19" s="12">
        <v>20.75</v>
      </c>
      <c r="I19" s="12">
        <v>19.5</v>
      </c>
      <c r="J19" s="12">
        <v>24.25</v>
      </c>
      <c r="K19" s="12">
        <v>36.5</v>
      </c>
      <c r="L19" s="12">
        <v>36</v>
      </c>
      <c r="M19" s="12">
        <v>166.5</v>
      </c>
      <c r="N19" s="12">
        <v>26.5</v>
      </c>
      <c r="O19" s="12">
        <v>73</v>
      </c>
      <c r="P19" s="12">
        <v>72.5</v>
      </c>
      <c r="Q19" s="12">
        <v>32.75</v>
      </c>
      <c r="R19" s="12">
        <v>12.25</v>
      </c>
      <c r="S19" s="12">
        <v>73.25</v>
      </c>
      <c r="T19" s="12">
        <v>7.5</v>
      </c>
      <c r="U19" s="12">
        <v>3.75</v>
      </c>
      <c r="V19" s="12">
        <v>6.5</v>
      </c>
      <c r="W19" s="12">
        <v>3.25</v>
      </c>
      <c r="X19" s="12">
        <v>2.25</v>
      </c>
      <c r="Y19" s="12">
        <v>5</v>
      </c>
      <c r="Z19" s="12">
        <v>6.5</v>
      </c>
      <c r="AA19" s="12">
        <v>112</v>
      </c>
      <c r="AB19" s="12">
        <v>72</v>
      </c>
      <c r="AC19" s="12">
        <v>191.75</v>
      </c>
      <c r="AD19" s="12">
        <v>63.25</v>
      </c>
      <c r="AE19" s="12">
        <v>18.75</v>
      </c>
      <c r="AF19" s="12">
        <v>15.5</v>
      </c>
      <c r="AG19" s="12">
        <v>6.5</v>
      </c>
      <c r="AH19" s="12">
        <v>15.75</v>
      </c>
      <c r="AI19" s="12">
        <v>20.5</v>
      </c>
      <c r="AJ19" s="12">
        <v>3.25</v>
      </c>
      <c r="AK19" s="12">
        <v>15.25</v>
      </c>
      <c r="AL19" s="12">
        <v>23</v>
      </c>
      <c r="AM19" s="12">
        <v>1.5</v>
      </c>
      <c r="AN19" s="12">
        <v>10.75</v>
      </c>
      <c r="AO19" s="12">
        <v>3.5</v>
      </c>
      <c r="AP19" s="12">
        <v>4.5</v>
      </c>
      <c r="AQ19" s="12">
        <v>16</v>
      </c>
      <c r="AR19" s="12">
        <v>4.25</v>
      </c>
      <c r="AS19" s="12">
        <v>10.75</v>
      </c>
      <c r="AT19" s="13">
        <v>1360.75</v>
      </c>
      <c r="AU19" s="14"/>
      <c r="AW19" s="9" t="s">
        <v>49</v>
      </c>
      <c r="AX19" s="15">
        <f>SUM(AX12:AX18)</f>
        <v>44478.25</v>
      </c>
      <c r="AY19" s="9">
        <f t="shared" ref="AY19:BD19" si="1">SUM(AY12:AY18)</f>
        <v>15039</v>
      </c>
      <c r="AZ19" s="9">
        <f t="shared" si="1"/>
        <v>25331.5</v>
      </c>
      <c r="BA19" s="9">
        <f t="shared" si="1"/>
        <v>15511.25</v>
      </c>
      <c r="BB19" s="9">
        <f t="shared" si="1"/>
        <v>12438.5</v>
      </c>
      <c r="BC19" s="9">
        <f t="shared" si="1"/>
        <v>24388.25</v>
      </c>
      <c r="BD19" s="9">
        <f t="shared" si="1"/>
        <v>9769.5</v>
      </c>
      <c r="BE19" s="9">
        <f t="shared" si="0"/>
        <v>146956.25</v>
      </c>
    </row>
    <row r="20" spans="1:57">
      <c r="A20" s="1" t="s">
        <v>17</v>
      </c>
      <c r="B20" s="12">
        <v>18</v>
      </c>
      <c r="C20" s="12">
        <v>41</v>
      </c>
      <c r="D20" s="12">
        <v>31.25</v>
      </c>
      <c r="E20" s="12">
        <v>25.25</v>
      </c>
      <c r="F20" s="12">
        <v>136.25</v>
      </c>
      <c r="G20" s="12">
        <v>29</v>
      </c>
      <c r="H20" s="12">
        <v>37</v>
      </c>
      <c r="I20" s="12">
        <v>36</v>
      </c>
      <c r="J20" s="12">
        <v>53.5</v>
      </c>
      <c r="K20" s="12">
        <v>63.5</v>
      </c>
      <c r="L20" s="12">
        <v>74.75</v>
      </c>
      <c r="M20" s="12">
        <v>412.75</v>
      </c>
      <c r="N20" s="12">
        <v>46</v>
      </c>
      <c r="O20" s="12">
        <v>105.25</v>
      </c>
      <c r="P20" s="12">
        <v>102.5</v>
      </c>
      <c r="Q20" s="12">
        <v>71.75</v>
      </c>
      <c r="R20" s="12">
        <v>78.75</v>
      </c>
      <c r="S20" s="12">
        <v>30.75</v>
      </c>
      <c r="T20" s="12">
        <v>19.75</v>
      </c>
      <c r="U20" s="12">
        <v>15.25</v>
      </c>
      <c r="V20" s="12">
        <v>15.5</v>
      </c>
      <c r="W20" s="12">
        <v>7</v>
      </c>
      <c r="X20" s="12">
        <v>3.5</v>
      </c>
      <c r="Y20" s="12">
        <v>12</v>
      </c>
      <c r="Z20" s="12">
        <v>15</v>
      </c>
      <c r="AA20" s="12">
        <v>221.5</v>
      </c>
      <c r="AB20" s="12">
        <v>146.5</v>
      </c>
      <c r="AC20" s="12">
        <v>360.5</v>
      </c>
      <c r="AD20" s="12">
        <v>131</v>
      </c>
      <c r="AE20" s="12">
        <v>34</v>
      </c>
      <c r="AF20" s="12">
        <v>28</v>
      </c>
      <c r="AG20" s="12">
        <v>15</v>
      </c>
      <c r="AH20" s="12">
        <v>23.75</v>
      </c>
      <c r="AI20" s="12">
        <v>25.75</v>
      </c>
      <c r="AJ20" s="12">
        <v>3.5</v>
      </c>
      <c r="AK20" s="12">
        <v>11.5</v>
      </c>
      <c r="AL20" s="12">
        <v>41</v>
      </c>
      <c r="AM20" s="12">
        <v>5.5</v>
      </c>
      <c r="AN20" s="12">
        <v>29.75</v>
      </c>
      <c r="AO20" s="12">
        <v>3.25</v>
      </c>
      <c r="AP20" s="12">
        <v>3.75</v>
      </c>
      <c r="AQ20" s="12">
        <v>39.5</v>
      </c>
      <c r="AR20" s="12">
        <v>4.25</v>
      </c>
      <c r="AS20" s="12">
        <v>15.25</v>
      </c>
      <c r="AT20" s="13">
        <v>2624.5</v>
      </c>
      <c r="AU20" s="14"/>
      <c r="AW20" s="18"/>
      <c r="AX20" s="15"/>
    </row>
    <row r="21" spans="1:57">
      <c r="A21" s="1" t="s">
        <v>18</v>
      </c>
      <c r="B21" s="12">
        <v>17.25</v>
      </c>
      <c r="C21" s="12">
        <v>20.75</v>
      </c>
      <c r="D21" s="12">
        <v>12.75</v>
      </c>
      <c r="E21" s="12">
        <v>12.75</v>
      </c>
      <c r="F21" s="12">
        <v>46.75</v>
      </c>
      <c r="G21" s="12">
        <v>14.75</v>
      </c>
      <c r="H21" s="12">
        <v>38.75</v>
      </c>
      <c r="I21" s="12">
        <v>29.25</v>
      </c>
      <c r="J21" s="12">
        <v>35.75</v>
      </c>
      <c r="K21" s="12">
        <v>6.75</v>
      </c>
      <c r="L21" s="12">
        <v>25.5</v>
      </c>
      <c r="M21" s="12">
        <v>94</v>
      </c>
      <c r="N21" s="12">
        <v>9.5</v>
      </c>
      <c r="O21" s="12">
        <v>16.25</v>
      </c>
      <c r="P21" s="12">
        <v>15.5</v>
      </c>
      <c r="Q21" s="12">
        <v>5.5</v>
      </c>
      <c r="R21" s="12">
        <v>7</v>
      </c>
      <c r="S21" s="12">
        <v>22.75</v>
      </c>
      <c r="T21" s="12">
        <v>9.5</v>
      </c>
      <c r="U21" s="12">
        <v>50</v>
      </c>
      <c r="V21" s="12">
        <v>153.25</v>
      </c>
      <c r="W21" s="12">
        <v>53.5</v>
      </c>
      <c r="X21" s="12">
        <v>23.25</v>
      </c>
      <c r="Y21" s="12">
        <v>40.5</v>
      </c>
      <c r="Z21" s="12">
        <v>9.75</v>
      </c>
      <c r="AA21" s="12">
        <v>153.25</v>
      </c>
      <c r="AB21" s="12">
        <v>95.5</v>
      </c>
      <c r="AC21" s="12">
        <v>244</v>
      </c>
      <c r="AD21" s="12">
        <v>94</v>
      </c>
      <c r="AE21" s="12">
        <v>37.5</v>
      </c>
      <c r="AF21" s="12">
        <v>36</v>
      </c>
      <c r="AG21" s="12">
        <v>19</v>
      </c>
      <c r="AH21" s="12">
        <v>20.75</v>
      </c>
      <c r="AI21" s="12">
        <v>21.25</v>
      </c>
      <c r="AJ21" s="12">
        <v>8.5</v>
      </c>
      <c r="AK21" s="12">
        <v>3.25</v>
      </c>
      <c r="AL21" s="12">
        <v>7</v>
      </c>
      <c r="AM21" s="12">
        <v>22</v>
      </c>
      <c r="AN21" s="12">
        <v>158.75</v>
      </c>
      <c r="AO21" s="12">
        <v>12</v>
      </c>
      <c r="AP21" s="12">
        <v>12.25</v>
      </c>
      <c r="AQ21" s="12">
        <v>70</v>
      </c>
      <c r="AR21" s="12">
        <v>13.75</v>
      </c>
      <c r="AS21" s="12">
        <v>2.75</v>
      </c>
      <c r="AT21" s="13">
        <v>1802.75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3.5</v>
      </c>
      <c r="C22" s="12">
        <v>12.25</v>
      </c>
      <c r="D22" s="12">
        <v>8.25</v>
      </c>
      <c r="E22" s="12">
        <v>8</v>
      </c>
      <c r="F22" s="12">
        <v>33.25</v>
      </c>
      <c r="G22" s="12">
        <v>9.25</v>
      </c>
      <c r="H22" s="12">
        <v>30.25</v>
      </c>
      <c r="I22" s="12">
        <v>25.5</v>
      </c>
      <c r="J22" s="12">
        <v>34</v>
      </c>
      <c r="K22" s="12">
        <v>6.5</v>
      </c>
      <c r="L22" s="12">
        <v>15.25</v>
      </c>
      <c r="M22" s="12">
        <v>121.75</v>
      </c>
      <c r="N22" s="12">
        <v>6.75</v>
      </c>
      <c r="O22" s="12">
        <v>6.5</v>
      </c>
      <c r="P22" s="12">
        <v>5.75</v>
      </c>
      <c r="Q22" s="12">
        <v>3</v>
      </c>
      <c r="R22" s="12">
        <v>4</v>
      </c>
      <c r="S22" s="12">
        <v>15.75</v>
      </c>
      <c r="T22" s="12">
        <v>45.75</v>
      </c>
      <c r="U22" s="12">
        <v>12.25</v>
      </c>
      <c r="V22" s="12">
        <v>74.75</v>
      </c>
      <c r="W22" s="12">
        <v>21</v>
      </c>
      <c r="X22" s="12">
        <v>13.5</v>
      </c>
      <c r="Y22" s="12">
        <v>54.75</v>
      </c>
      <c r="Z22" s="12">
        <v>4.75</v>
      </c>
      <c r="AA22" s="12">
        <v>215.25</v>
      </c>
      <c r="AB22" s="12">
        <v>137</v>
      </c>
      <c r="AC22" s="12">
        <v>274.75</v>
      </c>
      <c r="AD22" s="12">
        <v>127.25</v>
      </c>
      <c r="AE22" s="12">
        <v>33</v>
      </c>
      <c r="AF22" s="12">
        <v>27.25</v>
      </c>
      <c r="AG22" s="12">
        <v>16</v>
      </c>
      <c r="AH22" s="12">
        <v>11.5</v>
      </c>
      <c r="AI22" s="12">
        <v>21.25</v>
      </c>
      <c r="AJ22" s="12">
        <v>4.75</v>
      </c>
      <c r="AK22" s="12">
        <v>1.75</v>
      </c>
      <c r="AL22" s="12">
        <v>4.25</v>
      </c>
      <c r="AM22" s="12">
        <v>10.75</v>
      </c>
      <c r="AN22" s="12">
        <v>52.75</v>
      </c>
      <c r="AO22" s="12">
        <v>3.25</v>
      </c>
      <c r="AP22" s="12">
        <v>7.5</v>
      </c>
      <c r="AQ22" s="12">
        <v>121.25</v>
      </c>
      <c r="AR22" s="12">
        <v>12.25</v>
      </c>
      <c r="AS22" s="12">
        <v>4</v>
      </c>
      <c r="AT22" s="13">
        <v>1662</v>
      </c>
      <c r="AU22" s="14"/>
      <c r="AW22" s="17" t="s">
        <v>43</v>
      </c>
      <c r="AX22" s="15">
        <f>AX12</f>
        <v>1634.25</v>
      </c>
      <c r="AY22" s="15"/>
      <c r="AZ22" s="15"/>
    </row>
    <row r="23" spans="1:57">
      <c r="A23" s="1" t="s">
        <v>20</v>
      </c>
      <c r="B23" s="12">
        <v>12</v>
      </c>
      <c r="C23" s="12">
        <v>23.5</v>
      </c>
      <c r="D23" s="12">
        <v>10.75</v>
      </c>
      <c r="E23" s="12">
        <v>17.5</v>
      </c>
      <c r="F23" s="12">
        <v>55.5</v>
      </c>
      <c r="G23" s="12">
        <v>20</v>
      </c>
      <c r="H23" s="12">
        <v>40.75</v>
      </c>
      <c r="I23" s="12">
        <v>37</v>
      </c>
      <c r="J23" s="12">
        <v>53.5</v>
      </c>
      <c r="K23" s="12">
        <v>11.75</v>
      </c>
      <c r="L23" s="12">
        <v>23</v>
      </c>
      <c r="M23" s="12">
        <v>135</v>
      </c>
      <c r="N23" s="12">
        <v>11.5</v>
      </c>
      <c r="O23" s="12">
        <v>10.75</v>
      </c>
      <c r="P23" s="12">
        <v>7.5</v>
      </c>
      <c r="Q23" s="12">
        <v>1.25</v>
      </c>
      <c r="R23" s="12">
        <v>7.5</v>
      </c>
      <c r="S23" s="12">
        <v>13</v>
      </c>
      <c r="T23" s="12">
        <v>161.25</v>
      </c>
      <c r="U23" s="12">
        <v>70.75</v>
      </c>
      <c r="V23" s="12">
        <v>12.5</v>
      </c>
      <c r="W23" s="12">
        <v>40.5</v>
      </c>
      <c r="X23" s="12">
        <v>22.75</v>
      </c>
      <c r="Y23" s="12">
        <v>76</v>
      </c>
      <c r="Z23" s="12">
        <v>9.75</v>
      </c>
      <c r="AA23" s="12">
        <v>288.75</v>
      </c>
      <c r="AB23" s="12">
        <v>181.25</v>
      </c>
      <c r="AC23" s="12">
        <v>345.75</v>
      </c>
      <c r="AD23" s="12">
        <v>194.75</v>
      </c>
      <c r="AE23" s="12">
        <v>46</v>
      </c>
      <c r="AF23" s="12">
        <v>24</v>
      </c>
      <c r="AG23" s="12">
        <v>19.75</v>
      </c>
      <c r="AH23" s="12">
        <v>16.75</v>
      </c>
      <c r="AI23" s="12">
        <v>28</v>
      </c>
      <c r="AJ23" s="12">
        <v>10</v>
      </c>
      <c r="AK23" s="12">
        <v>0.5</v>
      </c>
      <c r="AL23" s="12">
        <v>2</v>
      </c>
      <c r="AM23" s="12">
        <v>23.25</v>
      </c>
      <c r="AN23" s="12">
        <v>89.25</v>
      </c>
      <c r="AO23" s="12">
        <v>6.75</v>
      </c>
      <c r="AP23" s="12">
        <v>5.25</v>
      </c>
      <c r="AQ23" s="12">
        <v>119</v>
      </c>
      <c r="AR23" s="12">
        <v>16</v>
      </c>
      <c r="AS23" s="12">
        <v>3.5</v>
      </c>
      <c r="AT23" s="13">
        <v>2305.75</v>
      </c>
      <c r="AU23" s="14"/>
      <c r="AW23" s="17" t="s">
        <v>44</v>
      </c>
      <c r="AX23" s="15">
        <f>AX13+AY12</f>
        <v>12862.5</v>
      </c>
      <c r="AY23" s="15">
        <f>AY13</f>
        <v>837.75</v>
      </c>
      <c r="AZ23" s="15"/>
      <c r="BA23" s="15"/>
    </row>
    <row r="24" spans="1:57">
      <c r="A24" s="1" t="s">
        <v>21</v>
      </c>
      <c r="B24" s="12">
        <v>6.75</v>
      </c>
      <c r="C24" s="12">
        <v>8.5</v>
      </c>
      <c r="D24" s="12">
        <v>8.25</v>
      </c>
      <c r="E24" s="12">
        <v>10.5</v>
      </c>
      <c r="F24" s="12">
        <v>36</v>
      </c>
      <c r="G24" s="12">
        <v>6</v>
      </c>
      <c r="H24" s="12">
        <v>15.5</v>
      </c>
      <c r="I24" s="12">
        <v>18</v>
      </c>
      <c r="J24" s="12">
        <v>25.75</v>
      </c>
      <c r="K24" s="12">
        <v>5.5</v>
      </c>
      <c r="L24" s="12">
        <v>10.5</v>
      </c>
      <c r="M24" s="12">
        <v>74.25</v>
      </c>
      <c r="N24" s="12">
        <v>4</v>
      </c>
      <c r="O24" s="12">
        <v>4.5</v>
      </c>
      <c r="P24" s="12">
        <v>2.75</v>
      </c>
      <c r="Q24" s="12">
        <v>0.5</v>
      </c>
      <c r="R24" s="12">
        <v>3</v>
      </c>
      <c r="S24" s="12">
        <v>8</v>
      </c>
      <c r="T24" s="12">
        <v>57</v>
      </c>
      <c r="U24" s="12">
        <v>25</v>
      </c>
      <c r="V24" s="12">
        <v>40.75</v>
      </c>
      <c r="W24" s="12">
        <v>7.75</v>
      </c>
      <c r="X24" s="12">
        <v>10.75</v>
      </c>
      <c r="Y24" s="12">
        <v>49</v>
      </c>
      <c r="Z24" s="12">
        <v>3</v>
      </c>
      <c r="AA24" s="12">
        <v>186.75</v>
      </c>
      <c r="AB24" s="12">
        <v>108.75</v>
      </c>
      <c r="AC24" s="12">
        <v>197.25</v>
      </c>
      <c r="AD24" s="12">
        <v>126.25</v>
      </c>
      <c r="AE24" s="12">
        <v>30.25</v>
      </c>
      <c r="AF24" s="12">
        <v>23</v>
      </c>
      <c r="AG24" s="12">
        <v>11.25</v>
      </c>
      <c r="AH24" s="12">
        <v>2.75</v>
      </c>
      <c r="AI24" s="12">
        <v>9</v>
      </c>
      <c r="AJ24" s="12">
        <v>1.75</v>
      </c>
      <c r="AK24" s="12">
        <v>1</v>
      </c>
      <c r="AL24" s="12">
        <v>1</v>
      </c>
      <c r="AM24" s="12">
        <v>3.75</v>
      </c>
      <c r="AN24" s="12">
        <v>16.75</v>
      </c>
      <c r="AO24" s="12">
        <v>2.75</v>
      </c>
      <c r="AP24" s="12">
        <v>1.25</v>
      </c>
      <c r="AQ24" s="12">
        <v>78.25</v>
      </c>
      <c r="AR24" s="12">
        <v>7.5</v>
      </c>
      <c r="AS24" s="12">
        <v>1.25</v>
      </c>
      <c r="AT24" s="13">
        <v>1252</v>
      </c>
      <c r="AU24" s="14"/>
      <c r="AW24" s="17" t="s">
        <v>45</v>
      </c>
      <c r="AX24" s="15">
        <f>AX14+AZ12</f>
        <v>24807.5</v>
      </c>
      <c r="AY24" s="15">
        <f>AY14+AZ13</f>
        <v>4001</v>
      </c>
      <c r="AZ24" s="15">
        <f>AZ14</f>
        <v>4783</v>
      </c>
      <c r="BA24" s="15"/>
      <c r="BB24" s="15"/>
    </row>
    <row r="25" spans="1:57">
      <c r="A25" s="1" t="s">
        <v>22</v>
      </c>
      <c r="B25" s="12">
        <v>3.5</v>
      </c>
      <c r="C25" s="12">
        <v>3.75</v>
      </c>
      <c r="D25" s="12">
        <v>7.25</v>
      </c>
      <c r="E25" s="12">
        <v>6</v>
      </c>
      <c r="F25" s="12">
        <v>29</v>
      </c>
      <c r="G25" s="12">
        <v>6.75</v>
      </c>
      <c r="H25" s="12">
        <v>19.75</v>
      </c>
      <c r="I25" s="12">
        <v>11.75</v>
      </c>
      <c r="J25" s="12">
        <v>23.25</v>
      </c>
      <c r="K25" s="12">
        <v>1.25</v>
      </c>
      <c r="L25" s="12">
        <v>8.5</v>
      </c>
      <c r="M25" s="12">
        <v>58.5</v>
      </c>
      <c r="N25" s="12">
        <v>5.5</v>
      </c>
      <c r="O25" s="12">
        <v>2.75</v>
      </c>
      <c r="P25" s="12">
        <v>2.5</v>
      </c>
      <c r="Q25" s="12">
        <v>2.25</v>
      </c>
      <c r="R25" s="12">
        <v>3</v>
      </c>
      <c r="S25" s="12">
        <v>6.25</v>
      </c>
      <c r="T25" s="12">
        <v>21.25</v>
      </c>
      <c r="U25" s="12">
        <v>18.5</v>
      </c>
      <c r="V25" s="12">
        <v>20.5</v>
      </c>
      <c r="W25" s="12">
        <v>11.5</v>
      </c>
      <c r="X25" s="12">
        <v>3.25</v>
      </c>
      <c r="Y25" s="12">
        <v>48</v>
      </c>
      <c r="Z25" s="12">
        <v>2.25</v>
      </c>
      <c r="AA25" s="12">
        <v>149.25</v>
      </c>
      <c r="AB25" s="12">
        <v>83</v>
      </c>
      <c r="AC25" s="12">
        <v>156.75</v>
      </c>
      <c r="AD25" s="12">
        <v>85.5</v>
      </c>
      <c r="AE25" s="12">
        <v>20.5</v>
      </c>
      <c r="AF25" s="12">
        <v>16.5</v>
      </c>
      <c r="AG25" s="12">
        <v>8.5</v>
      </c>
      <c r="AH25" s="12">
        <v>6.5</v>
      </c>
      <c r="AI25" s="12">
        <v>7.75</v>
      </c>
      <c r="AJ25" s="12">
        <v>2</v>
      </c>
      <c r="AK25" s="12">
        <v>2.75</v>
      </c>
      <c r="AL25" s="12">
        <v>1.5</v>
      </c>
      <c r="AM25" s="12">
        <v>2.25</v>
      </c>
      <c r="AN25" s="12">
        <v>8.75</v>
      </c>
      <c r="AO25" s="12">
        <v>2.5</v>
      </c>
      <c r="AP25" s="12">
        <v>1.25</v>
      </c>
      <c r="AQ25" s="12">
        <v>74.25</v>
      </c>
      <c r="AR25" s="12">
        <v>5</v>
      </c>
      <c r="AS25" s="12">
        <v>0.5</v>
      </c>
      <c r="AT25" s="13">
        <v>961.75</v>
      </c>
      <c r="AU25" s="14"/>
      <c r="AW25" s="17" t="s">
        <v>46</v>
      </c>
      <c r="AX25" s="15">
        <f>AX15+BA12</f>
        <v>11376</v>
      </c>
      <c r="AY25" s="15">
        <f>AY15+BA13</f>
        <v>3820</v>
      </c>
      <c r="AZ25" s="15">
        <f>AZ15+BA14</f>
        <v>3247</v>
      </c>
      <c r="BA25" s="15">
        <f>BA15</f>
        <v>2969.25</v>
      </c>
      <c r="BB25" s="15"/>
      <c r="BC25" s="15"/>
      <c r="BD25" s="14"/>
    </row>
    <row r="26" spans="1:57">
      <c r="A26" s="1" t="s">
        <v>23</v>
      </c>
      <c r="B26" s="12">
        <v>12.75</v>
      </c>
      <c r="C26" s="12">
        <v>15.25</v>
      </c>
      <c r="D26" s="12">
        <v>23.5</v>
      </c>
      <c r="E26" s="12">
        <v>13.5</v>
      </c>
      <c r="F26" s="12">
        <v>29.5</v>
      </c>
      <c r="G26" s="12">
        <v>14.75</v>
      </c>
      <c r="H26" s="12">
        <v>44.5</v>
      </c>
      <c r="I26" s="12">
        <v>70.25</v>
      </c>
      <c r="J26" s="12">
        <v>58.25</v>
      </c>
      <c r="K26" s="12">
        <v>17</v>
      </c>
      <c r="L26" s="12">
        <v>25.5</v>
      </c>
      <c r="M26" s="12">
        <v>97</v>
      </c>
      <c r="N26" s="12">
        <v>6</v>
      </c>
      <c r="O26" s="12">
        <v>9.75</v>
      </c>
      <c r="P26" s="12">
        <v>10</v>
      </c>
      <c r="Q26" s="12">
        <v>4.25</v>
      </c>
      <c r="R26" s="12">
        <v>5.5</v>
      </c>
      <c r="S26" s="12">
        <v>11.25</v>
      </c>
      <c r="T26" s="12">
        <v>34.5</v>
      </c>
      <c r="U26" s="12">
        <v>53</v>
      </c>
      <c r="V26" s="12">
        <v>74.25</v>
      </c>
      <c r="W26" s="12">
        <v>52.25</v>
      </c>
      <c r="X26" s="12">
        <v>49.5</v>
      </c>
      <c r="Y26" s="12">
        <v>10.5</v>
      </c>
      <c r="Z26" s="12">
        <v>18.5</v>
      </c>
      <c r="AA26" s="12">
        <v>316.5</v>
      </c>
      <c r="AB26" s="12">
        <v>230.75</v>
      </c>
      <c r="AC26" s="12">
        <v>428.25</v>
      </c>
      <c r="AD26" s="12">
        <v>315.25</v>
      </c>
      <c r="AE26" s="12">
        <v>152</v>
      </c>
      <c r="AF26" s="12">
        <v>95</v>
      </c>
      <c r="AG26" s="12">
        <v>24</v>
      </c>
      <c r="AH26" s="12">
        <v>14.75</v>
      </c>
      <c r="AI26" s="12">
        <v>15</v>
      </c>
      <c r="AJ26" s="12">
        <v>4.75</v>
      </c>
      <c r="AK26" s="12">
        <v>2.5</v>
      </c>
      <c r="AL26" s="12">
        <v>6.25</v>
      </c>
      <c r="AM26" s="12">
        <v>7.5</v>
      </c>
      <c r="AN26" s="12">
        <v>18.75</v>
      </c>
      <c r="AO26" s="12">
        <v>2.75</v>
      </c>
      <c r="AP26" s="12">
        <v>3</v>
      </c>
      <c r="AQ26" s="12">
        <v>134.75</v>
      </c>
      <c r="AR26" s="12">
        <v>23</v>
      </c>
      <c r="AS26" s="12">
        <v>3.25</v>
      </c>
      <c r="AT26" s="13">
        <v>2559</v>
      </c>
      <c r="AU26" s="14"/>
      <c r="AW26" s="9" t="s">
        <v>47</v>
      </c>
      <c r="AX26" s="15">
        <f>AX16+BB12</f>
        <v>11211</v>
      </c>
      <c r="AY26" s="9">
        <f>AY16+BB13</f>
        <v>1787.5</v>
      </c>
      <c r="AZ26" s="9">
        <f>AZ16+BB14</f>
        <v>2134.75</v>
      </c>
      <c r="BA26" s="9">
        <f>BA16+BB15</f>
        <v>1389.75</v>
      </c>
      <c r="BB26" s="9">
        <f>BB16</f>
        <v>2454</v>
      </c>
    </row>
    <row r="27" spans="1:57">
      <c r="A27" s="1" t="s">
        <v>24</v>
      </c>
      <c r="B27" s="12">
        <v>21.25</v>
      </c>
      <c r="C27" s="12">
        <v>18.75</v>
      </c>
      <c r="D27" s="12">
        <v>7</v>
      </c>
      <c r="E27" s="12">
        <v>7.25</v>
      </c>
      <c r="F27" s="12">
        <v>64.75</v>
      </c>
      <c r="G27" s="12">
        <v>28.75</v>
      </c>
      <c r="H27" s="12">
        <v>47.25</v>
      </c>
      <c r="I27" s="12">
        <v>33.5</v>
      </c>
      <c r="J27" s="12">
        <v>61</v>
      </c>
      <c r="K27" s="12">
        <v>24.75</v>
      </c>
      <c r="L27" s="12">
        <v>60.75</v>
      </c>
      <c r="M27" s="12">
        <v>79</v>
      </c>
      <c r="N27" s="12">
        <v>20.5</v>
      </c>
      <c r="O27" s="12">
        <v>29</v>
      </c>
      <c r="P27" s="12">
        <v>12.75</v>
      </c>
      <c r="Q27" s="12">
        <v>8.75</v>
      </c>
      <c r="R27" s="12">
        <v>7.5</v>
      </c>
      <c r="S27" s="12">
        <v>9.5</v>
      </c>
      <c r="T27" s="12">
        <v>5.5</v>
      </c>
      <c r="U27" s="12">
        <v>5.5</v>
      </c>
      <c r="V27" s="12">
        <v>9</v>
      </c>
      <c r="W27" s="12">
        <v>2.75</v>
      </c>
      <c r="X27" s="12">
        <v>2.25</v>
      </c>
      <c r="Y27" s="12">
        <v>11.5</v>
      </c>
      <c r="Z27" s="12">
        <v>13.75</v>
      </c>
      <c r="AA27" s="12">
        <v>377</v>
      </c>
      <c r="AB27" s="12">
        <v>304.25</v>
      </c>
      <c r="AC27" s="12">
        <v>660.75</v>
      </c>
      <c r="AD27" s="12">
        <v>292.75</v>
      </c>
      <c r="AE27" s="12">
        <v>193.5</v>
      </c>
      <c r="AF27" s="12">
        <v>117</v>
      </c>
      <c r="AG27" s="12">
        <v>22.5</v>
      </c>
      <c r="AH27" s="12">
        <v>33.75</v>
      </c>
      <c r="AI27" s="12">
        <v>19.5</v>
      </c>
      <c r="AJ27" s="12">
        <v>5.75</v>
      </c>
      <c r="AK27" s="12">
        <v>6.75</v>
      </c>
      <c r="AL27" s="12">
        <v>9.25</v>
      </c>
      <c r="AM27" s="12">
        <v>2.5</v>
      </c>
      <c r="AN27" s="12">
        <v>19.25</v>
      </c>
      <c r="AO27" s="12">
        <v>6.5</v>
      </c>
      <c r="AP27" s="12">
        <v>5.75</v>
      </c>
      <c r="AQ27" s="12">
        <v>44.5</v>
      </c>
      <c r="AR27" s="12">
        <v>11.75</v>
      </c>
      <c r="AS27" s="12">
        <v>6.25</v>
      </c>
      <c r="AT27" s="13">
        <v>2731.5</v>
      </c>
      <c r="AU27" s="14"/>
      <c r="AW27" s="9" t="s">
        <v>48</v>
      </c>
      <c r="AX27" s="15">
        <f>AX17+BC12</f>
        <v>15322.25</v>
      </c>
      <c r="AY27" s="9">
        <f>AY17+BC13</f>
        <v>4832.75</v>
      </c>
      <c r="AZ27" s="9">
        <f>AZ17+BC14</f>
        <v>3618.5</v>
      </c>
      <c r="BA27" s="9">
        <f>BA17+BC15</f>
        <v>4721.75</v>
      </c>
      <c r="BB27" s="9">
        <f>BB17+BC16</f>
        <v>2671</v>
      </c>
      <c r="BC27" s="9">
        <f>BC17</f>
        <v>8508.25</v>
      </c>
    </row>
    <row r="28" spans="1:57">
      <c r="A28" s="1" t="s">
        <v>25</v>
      </c>
      <c r="B28" s="12">
        <v>103.25</v>
      </c>
      <c r="C28" s="12">
        <v>229.75</v>
      </c>
      <c r="D28" s="12">
        <v>174.25</v>
      </c>
      <c r="E28" s="12">
        <v>253</v>
      </c>
      <c r="F28" s="12">
        <v>494.75</v>
      </c>
      <c r="G28" s="12">
        <v>211.75</v>
      </c>
      <c r="H28" s="12">
        <v>357.75</v>
      </c>
      <c r="I28" s="12">
        <v>272.5</v>
      </c>
      <c r="J28" s="12">
        <v>321.25</v>
      </c>
      <c r="K28" s="12">
        <v>220</v>
      </c>
      <c r="L28" s="12">
        <v>247.75</v>
      </c>
      <c r="M28" s="12">
        <v>365.25</v>
      </c>
      <c r="N28" s="12">
        <v>161.25</v>
      </c>
      <c r="O28" s="12">
        <v>168.5</v>
      </c>
      <c r="P28" s="12">
        <v>94.25</v>
      </c>
      <c r="Q28" s="12">
        <v>65.5</v>
      </c>
      <c r="R28" s="12">
        <v>130</v>
      </c>
      <c r="S28" s="12">
        <v>261.5</v>
      </c>
      <c r="T28" s="12">
        <v>173</v>
      </c>
      <c r="U28" s="12">
        <v>263</v>
      </c>
      <c r="V28" s="12">
        <v>328.25</v>
      </c>
      <c r="W28" s="12">
        <v>206.5</v>
      </c>
      <c r="X28" s="12">
        <v>167.75</v>
      </c>
      <c r="Y28" s="12">
        <v>335.75</v>
      </c>
      <c r="Z28" s="12">
        <v>446.25</v>
      </c>
      <c r="AA28" s="12">
        <v>76.75</v>
      </c>
      <c r="AB28" s="12">
        <v>33.75</v>
      </c>
      <c r="AC28" s="12">
        <v>201.5</v>
      </c>
      <c r="AD28" s="12">
        <v>119</v>
      </c>
      <c r="AE28" s="12">
        <v>363.5</v>
      </c>
      <c r="AF28" s="12">
        <v>448.5</v>
      </c>
      <c r="AG28" s="12">
        <v>262.75</v>
      </c>
      <c r="AH28" s="12">
        <v>364.5</v>
      </c>
      <c r="AI28" s="12">
        <v>260.5</v>
      </c>
      <c r="AJ28" s="12">
        <v>71.5</v>
      </c>
      <c r="AK28" s="12">
        <v>129.25</v>
      </c>
      <c r="AL28" s="12">
        <v>624</v>
      </c>
      <c r="AM28" s="12">
        <v>95.25</v>
      </c>
      <c r="AN28" s="12">
        <v>195.25</v>
      </c>
      <c r="AO28" s="12">
        <v>66.75</v>
      </c>
      <c r="AP28" s="12">
        <v>81.25</v>
      </c>
      <c r="AQ28" s="12">
        <v>373.5</v>
      </c>
      <c r="AR28" s="12">
        <v>182.75</v>
      </c>
      <c r="AS28" s="12">
        <v>154.25</v>
      </c>
      <c r="AT28" s="13">
        <v>10157.25</v>
      </c>
      <c r="AU28" s="14"/>
      <c r="AW28" s="9" t="s">
        <v>58</v>
      </c>
      <c r="AX28" s="15">
        <f>AX18+BD12</f>
        <v>8698.25</v>
      </c>
      <c r="AY28" s="9">
        <f>AY18+BD13</f>
        <v>847.5</v>
      </c>
      <c r="AZ28" s="9">
        <f>AZ18+BD14</f>
        <v>3815</v>
      </c>
      <c r="BA28" s="9">
        <f>BA18+BD15</f>
        <v>1225.5</v>
      </c>
      <c r="BB28" s="9">
        <f>BB18+BD16</f>
        <v>1535.75</v>
      </c>
      <c r="BC28" s="9">
        <f>SUM(BC18,BD17)</f>
        <v>974.75</v>
      </c>
      <c r="BD28" s="9">
        <f>BD18</f>
        <v>869.75</v>
      </c>
      <c r="BE28" s="9">
        <f>SUM(AX22:BD28)</f>
        <v>146956.25</v>
      </c>
    </row>
    <row r="29" spans="1:57">
      <c r="A29" s="1" t="s">
        <v>26</v>
      </c>
      <c r="B29" s="12">
        <v>85.75</v>
      </c>
      <c r="C29" s="12">
        <v>187.75</v>
      </c>
      <c r="D29" s="12">
        <v>120.75</v>
      </c>
      <c r="E29" s="12">
        <v>208.25</v>
      </c>
      <c r="F29" s="12">
        <v>345.5</v>
      </c>
      <c r="G29" s="12">
        <v>168</v>
      </c>
      <c r="H29" s="12">
        <v>277.75</v>
      </c>
      <c r="I29" s="12">
        <v>245.75</v>
      </c>
      <c r="J29" s="12">
        <v>269.25</v>
      </c>
      <c r="K29" s="12">
        <v>230.75</v>
      </c>
      <c r="L29" s="12">
        <v>228.5</v>
      </c>
      <c r="M29" s="12">
        <v>236</v>
      </c>
      <c r="N29" s="12">
        <v>127.25</v>
      </c>
      <c r="O29" s="12">
        <v>144.75</v>
      </c>
      <c r="P29" s="12">
        <v>65</v>
      </c>
      <c r="Q29" s="12">
        <v>54</v>
      </c>
      <c r="R29" s="12">
        <v>84.5</v>
      </c>
      <c r="S29" s="12">
        <v>167</v>
      </c>
      <c r="T29" s="12">
        <v>133.25</v>
      </c>
      <c r="U29" s="12">
        <v>158.5</v>
      </c>
      <c r="V29" s="12">
        <v>173.25</v>
      </c>
      <c r="W29" s="12">
        <v>114.5</v>
      </c>
      <c r="X29" s="12">
        <v>84</v>
      </c>
      <c r="Y29" s="12">
        <v>235</v>
      </c>
      <c r="Z29" s="12">
        <v>333.75</v>
      </c>
      <c r="AA29" s="12">
        <v>27.5</v>
      </c>
      <c r="AB29" s="12">
        <v>50</v>
      </c>
      <c r="AC29" s="12">
        <v>54.25</v>
      </c>
      <c r="AD29" s="12">
        <v>75.5</v>
      </c>
      <c r="AE29" s="12">
        <v>444.75</v>
      </c>
      <c r="AF29" s="12">
        <v>477.75</v>
      </c>
      <c r="AG29" s="12">
        <v>346.25</v>
      </c>
      <c r="AH29" s="12">
        <v>798.25</v>
      </c>
      <c r="AI29" s="12">
        <v>272.5</v>
      </c>
      <c r="AJ29" s="12">
        <v>100</v>
      </c>
      <c r="AK29" s="12">
        <v>71.75</v>
      </c>
      <c r="AL29" s="12">
        <v>219.25</v>
      </c>
      <c r="AM29" s="12">
        <v>59.75</v>
      </c>
      <c r="AN29" s="12">
        <v>136</v>
      </c>
      <c r="AO29" s="12">
        <v>81.5</v>
      </c>
      <c r="AP29" s="12">
        <v>76.25</v>
      </c>
      <c r="AQ29" s="12">
        <v>333.25</v>
      </c>
      <c r="AR29" s="12">
        <v>146</v>
      </c>
      <c r="AS29" s="12">
        <v>64.5</v>
      </c>
      <c r="AT29" s="13">
        <v>8313.75</v>
      </c>
      <c r="AU29" s="14"/>
      <c r="AX29" s="15"/>
    </row>
    <row r="30" spans="1:57">
      <c r="A30" s="1" t="s">
        <v>27</v>
      </c>
      <c r="B30" s="12">
        <v>169</v>
      </c>
      <c r="C30" s="12">
        <v>365.75</v>
      </c>
      <c r="D30" s="12">
        <v>200.75</v>
      </c>
      <c r="E30" s="12">
        <v>258.5</v>
      </c>
      <c r="F30" s="12">
        <v>648</v>
      </c>
      <c r="G30" s="12">
        <v>239.75</v>
      </c>
      <c r="H30" s="12">
        <v>420</v>
      </c>
      <c r="I30" s="12">
        <v>344.5</v>
      </c>
      <c r="J30" s="12">
        <v>453.25</v>
      </c>
      <c r="K30" s="12">
        <v>399</v>
      </c>
      <c r="L30" s="12">
        <v>467</v>
      </c>
      <c r="M30" s="12">
        <v>434.5</v>
      </c>
      <c r="N30" s="12">
        <v>265.25</v>
      </c>
      <c r="O30" s="12">
        <v>268.75</v>
      </c>
      <c r="P30" s="12">
        <v>118</v>
      </c>
      <c r="Q30" s="12">
        <v>89.25</v>
      </c>
      <c r="R30" s="12">
        <v>150.75</v>
      </c>
      <c r="S30" s="12">
        <v>276.5</v>
      </c>
      <c r="T30" s="12">
        <v>189.5</v>
      </c>
      <c r="U30" s="12">
        <v>220.25</v>
      </c>
      <c r="V30" s="12">
        <v>276.5</v>
      </c>
      <c r="W30" s="12">
        <v>162.25</v>
      </c>
      <c r="X30" s="12">
        <v>129.5</v>
      </c>
      <c r="Y30" s="12">
        <v>343.5</v>
      </c>
      <c r="Z30" s="12">
        <v>621.75</v>
      </c>
      <c r="AA30" s="12">
        <v>231.75</v>
      </c>
      <c r="AB30" s="12">
        <v>45.75</v>
      </c>
      <c r="AC30" s="12">
        <v>126.5</v>
      </c>
      <c r="AD30" s="12">
        <v>186.75</v>
      </c>
      <c r="AE30" s="12">
        <v>1193.25</v>
      </c>
      <c r="AF30" s="12">
        <v>1316.5</v>
      </c>
      <c r="AG30" s="12">
        <v>741.5</v>
      </c>
      <c r="AH30" s="12">
        <v>1364</v>
      </c>
      <c r="AI30" s="12">
        <v>805</v>
      </c>
      <c r="AJ30" s="12">
        <v>272.5</v>
      </c>
      <c r="AK30" s="12">
        <v>140.75</v>
      </c>
      <c r="AL30" s="12">
        <v>424</v>
      </c>
      <c r="AM30" s="12">
        <v>83.25</v>
      </c>
      <c r="AN30" s="12">
        <v>250.5</v>
      </c>
      <c r="AO30" s="12">
        <v>207</v>
      </c>
      <c r="AP30" s="12">
        <v>206.5</v>
      </c>
      <c r="AQ30" s="12">
        <v>1098.25</v>
      </c>
      <c r="AR30" s="12">
        <v>399.75</v>
      </c>
      <c r="AS30" s="12">
        <v>126</v>
      </c>
      <c r="AT30" s="13">
        <v>16731.25</v>
      </c>
      <c r="AU30" s="14"/>
      <c r="AX30" s="15"/>
    </row>
    <row r="31" spans="1:57">
      <c r="A31" s="1" t="s">
        <v>28</v>
      </c>
      <c r="B31" s="12">
        <v>67.5</v>
      </c>
      <c r="C31" s="12">
        <v>141.25</v>
      </c>
      <c r="D31" s="12">
        <v>125.25</v>
      </c>
      <c r="E31" s="12">
        <v>215.5</v>
      </c>
      <c r="F31" s="12">
        <v>353.5</v>
      </c>
      <c r="G31" s="12">
        <v>195</v>
      </c>
      <c r="H31" s="12">
        <v>320.75</v>
      </c>
      <c r="I31" s="12">
        <v>219</v>
      </c>
      <c r="J31" s="12">
        <v>214.75</v>
      </c>
      <c r="K31" s="12">
        <v>216.25</v>
      </c>
      <c r="L31" s="12">
        <v>277.75</v>
      </c>
      <c r="M31" s="12">
        <v>234.5</v>
      </c>
      <c r="N31" s="12">
        <v>99</v>
      </c>
      <c r="O31" s="12">
        <v>85.5</v>
      </c>
      <c r="P31" s="12">
        <v>48.75</v>
      </c>
      <c r="Q31" s="12">
        <v>44.25</v>
      </c>
      <c r="R31" s="12">
        <v>60.25</v>
      </c>
      <c r="S31" s="12">
        <v>130.5</v>
      </c>
      <c r="T31" s="12">
        <v>74.75</v>
      </c>
      <c r="U31" s="12">
        <v>115.5</v>
      </c>
      <c r="V31" s="12">
        <v>174.75</v>
      </c>
      <c r="W31" s="12">
        <v>125.75</v>
      </c>
      <c r="X31" s="12">
        <v>86.75</v>
      </c>
      <c r="Y31" s="12">
        <v>248.75</v>
      </c>
      <c r="Z31" s="12">
        <v>291</v>
      </c>
      <c r="AA31" s="12">
        <v>102.5</v>
      </c>
      <c r="AB31" s="12">
        <v>63.75</v>
      </c>
      <c r="AC31" s="12">
        <v>167.5</v>
      </c>
      <c r="AD31" s="12">
        <v>71.5</v>
      </c>
      <c r="AE31" s="12">
        <v>459.75</v>
      </c>
      <c r="AF31" s="12">
        <v>599.25</v>
      </c>
      <c r="AG31" s="12">
        <v>310.5</v>
      </c>
      <c r="AH31" s="12">
        <v>501.75</v>
      </c>
      <c r="AI31" s="12">
        <v>303</v>
      </c>
      <c r="AJ31" s="12">
        <v>122.25</v>
      </c>
      <c r="AK31" s="12">
        <v>73.25</v>
      </c>
      <c r="AL31" s="12">
        <v>188.75</v>
      </c>
      <c r="AM31" s="12">
        <v>41.75</v>
      </c>
      <c r="AN31" s="12">
        <v>93.75</v>
      </c>
      <c r="AO31" s="12">
        <v>85.5</v>
      </c>
      <c r="AP31" s="12">
        <v>125</v>
      </c>
      <c r="AQ31" s="12">
        <v>488.75</v>
      </c>
      <c r="AR31" s="12">
        <v>245.25</v>
      </c>
      <c r="AS31" s="12">
        <v>77</v>
      </c>
      <c r="AT31" s="13">
        <v>8287.25</v>
      </c>
      <c r="AU31" s="14"/>
      <c r="AX31" s="15"/>
    </row>
    <row r="32" spans="1:57">
      <c r="A32" s="1">
        <v>16</v>
      </c>
      <c r="B32" s="12">
        <v>52.25</v>
      </c>
      <c r="C32" s="12">
        <v>61.25</v>
      </c>
      <c r="D32" s="12">
        <v>49.5</v>
      </c>
      <c r="E32" s="12">
        <v>102</v>
      </c>
      <c r="F32" s="12">
        <v>204.25</v>
      </c>
      <c r="G32" s="12">
        <v>142.25</v>
      </c>
      <c r="H32" s="12">
        <v>236.25</v>
      </c>
      <c r="I32" s="12">
        <v>184.5</v>
      </c>
      <c r="J32" s="12">
        <v>139.5</v>
      </c>
      <c r="K32" s="12">
        <v>138</v>
      </c>
      <c r="L32" s="12">
        <v>125.75</v>
      </c>
      <c r="M32" s="12">
        <v>128.75</v>
      </c>
      <c r="N32" s="12">
        <v>40.25</v>
      </c>
      <c r="O32" s="12">
        <v>36.75</v>
      </c>
      <c r="P32" s="12">
        <v>27.75</v>
      </c>
      <c r="Q32" s="12">
        <v>17</v>
      </c>
      <c r="R32" s="12">
        <v>16.75</v>
      </c>
      <c r="S32" s="12">
        <v>35.25</v>
      </c>
      <c r="T32" s="12">
        <v>33.5</v>
      </c>
      <c r="U32" s="12">
        <v>31</v>
      </c>
      <c r="V32" s="12">
        <v>40</v>
      </c>
      <c r="W32" s="12">
        <v>27.25</v>
      </c>
      <c r="X32" s="12">
        <v>22.25</v>
      </c>
      <c r="Y32" s="12">
        <v>140.75</v>
      </c>
      <c r="Z32" s="12">
        <v>171.5</v>
      </c>
      <c r="AA32" s="12">
        <v>360</v>
      </c>
      <c r="AB32" s="12">
        <v>366.75</v>
      </c>
      <c r="AC32" s="12">
        <v>1301.25</v>
      </c>
      <c r="AD32" s="12">
        <v>522</v>
      </c>
      <c r="AE32" s="12">
        <v>43</v>
      </c>
      <c r="AF32" s="12">
        <v>224</v>
      </c>
      <c r="AG32" s="12">
        <v>264.25</v>
      </c>
      <c r="AH32" s="12">
        <v>369.25</v>
      </c>
      <c r="AI32" s="12">
        <v>188</v>
      </c>
      <c r="AJ32" s="12">
        <v>78.25</v>
      </c>
      <c r="AK32" s="12">
        <v>26.5</v>
      </c>
      <c r="AL32" s="12">
        <v>60.75</v>
      </c>
      <c r="AM32" s="12">
        <v>10.25</v>
      </c>
      <c r="AN32" s="12">
        <v>26</v>
      </c>
      <c r="AO32" s="12">
        <v>49.25</v>
      </c>
      <c r="AP32" s="12">
        <v>88</v>
      </c>
      <c r="AQ32" s="12">
        <v>229.75</v>
      </c>
      <c r="AR32" s="12">
        <v>128.75</v>
      </c>
      <c r="AS32" s="12">
        <v>17</v>
      </c>
      <c r="AT32" s="13">
        <v>6557.25</v>
      </c>
      <c r="AU32" s="14"/>
      <c r="AX32" s="15"/>
    </row>
    <row r="33" spans="1:50">
      <c r="A33" s="1">
        <v>24</v>
      </c>
      <c r="B33" s="12">
        <v>71</v>
      </c>
      <c r="C33" s="12">
        <v>69.25</v>
      </c>
      <c r="D33" s="12">
        <v>37.25</v>
      </c>
      <c r="E33" s="12">
        <v>71.5</v>
      </c>
      <c r="F33" s="12">
        <v>138</v>
      </c>
      <c r="G33" s="12">
        <v>91.5</v>
      </c>
      <c r="H33" s="12">
        <v>153.25</v>
      </c>
      <c r="I33" s="12">
        <v>130</v>
      </c>
      <c r="J33" s="12">
        <v>102.5</v>
      </c>
      <c r="K33" s="12">
        <v>106.75</v>
      </c>
      <c r="L33" s="12">
        <v>125.75</v>
      </c>
      <c r="M33" s="12">
        <v>125</v>
      </c>
      <c r="N33" s="12">
        <v>45</v>
      </c>
      <c r="O33" s="12">
        <v>26.25</v>
      </c>
      <c r="P33" s="12">
        <v>20.75</v>
      </c>
      <c r="Q33" s="12">
        <v>13.75</v>
      </c>
      <c r="R33" s="12">
        <v>13.5</v>
      </c>
      <c r="S33" s="12">
        <v>25.5</v>
      </c>
      <c r="T33" s="12">
        <v>31.5</v>
      </c>
      <c r="U33" s="12">
        <v>27.25</v>
      </c>
      <c r="V33" s="12">
        <v>30.75</v>
      </c>
      <c r="W33" s="12">
        <v>22.75</v>
      </c>
      <c r="X33" s="12">
        <v>18.5</v>
      </c>
      <c r="Y33" s="12">
        <v>98.25</v>
      </c>
      <c r="Z33" s="12">
        <v>120.75</v>
      </c>
      <c r="AA33" s="12">
        <v>416.75</v>
      </c>
      <c r="AB33" s="12">
        <v>407.75</v>
      </c>
      <c r="AC33" s="12">
        <v>1495.5</v>
      </c>
      <c r="AD33" s="12">
        <v>705</v>
      </c>
      <c r="AE33" s="12">
        <v>229</v>
      </c>
      <c r="AF33" s="12">
        <v>57.5</v>
      </c>
      <c r="AG33" s="12">
        <v>238</v>
      </c>
      <c r="AH33" s="12">
        <v>371.25</v>
      </c>
      <c r="AI33" s="12">
        <v>185</v>
      </c>
      <c r="AJ33" s="12">
        <v>83</v>
      </c>
      <c r="AK33" s="12">
        <v>20.5</v>
      </c>
      <c r="AL33" s="12">
        <v>47.5</v>
      </c>
      <c r="AM33" s="12">
        <v>11.5</v>
      </c>
      <c r="AN33" s="12">
        <v>39.5</v>
      </c>
      <c r="AO33" s="12">
        <v>54.5</v>
      </c>
      <c r="AP33" s="12">
        <v>112</v>
      </c>
      <c r="AQ33" s="12">
        <v>205.75</v>
      </c>
      <c r="AR33" s="12">
        <v>131.5</v>
      </c>
      <c r="AS33" s="12">
        <v>12.5</v>
      </c>
      <c r="AT33" s="13">
        <v>6540.25</v>
      </c>
      <c r="AU33" s="14"/>
      <c r="AX33" s="15"/>
    </row>
    <row r="34" spans="1:50">
      <c r="A34" s="1" t="s">
        <v>29</v>
      </c>
      <c r="B34" s="12">
        <v>19</v>
      </c>
      <c r="C34" s="12">
        <v>25</v>
      </c>
      <c r="D34" s="12">
        <v>15.75</v>
      </c>
      <c r="E34" s="12">
        <v>21</v>
      </c>
      <c r="F34" s="12">
        <v>50.75</v>
      </c>
      <c r="G34" s="12">
        <v>19</v>
      </c>
      <c r="H34" s="12">
        <v>36</v>
      </c>
      <c r="I34" s="12">
        <v>27.25</v>
      </c>
      <c r="J34" s="12">
        <v>26.75</v>
      </c>
      <c r="K34" s="12">
        <v>20</v>
      </c>
      <c r="L34" s="12">
        <v>28.75</v>
      </c>
      <c r="M34" s="12">
        <v>79</v>
      </c>
      <c r="N34" s="12">
        <v>13.5</v>
      </c>
      <c r="O34" s="12">
        <v>11</v>
      </c>
      <c r="P34" s="12">
        <v>7.25</v>
      </c>
      <c r="Q34" s="12">
        <v>5.75</v>
      </c>
      <c r="R34" s="12">
        <v>9.25</v>
      </c>
      <c r="S34" s="12">
        <v>17.25</v>
      </c>
      <c r="T34" s="12">
        <v>18.75</v>
      </c>
      <c r="U34" s="12">
        <v>15.75</v>
      </c>
      <c r="V34" s="12">
        <v>19.5</v>
      </c>
      <c r="W34" s="12">
        <v>8.75</v>
      </c>
      <c r="X34" s="12">
        <v>8</v>
      </c>
      <c r="Y34" s="12">
        <v>27.25</v>
      </c>
      <c r="Z34" s="12">
        <v>27.5</v>
      </c>
      <c r="AA34" s="12">
        <v>266</v>
      </c>
      <c r="AB34" s="12">
        <v>244.25</v>
      </c>
      <c r="AC34" s="12">
        <v>903</v>
      </c>
      <c r="AD34" s="12">
        <v>285.75</v>
      </c>
      <c r="AE34" s="12">
        <v>236.25</v>
      </c>
      <c r="AF34" s="12">
        <v>261</v>
      </c>
      <c r="AG34" s="12">
        <v>34</v>
      </c>
      <c r="AH34" s="12">
        <v>62.5</v>
      </c>
      <c r="AI34" s="12">
        <v>44.25</v>
      </c>
      <c r="AJ34" s="12">
        <v>36.25</v>
      </c>
      <c r="AK34" s="12">
        <v>4.25</v>
      </c>
      <c r="AL34" s="12">
        <v>18.25</v>
      </c>
      <c r="AM34" s="12">
        <v>4.5</v>
      </c>
      <c r="AN34" s="12">
        <v>24</v>
      </c>
      <c r="AO34" s="12">
        <v>21.25</v>
      </c>
      <c r="AP34" s="12">
        <v>48</v>
      </c>
      <c r="AQ34" s="12">
        <v>99.75</v>
      </c>
      <c r="AR34" s="12">
        <v>56.25</v>
      </c>
      <c r="AS34" s="12">
        <v>6.5</v>
      </c>
      <c r="AT34" s="13">
        <v>3213.75</v>
      </c>
      <c r="AU34" s="14"/>
      <c r="AX34" s="15"/>
    </row>
    <row r="35" spans="1:50">
      <c r="A35" s="1" t="s">
        <v>30</v>
      </c>
      <c r="B35" s="12">
        <v>35.25</v>
      </c>
      <c r="C35" s="12">
        <v>33</v>
      </c>
      <c r="D35" s="12">
        <v>9</v>
      </c>
      <c r="E35" s="12">
        <v>17.5</v>
      </c>
      <c r="F35" s="12">
        <v>35.25</v>
      </c>
      <c r="G35" s="12">
        <v>21.75</v>
      </c>
      <c r="H35" s="12">
        <v>29.25</v>
      </c>
      <c r="I35" s="12">
        <v>20.25</v>
      </c>
      <c r="J35" s="12">
        <v>46.25</v>
      </c>
      <c r="K35" s="12">
        <v>40.25</v>
      </c>
      <c r="L35" s="12">
        <v>38.75</v>
      </c>
      <c r="M35" s="12">
        <v>52.25</v>
      </c>
      <c r="N35" s="12">
        <v>19.75</v>
      </c>
      <c r="O35" s="12">
        <v>23.5</v>
      </c>
      <c r="P35" s="12">
        <v>14.5</v>
      </c>
      <c r="Q35" s="12">
        <v>10.25</v>
      </c>
      <c r="R35" s="12">
        <v>11.25</v>
      </c>
      <c r="S35" s="12">
        <v>22.5</v>
      </c>
      <c r="T35" s="12">
        <v>19.5</v>
      </c>
      <c r="U35" s="12">
        <v>11</v>
      </c>
      <c r="V35" s="12">
        <v>21.75</v>
      </c>
      <c r="W35" s="12">
        <v>5.5</v>
      </c>
      <c r="X35" s="12">
        <v>6</v>
      </c>
      <c r="Y35" s="12">
        <v>13.5</v>
      </c>
      <c r="Z35" s="12">
        <v>26.75</v>
      </c>
      <c r="AA35" s="12">
        <v>365</v>
      </c>
      <c r="AB35" s="12">
        <v>359</v>
      </c>
      <c r="AC35" s="12">
        <v>1834.5</v>
      </c>
      <c r="AD35" s="12">
        <v>440.25</v>
      </c>
      <c r="AE35" s="12">
        <v>340</v>
      </c>
      <c r="AF35" s="12">
        <v>327.75</v>
      </c>
      <c r="AG35" s="12">
        <v>61.5</v>
      </c>
      <c r="AH35" s="12">
        <v>48.5</v>
      </c>
      <c r="AI35" s="12">
        <v>55</v>
      </c>
      <c r="AJ35" s="12">
        <v>61.75</v>
      </c>
      <c r="AK35" s="12">
        <v>7</v>
      </c>
      <c r="AL35" s="12">
        <v>19.25</v>
      </c>
      <c r="AM35" s="12">
        <v>6.25</v>
      </c>
      <c r="AN35" s="12">
        <v>27.75</v>
      </c>
      <c r="AO35" s="12">
        <v>31.5</v>
      </c>
      <c r="AP35" s="12">
        <v>106</v>
      </c>
      <c r="AQ35" s="12">
        <v>87.25</v>
      </c>
      <c r="AR35" s="12">
        <v>61.75</v>
      </c>
      <c r="AS35" s="12">
        <v>6.25</v>
      </c>
      <c r="AT35" s="13">
        <v>4830.75</v>
      </c>
      <c r="AU35" s="14"/>
      <c r="AX35" s="15"/>
    </row>
    <row r="36" spans="1:50">
      <c r="A36" s="1" t="s">
        <v>31</v>
      </c>
      <c r="B36" s="12">
        <v>23.25</v>
      </c>
      <c r="C36" s="12">
        <v>33.5</v>
      </c>
      <c r="D36" s="12">
        <v>8.5</v>
      </c>
      <c r="E36" s="12">
        <v>12</v>
      </c>
      <c r="F36" s="12">
        <v>53</v>
      </c>
      <c r="G36" s="12">
        <v>17</v>
      </c>
      <c r="H36" s="12">
        <v>22</v>
      </c>
      <c r="I36" s="12">
        <v>24.5</v>
      </c>
      <c r="J36" s="12">
        <v>30.5</v>
      </c>
      <c r="K36" s="12">
        <v>28.5</v>
      </c>
      <c r="L36" s="12">
        <v>28.75</v>
      </c>
      <c r="M36" s="12">
        <v>131</v>
      </c>
      <c r="N36" s="12">
        <v>24</v>
      </c>
      <c r="O36" s="12">
        <v>24.5</v>
      </c>
      <c r="P36" s="12">
        <v>11.5</v>
      </c>
      <c r="Q36" s="12">
        <v>10.75</v>
      </c>
      <c r="R36" s="12">
        <v>19.5</v>
      </c>
      <c r="S36" s="12">
        <v>30.75</v>
      </c>
      <c r="T36" s="12">
        <v>18.5</v>
      </c>
      <c r="U36" s="12">
        <v>23.5</v>
      </c>
      <c r="V36" s="12">
        <v>28.75</v>
      </c>
      <c r="W36" s="12">
        <v>11</v>
      </c>
      <c r="X36" s="12">
        <v>9</v>
      </c>
      <c r="Y36" s="12">
        <v>19.75</v>
      </c>
      <c r="Z36" s="12">
        <v>25.25</v>
      </c>
      <c r="AA36" s="12">
        <v>239.25</v>
      </c>
      <c r="AB36" s="12">
        <v>248.5</v>
      </c>
      <c r="AC36" s="12">
        <v>927.25</v>
      </c>
      <c r="AD36" s="12">
        <v>301.5</v>
      </c>
      <c r="AE36" s="12">
        <v>217</v>
      </c>
      <c r="AF36" s="12">
        <v>199</v>
      </c>
      <c r="AG36" s="12">
        <v>51.25</v>
      </c>
      <c r="AH36" s="12">
        <v>61</v>
      </c>
      <c r="AI36" s="12">
        <v>21.5</v>
      </c>
      <c r="AJ36" s="12">
        <v>33.75</v>
      </c>
      <c r="AK36" s="12">
        <v>12.75</v>
      </c>
      <c r="AL36" s="12">
        <v>44.75</v>
      </c>
      <c r="AM36" s="12">
        <v>12</v>
      </c>
      <c r="AN36" s="12">
        <v>40.75</v>
      </c>
      <c r="AO36" s="12">
        <v>26</v>
      </c>
      <c r="AP36" s="12">
        <v>105.5</v>
      </c>
      <c r="AQ36" s="12">
        <v>165.25</v>
      </c>
      <c r="AR36" s="12">
        <v>105</v>
      </c>
      <c r="AS36" s="12">
        <v>11.75</v>
      </c>
      <c r="AT36" s="13">
        <v>3493</v>
      </c>
      <c r="AU36" s="14"/>
      <c r="AX36" s="15"/>
    </row>
    <row r="37" spans="1:50">
      <c r="A37" s="1" t="s">
        <v>32</v>
      </c>
      <c r="B37" s="12">
        <v>8.25</v>
      </c>
      <c r="C37" s="12">
        <v>14.75</v>
      </c>
      <c r="D37" s="12">
        <v>3.5</v>
      </c>
      <c r="E37" s="12">
        <v>6.75</v>
      </c>
      <c r="F37" s="12">
        <v>12.25</v>
      </c>
      <c r="G37" s="12">
        <v>2.5</v>
      </c>
      <c r="H37" s="12">
        <v>9</v>
      </c>
      <c r="I37" s="12">
        <v>8.75</v>
      </c>
      <c r="J37" s="12">
        <v>14</v>
      </c>
      <c r="K37" s="12">
        <v>3.75</v>
      </c>
      <c r="L37" s="12">
        <v>8.75</v>
      </c>
      <c r="M37" s="12">
        <v>15.75</v>
      </c>
      <c r="N37" s="12">
        <v>3.75</v>
      </c>
      <c r="O37" s="12">
        <v>9.75</v>
      </c>
      <c r="P37" s="12">
        <v>3.5</v>
      </c>
      <c r="Q37" s="12">
        <v>6</v>
      </c>
      <c r="R37" s="12">
        <v>3.25</v>
      </c>
      <c r="S37" s="12">
        <v>4.5</v>
      </c>
      <c r="T37" s="12">
        <v>6.25</v>
      </c>
      <c r="U37" s="12">
        <v>6.25</v>
      </c>
      <c r="V37" s="12">
        <v>7.25</v>
      </c>
      <c r="W37" s="12">
        <v>2</v>
      </c>
      <c r="X37" s="12">
        <v>1.75</v>
      </c>
      <c r="Y37" s="12">
        <v>3.5</v>
      </c>
      <c r="Z37" s="12">
        <v>6.75</v>
      </c>
      <c r="AA37" s="12">
        <v>72.75</v>
      </c>
      <c r="AB37" s="12">
        <v>78.5</v>
      </c>
      <c r="AC37" s="12">
        <v>330.75</v>
      </c>
      <c r="AD37" s="12">
        <v>136.25</v>
      </c>
      <c r="AE37" s="12">
        <v>68.75</v>
      </c>
      <c r="AF37" s="12">
        <v>85</v>
      </c>
      <c r="AG37" s="12">
        <v>40.5</v>
      </c>
      <c r="AH37" s="12">
        <v>73</v>
      </c>
      <c r="AI37" s="12">
        <v>28</v>
      </c>
      <c r="AJ37" s="12">
        <v>5</v>
      </c>
      <c r="AK37" s="12">
        <v>1.5</v>
      </c>
      <c r="AL37" s="12">
        <v>6.75</v>
      </c>
      <c r="AM37" s="12">
        <v>2.75</v>
      </c>
      <c r="AN37" s="12">
        <v>15.25</v>
      </c>
      <c r="AO37" s="12">
        <v>10.5</v>
      </c>
      <c r="AP37" s="12">
        <v>43</v>
      </c>
      <c r="AQ37" s="12">
        <v>72.25</v>
      </c>
      <c r="AR37" s="12">
        <v>34.25</v>
      </c>
      <c r="AS37" s="12">
        <v>1.25</v>
      </c>
      <c r="AT37" s="13">
        <v>1278.5</v>
      </c>
      <c r="AU37" s="14"/>
      <c r="AX37" s="15"/>
    </row>
    <row r="38" spans="1:50">
      <c r="A38" s="1" t="s">
        <v>33</v>
      </c>
      <c r="B38" s="12">
        <v>6</v>
      </c>
      <c r="C38" s="12">
        <v>6</v>
      </c>
      <c r="D38" s="12">
        <v>5</v>
      </c>
      <c r="E38" s="12">
        <v>5</v>
      </c>
      <c r="F38" s="12">
        <v>30.25</v>
      </c>
      <c r="G38" s="12">
        <v>5.25</v>
      </c>
      <c r="H38" s="12">
        <v>8.75</v>
      </c>
      <c r="I38" s="12">
        <v>6.5</v>
      </c>
      <c r="J38" s="12">
        <v>15</v>
      </c>
      <c r="K38" s="12">
        <v>45</v>
      </c>
      <c r="L38" s="12">
        <v>43.75</v>
      </c>
      <c r="M38" s="12">
        <v>131.25</v>
      </c>
      <c r="N38" s="12">
        <v>27.25</v>
      </c>
      <c r="O38" s="12">
        <v>48.5</v>
      </c>
      <c r="P38" s="12">
        <v>20.5</v>
      </c>
      <c r="Q38" s="12">
        <v>12.25</v>
      </c>
      <c r="R38" s="12">
        <v>13.5</v>
      </c>
      <c r="S38" s="12">
        <v>11.5</v>
      </c>
      <c r="T38" s="12">
        <v>3.5</v>
      </c>
      <c r="U38" s="12">
        <v>1.75</v>
      </c>
      <c r="V38" s="12">
        <v>2.25</v>
      </c>
      <c r="W38" s="12">
        <v>2</v>
      </c>
      <c r="X38" s="12">
        <v>0</v>
      </c>
      <c r="Y38" s="12">
        <v>1.5</v>
      </c>
      <c r="Z38" s="12">
        <v>7.75</v>
      </c>
      <c r="AA38" s="12">
        <v>114</v>
      </c>
      <c r="AB38" s="12">
        <v>76</v>
      </c>
      <c r="AC38" s="12">
        <v>171.5</v>
      </c>
      <c r="AD38" s="12">
        <v>74.5</v>
      </c>
      <c r="AE38" s="12">
        <v>22.5</v>
      </c>
      <c r="AF38" s="12">
        <v>18.75</v>
      </c>
      <c r="AG38" s="12">
        <v>5</v>
      </c>
      <c r="AH38" s="12">
        <v>6.25</v>
      </c>
      <c r="AI38" s="12">
        <v>12.25</v>
      </c>
      <c r="AJ38" s="12">
        <v>1.25</v>
      </c>
      <c r="AK38" s="12">
        <v>4</v>
      </c>
      <c r="AL38" s="12">
        <v>50</v>
      </c>
      <c r="AM38" s="12">
        <v>1.5</v>
      </c>
      <c r="AN38" s="12">
        <v>3.25</v>
      </c>
      <c r="AO38" s="12">
        <v>1.75</v>
      </c>
      <c r="AP38" s="12">
        <v>3.25</v>
      </c>
      <c r="AQ38" s="12">
        <v>17</v>
      </c>
      <c r="AR38" s="12">
        <v>3.25</v>
      </c>
      <c r="AS38" s="12">
        <v>75</v>
      </c>
      <c r="AT38" s="13">
        <v>1121</v>
      </c>
      <c r="AU38" s="14"/>
      <c r="AX38" s="15"/>
    </row>
    <row r="39" spans="1:50">
      <c r="A39" s="1" t="s">
        <v>34</v>
      </c>
      <c r="B39" s="12">
        <v>7</v>
      </c>
      <c r="C39" s="12">
        <v>10.5</v>
      </c>
      <c r="D39" s="12">
        <v>6</v>
      </c>
      <c r="E39" s="12">
        <v>7.25</v>
      </c>
      <c r="F39" s="12">
        <v>40.25</v>
      </c>
      <c r="G39" s="12">
        <v>10.75</v>
      </c>
      <c r="H39" s="12">
        <v>15.25</v>
      </c>
      <c r="I39" s="12">
        <v>13.25</v>
      </c>
      <c r="J39" s="12">
        <v>19.75</v>
      </c>
      <c r="K39" s="12">
        <v>64.25</v>
      </c>
      <c r="L39" s="12">
        <v>61.75</v>
      </c>
      <c r="M39" s="12">
        <v>522.25</v>
      </c>
      <c r="N39" s="12">
        <v>26</v>
      </c>
      <c r="O39" s="12">
        <v>71.25</v>
      </c>
      <c r="P39" s="12">
        <v>26.5</v>
      </c>
      <c r="Q39" s="12">
        <v>16</v>
      </c>
      <c r="R39" s="12">
        <v>23.75</v>
      </c>
      <c r="S39" s="12">
        <v>38.75</v>
      </c>
      <c r="T39" s="12">
        <v>6.25</v>
      </c>
      <c r="U39" s="12">
        <v>5.5</v>
      </c>
      <c r="V39" s="12">
        <v>6.5</v>
      </c>
      <c r="W39" s="12">
        <v>0.25</v>
      </c>
      <c r="X39" s="12">
        <v>1</v>
      </c>
      <c r="Y39" s="12">
        <v>5.75</v>
      </c>
      <c r="Z39" s="12">
        <v>8.25</v>
      </c>
      <c r="AA39" s="12">
        <v>557.5</v>
      </c>
      <c r="AB39" s="12">
        <v>221</v>
      </c>
      <c r="AC39" s="12">
        <v>503</v>
      </c>
      <c r="AD39" s="12">
        <v>195.5</v>
      </c>
      <c r="AE39" s="12">
        <v>56.5</v>
      </c>
      <c r="AF39" s="12">
        <v>45</v>
      </c>
      <c r="AG39" s="12">
        <v>26.5</v>
      </c>
      <c r="AH39" s="12">
        <v>21.75</v>
      </c>
      <c r="AI39" s="12">
        <v>39.5</v>
      </c>
      <c r="AJ39" s="12">
        <v>4.75</v>
      </c>
      <c r="AK39" s="12">
        <v>51.25</v>
      </c>
      <c r="AL39" s="12">
        <v>21</v>
      </c>
      <c r="AM39" s="12">
        <v>2.25</v>
      </c>
      <c r="AN39" s="12">
        <v>6.5</v>
      </c>
      <c r="AO39" s="12">
        <v>5.75</v>
      </c>
      <c r="AP39" s="12">
        <v>4.75</v>
      </c>
      <c r="AQ39" s="12">
        <v>90.75</v>
      </c>
      <c r="AR39" s="12">
        <v>7.5</v>
      </c>
      <c r="AS39" s="12">
        <v>18</v>
      </c>
      <c r="AT39" s="13">
        <v>2892.75</v>
      </c>
      <c r="AU39" s="14"/>
      <c r="AX39" s="15"/>
    </row>
    <row r="40" spans="1:50">
      <c r="A40" s="1" t="s">
        <v>35</v>
      </c>
      <c r="B40" s="12">
        <v>2.25</v>
      </c>
      <c r="C40" s="12">
        <v>2</v>
      </c>
      <c r="D40" s="12">
        <v>1.75</v>
      </c>
      <c r="E40" s="12">
        <v>2</v>
      </c>
      <c r="F40" s="12">
        <v>10.5</v>
      </c>
      <c r="G40" s="12">
        <v>1.25</v>
      </c>
      <c r="H40" s="12">
        <v>8.5</v>
      </c>
      <c r="I40" s="12">
        <v>6.5</v>
      </c>
      <c r="J40" s="12">
        <v>12.5</v>
      </c>
      <c r="K40" s="12">
        <v>3</v>
      </c>
      <c r="L40" s="12">
        <v>4</v>
      </c>
      <c r="M40" s="12">
        <v>42.5</v>
      </c>
      <c r="N40" s="12">
        <v>3.25</v>
      </c>
      <c r="O40" s="12">
        <v>3</v>
      </c>
      <c r="P40" s="12">
        <v>0.75</v>
      </c>
      <c r="Q40" s="12">
        <v>1.5</v>
      </c>
      <c r="R40" s="12">
        <v>2</v>
      </c>
      <c r="S40" s="12">
        <v>5.5</v>
      </c>
      <c r="T40" s="12">
        <v>24</v>
      </c>
      <c r="U40" s="12">
        <v>8.25</v>
      </c>
      <c r="V40" s="12">
        <v>21.5</v>
      </c>
      <c r="W40" s="12">
        <v>3</v>
      </c>
      <c r="X40" s="12">
        <v>1</v>
      </c>
      <c r="Y40" s="12">
        <v>6.5</v>
      </c>
      <c r="Z40" s="12">
        <v>1.75</v>
      </c>
      <c r="AA40" s="12">
        <v>79.25</v>
      </c>
      <c r="AB40" s="12">
        <v>58</v>
      </c>
      <c r="AC40" s="12">
        <v>94.5</v>
      </c>
      <c r="AD40" s="12">
        <v>45.5</v>
      </c>
      <c r="AE40" s="12">
        <v>9.25</v>
      </c>
      <c r="AF40" s="12">
        <v>6.75</v>
      </c>
      <c r="AG40" s="12">
        <v>4.25</v>
      </c>
      <c r="AH40" s="12">
        <v>7</v>
      </c>
      <c r="AI40" s="12">
        <v>8.75</v>
      </c>
      <c r="AJ40" s="12">
        <v>2</v>
      </c>
      <c r="AK40" s="12">
        <v>1.75</v>
      </c>
      <c r="AL40" s="12">
        <v>2.75</v>
      </c>
      <c r="AM40" s="12">
        <v>4.75</v>
      </c>
      <c r="AN40" s="12">
        <v>29.25</v>
      </c>
      <c r="AO40" s="12">
        <v>1.75</v>
      </c>
      <c r="AP40" s="12">
        <v>2.75</v>
      </c>
      <c r="AQ40" s="12">
        <v>29.75</v>
      </c>
      <c r="AR40" s="12">
        <v>2.5</v>
      </c>
      <c r="AS40" s="12">
        <v>1</v>
      </c>
      <c r="AT40" s="13">
        <v>570.25</v>
      </c>
      <c r="AU40" s="14"/>
      <c r="AX40" s="15"/>
    </row>
    <row r="41" spans="1:50">
      <c r="A41" s="1" t="s">
        <v>36</v>
      </c>
      <c r="B41" s="12">
        <v>35.25</v>
      </c>
      <c r="C41" s="12">
        <v>30.75</v>
      </c>
      <c r="D41" s="12">
        <v>9.5</v>
      </c>
      <c r="E41" s="12">
        <v>11.75</v>
      </c>
      <c r="F41" s="12">
        <v>29.5</v>
      </c>
      <c r="G41" s="12">
        <v>20.5</v>
      </c>
      <c r="H41" s="12">
        <v>84.25</v>
      </c>
      <c r="I41" s="12">
        <v>38.75</v>
      </c>
      <c r="J41" s="12">
        <v>52.25</v>
      </c>
      <c r="K41" s="12">
        <v>11.25</v>
      </c>
      <c r="L41" s="12">
        <v>48.25</v>
      </c>
      <c r="M41" s="12">
        <v>123.75</v>
      </c>
      <c r="N41" s="12">
        <v>23.75</v>
      </c>
      <c r="O41" s="12">
        <v>20.75</v>
      </c>
      <c r="P41" s="12">
        <v>17.75</v>
      </c>
      <c r="Q41" s="12">
        <v>13.75</v>
      </c>
      <c r="R41" s="12">
        <v>11</v>
      </c>
      <c r="S41" s="12">
        <v>30</v>
      </c>
      <c r="T41" s="12">
        <v>179.75</v>
      </c>
      <c r="U41" s="12">
        <v>50.25</v>
      </c>
      <c r="V41" s="12">
        <v>94.25</v>
      </c>
      <c r="W41" s="12">
        <v>15.25</v>
      </c>
      <c r="X41" s="12">
        <v>13</v>
      </c>
      <c r="Y41" s="12">
        <v>28.25</v>
      </c>
      <c r="Z41" s="12">
        <v>22</v>
      </c>
      <c r="AA41" s="12">
        <v>177.5</v>
      </c>
      <c r="AB41" s="12">
        <v>111.5</v>
      </c>
      <c r="AC41" s="12">
        <v>312</v>
      </c>
      <c r="AD41" s="12">
        <v>121</v>
      </c>
      <c r="AE41" s="12">
        <v>39</v>
      </c>
      <c r="AF41" s="12">
        <v>41.5</v>
      </c>
      <c r="AG41" s="12">
        <v>27</v>
      </c>
      <c r="AH41" s="12">
        <v>31.25</v>
      </c>
      <c r="AI41" s="12">
        <v>34.75</v>
      </c>
      <c r="AJ41" s="12">
        <v>19.75</v>
      </c>
      <c r="AK41" s="12">
        <v>4.75</v>
      </c>
      <c r="AL41" s="12">
        <v>3.5</v>
      </c>
      <c r="AM41" s="12">
        <v>25.25</v>
      </c>
      <c r="AN41" s="12">
        <v>12.25</v>
      </c>
      <c r="AO41" s="12">
        <v>21</v>
      </c>
      <c r="AP41" s="12">
        <v>14.5</v>
      </c>
      <c r="AQ41" s="12">
        <v>73.75</v>
      </c>
      <c r="AR41" s="12">
        <v>16.25</v>
      </c>
      <c r="AS41" s="12">
        <v>3.75</v>
      </c>
      <c r="AT41" s="13">
        <v>2105.75</v>
      </c>
      <c r="AU41" s="14"/>
      <c r="AX41" s="15"/>
    </row>
    <row r="42" spans="1:50">
      <c r="A42" s="1" t="s">
        <v>53</v>
      </c>
      <c r="B42" s="12">
        <v>9.25</v>
      </c>
      <c r="C42" s="12">
        <v>8.25</v>
      </c>
      <c r="D42" s="12">
        <v>2</v>
      </c>
      <c r="E42" s="12">
        <v>4</v>
      </c>
      <c r="F42" s="12">
        <v>9.25</v>
      </c>
      <c r="G42" s="12">
        <v>2.5</v>
      </c>
      <c r="H42" s="12">
        <v>2.5</v>
      </c>
      <c r="I42" s="12">
        <v>3</v>
      </c>
      <c r="J42" s="12">
        <v>5.25</v>
      </c>
      <c r="K42" s="12">
        <v>3.75</v>
      </c>
      <c r="L42" s="12">
        <v>8</v>
      </c>
      <c r="M42" s="12">
        <v>22</v>
      </c>
      <c r="N42" s="12">
        <v>5.75</v>
      </c>
      <c r="O42" s="12">
        <v>1.75</v>
      </c>
      <c r="P42" s="12">
        <v>4</v>
      </c>
      <c r="Q42" s="12">
        <v>3</v>
      </c>
      <c r="R42" s="12">
        <v>3</v>
      </c>
      <c r="S42" s="12">
        <v>2.5</v>
      </c>
      <c r="T42" s="12">
        <v>7.75</v>
      </c>
      <c r="U42" s="12">
        <v>7.25</v>
      </c>
      <c r="V42" s="12">
        <v>7.25</v>
      </c>
      <c r="W42" s="12">
        <v>2.75</v>
      </c>
      <c r="X42" s="12">
        <v>2.25</v>
      </c>
      <c r="Y42" s="12">
        <v>2.5</v>
      </c>
      <c r="Z42" s="12">
        <v>4.75</v>
      </c>
      <c r="AA42" s="12">
        <v>62.25</v>
      </c>
      <c r="AB42" s="12">
        <v>75.25</v>
      </c>
      <c r="AC42" s="12">
        <v>238</v>
      </c>
      <c r="AD42" s="12">
        <v>93.25</v>
      </c>
      <c r="AE42" s="12">
        <v>48.5</v>
      </c>
      <c r="AF42" s="12">
        <v>53.75</v>
      </c>
      <c r="AG42" s="12">
        <v>17</v>
      </c>
      <c r="AH42" s="12">
        <v>35.5</v>
      </c>
      <c r="AI42" s="12">
        <v>25.25</v>
      </c>
      <c r="AJ42" s="12">
        <v>8</v>
      </c>
      <c r="AK42" s="12">
        <v>2.75</v>
      </c>
      <c r="AL42" s="12">
        <v>8</v>
      </c>
      <c r="AM42" s="12">
        <v>4</v>
      </c>
      <c r="AN42" s="12">
        <v>18.25</v>
      </c>
      <c r="AO42" s="12">
        <v>5.5</v>
      </c>
      <c r="AP42" s="12">
        <v>31</v>
      </c>
      <c r="AQ42" s="12">
        <v>31.75</v>
      </c>
      <c r="AR42" s="12">
        <v>16.25</v>
      </c>
      <c r="AS42" s="12">
        <v>1.5</v>
      </c>
      <c r="AT42" s="13">
        <v>910</v>
      </c>
      <c r="AU42" s="14"/>
      <c r="AX42" s="15"/>
    </row>
    <row r="43" spans="1:50">
      <c r="A43" s="1" t="s">
        <v>54</v>
      </c>
      <c r="B43" s="12">
        <v>9.75</v>
      </c>
      <c r="C43" s="12">
        <v>16.25</v>
      </c>
      <c r="D43" s="12">
        <v>3.25</v>
      </c>
      <c r="E43" s="12">
        <v>4.75</v>
      </c>
      <c r="F43" s="12">
        <v>10</v>
      </c>
      <c r="G43" s="12">
        <v>2.75</v>
      </c>
      <c r="H43" s="12">
        <v>11.5</v>
      </c>
      <c r="I43" s="12">
        <v>8</v>
      </c>
      <c r="J43" s="12">
        <v>12</v>
      </c>
      <c r="K43" s="12">
        <v>7.25</v>
      </c>
      <c r="L43" s="12">
        <v>12</v>
      </c>
      <c r="M43" s="12">
        <v>23.75</v>
      </c>
      <c r="N43" s="12">
        <v>7.75</v>
      </c>
      <c r="O43" s="12">
        <v>6.5</v>
      </c>
      <c r="P43" s="12">
        <v>8.5</v>
      </c>
      <c r="Q43" s="12">
        <v>2.75</v>
      </c>
      <c r="R43" s="12">
        <v>5</v>
      </c>
      <c r="S43" s="12">
        <v>4.25</v>
      </c>
      <c r="T43" s="12">
        <v>10.5</v>
      </c>
      <c r="U43" s="12">
        <v>7.75</v>
      </c>
      <c r="V43" s="12">
        <v>5.5</v>
      </c>
      <c r="W43" s="12">
        <v>0.75</v>
      </c>
      <c r="X43" s="12">
        <v>1</v>
      </c>
      <c r="Y43" s="12">
        <v>3.75</v>
      </c>
      <c r="Z43" s="12">
        <v>7</v>
      </c>
      <c r="AA43" s="12">
        <v>77.5</v>
      </c>
      <c r="AB43" s="12">
        <v>62.75</v>
      </c>
      <c r="AC43" s="12">
        <v>252.75</v>
      </c>
      <c r="AD43" s="12">
        <v>121</v>
      </c>
      <c r="AE43" s="12">
        <v>79.25</v>
      </c>
      <c r="AF43" s="12">
        <v>121.25</v>
      </c>
      <c r="AG43" s="12">
        <v>49</v>
      </c>
      <c r="AH43" s="12">
        <v>110.25</v>
      </c>
      <c r="AI43" s="12">
        <v>95.75</v>
      </c>
      <c r="AJ43" s="12">
        <v>53</v>
      </c>
      <c r="AK43" s="12">
        <v>3</v>
      </c>
      <c r="AL43" s="12">
        <v>4.5</v>
      </c>
      <c r="AM43" s="12">
        <v>5</v>
      </c>
      <c r="AN43" s="12">
        <v>19.5</v>
      </c>
      <c r="AO43" s="12">
        <v>28.25</v>
      </c>
      <c r="AP43" s="12">
        <v>7.75</v>
      </c>
      <c r="AQ43" s="12">
        <v>42</v>
      </c>
      <c r="AR43" s="12">
        <v>35.5</v>
      </c>
      <c r="AS43" s="12">
        <v>2.25</v>
      </c>
      <c r="AT43" s="13">
        <v>1362.5</v>
      </c>
      <c r="AU43" s="14"/>
      <c r="AX43" s="15"/>
    </row>
    <row r="44" spans="1:50">
      <c r="A44" s="1" t="s">
        <v>55</v>
      </c>
      <c r="B44" s="12">
        <v>13</v>
      </c>
      <c r="C44" s="12">
        <v>39</v>
      </c>
      <c r="D44" s="12">
        <v>35.5</v>
      </c>
      <c r="E44" s="12">
        <v>48.25</v>
      </c>
      <c r="F44" s="12">
        <v>122.75</v>
      </c>
      <c r="G44" s="12">
        <v>29.5</v>
      </c>
      <c r="H44" s="12">
        <v>49.5</v>
      </c>
      <c r="I44" s="12">
        <v>31.75</v>
      </c>
      <c r="J44" s="12">
        <v>71.5</v>
      </c>
      <c r="K44" s="12">
        <v>18.5</v>
      </c>
      <c r="L44" s="12">
        <v>20.25</v>
      </c>
      <c r="M44" s="12">
        <v>33.5</v>
      </c>
      <c r="N44" s="12">
        <v>15</v>
      </c>
      <c r="O44" s="12">
        <v>14</v>
      </c>
      <c r="P44" s="12">
        <v>2.75</v>
      </c>
      <c r="Q44" s="12">
        <v>4.5</v>
      </c>
      <c r="R44" s="12">
        <v>7</v>
      </c>
      <c r="S44" s="12">
        <v>27.75</v>
      </c>
      <c r="T44" s="12">
        <v>49.5</v>
      </c>
      <c r="U44" s="12">
        <v>74.75</v>
      </c>
      <c r="V44" s="12">
        <v>83.75</v>
      </c>
      <c r="W44" s="12">
        <v>43</v>
      </c>
      <c r="X44" s="12">
        <v>41.5</v>
      </c>
      <c r="Y44" s="12">
        <v>75.75</v>
      </c>
      <c r="Z44" s="12">
        <v>40.25</v>
      </c>
      <c r="AA44" s="12">
        <v>348.75</v>
      </c>
      <c r="AB44" s="12">
        <v>325.75</v>
      </c>
      <c r="AC44" s="12">
        <v>1387</v>
      </c>
      <c r="AD44" s="12">
        <v>421.25</v>
      </c>
      <c r="AE44" s="12">
        <v>157.5</v>
      </c>
      <c r="AF44" s="12">
        <v>136.25</v>
      </c>
      <c r="AG44" s="12">
        <v>50</v>
      </c>
      <c r="AH44" s="12">
        <v>51</v>
      </c>
      <c r="AI44" s="12">
        <v>92.75</v>
      </c>
      <c r="AJ44" s="12">
        <v>53.5</v>
      </c>
      <c r="AK44" s="12">
        <v>8.25</v>
      </c>
      <c r="AL44" s="12">
        <v>62.75</v>
      </c>
      <c r="AM44" s="12">
        <v>28.75</v>
      </c>
      <c r="AN44" s="12">
        <v>48</v>
      </c>
      <c r="AO44" s="12">
        <v>17.5</v>
      </c>
      <c r="AP44" s="12">
        <v>28</v>
      </c>
      <c r="AQ44" s="12">
        <v>34.25</v>
      </c>
      <c r="AR44" s="12">
        <v>163.5</v>
      </c>
      <c r="AS44" s="12">
        <v>17.5</v>
      </c>
      <c r="AT44" s="13">
        <v>4424.75</v>
      </c>
      <c r="AU44" s="14"/>
      <c r="AX44" s="15"/>
    </row>
    <row r="45" spans="1:50">
      <c r="A45" s="1" t="s">
        <v>56</v>
      </c>
      <c r="B45" s="12">
        <v>11.25</v>
      </c>
      <c r="C45" s="12">
        <v>17</v>
      </c>
      <c r="D45" s="12">
        <v>14.5</v>
      </c>
      <c r="E45" s="12">
        <v>16.25</v>
      </c>
      <c r="F45" s="12">
        <v>78</v>
      </c>
      <c r="G45" s="12">
        <v>17.25</v>
      </c>
      <c r="H45" s="12">
        <v>23.25</v>
      </c>
      <c r="I45" s="12">
        <v>17.75</v>
      </c>
      <c r="J45" s="12">
        <v>29.5</v>
      </c>
      <c r="K45" s="12">
        <v>6.5</v>
      </c>
      <c r="L45" s="12">
        <v>14.5</v>
      </c>
      <c r="M45" s="12">
        <v>35</v>
      </c>
      <c r="N45" s="12">
        <v>7.75</v>
      </c>
      <c r="O45" s="12">
        <v>6.25</v>
      </c>
      <c r="P45" s="12">
        <v>4.75</v>
      </c>
      <c r="Q45" s="12">
        <v>2</v>
      </c>
      <c r="R45" s="12">
        <v>3.5</v>
      </c>
      <c r="S45" s="12">
        <v>4.25</v>
      </c>
      <c r="T45" s="12">
        <v>12.5</v>
      </c>
      <c r="U45" s="12">
        <v>13.25</v>
      </c>
      <c r="V45" s="12">
        <v>13.25</v>
      </c>
      <c r="W45" s="12">
        <v>8</v>
      </c>
      <c r="X45" s="12">
        <v>6.75</v>
      </c>
      <c r="Y45" s="12">
        <v>17.5</v>
      </c>
      <c r="Z45" s="12">
        <v>11.75</v>
      </c>
      <c r="AA45" s="12">
        <v>177.25</v>
      </c>
      <c r="AB45" s="12">
        <v>147.25</v>
      </c>
      <c r="AC45" s="12">
        <v>483.75</v>
      </c>
      <c r="AD45" s="12">
        <v>227.25</v>
      </c>
      <c r="AE45" s="12">
        <v>128.75</v>
      </c>
      <c r="AF45" s="12">
        <v>116.25</v>
      </c>
      <c r="AG45" s="12">
        <v>61.25</v>
      </c>
      <c r="AH45" s="12">
        <v>71</v>
      </c>
      <c r="AI45" s="12">
        <v>100.5</v>
      </c>
      <c r="AJ45" s="12">
        <v>26.75</v>
      </c>
      <c r="AK45" s="12">
        <v>3.25</v>
      </c>
      <c r="AL45" s="12">
        <v>10.75</v>
      </c>
      <c r="AM45" s="12">
        <v>3.75</v>
      </c>
      <c r="AN45" s="12">
        <v>12.25</v>
      </c>
      <c r="AO45" s="12">
        <v>16.25</v>
      </c>
      <c r="AP45" s="12">
        <v>35.75</v>
      </c>
      <c r="AQ45" s="12">
        <v>365</v>
      </c>
      <c r="AR45" s="12">
        <v>11.5</v>
      </c>
      <c r="AS45" s="12">
        <v>2.5</v>
      </c>
      <c r="AT45" s="13">
        <v>2393.25</v>
      </c>
      <c r="AU45" s="14"/>
      <c r="AX45" s="15"/>
    </row>
    <row r="46" spans="1:50">
      <c r="A46" s="1" t="s">
        <v>62</v>
      </c>
      <c r="B46" s="12">
        <v>3.25</v>
      </c>
      <c r="C46" s="12">
        <v>6.75</v>
      </c>
      <c r="D46" s="12">
        <v>6</v>
      </c>
      <c r="E46" s="12">
        <v>4</v>
      </c>
      <c r="F46" s="12">
        <v>15</v>
      </c>
      <c r="G46" s="12">
        <v>8.25</v>
      </c>
      <c r="H46" s="12">
        <v>6</v>
      </c>
      <c r="I46" s="12">
        <v>6</v>
      </c>
      <c r="J46" s="12">
        <v>6.25</v>
      </c>
      <c r="K46" s="12">
        <v>27.5</v>
      </c>
      <c r="L46" s="12">
        <v>38.75</v>
      </c>
      <c r="M46" s="12">
        <v>193.25</v>
      </c>
      <c r="N46" s="12">
        <v>26.75</v>
      </c>
      <c r="O46" s="12">
        <v>70.5</v>
      </c>
      <c r="P46" s="12">
        <v>30.25</v>
      </c>
      <c r="Q46" s="12">
        <v>12</v>
      </c>
      <c r="R46" s="12">
        <v>10.25</v>
      </c>
      <c r="S46" s="12">
        <v>15.25</v>
      </c>
      <c r="T46" s="12">
        <v>2.5</v>
      </c>
      <c r="U46" s="12">
        <v>2.5</v>
      </c>
      <c r="V46" s="12">
        <v>3</v>
      </c>
      <c r="W46" s="12">
        <v>0.5</v>
      </c>
      <c r="X46" s="12">
        <v>0.25</v>
      </c>
      <c r="Y46" s="12">
        <v>5</v>
      </c>
      <c r="Z46" s="12">
        <v>4.75</v>
      </c>
      <c r="AA46" s="12">
        <v>150.25</v>
      </c>
      <c r="AB46" s="12">
        <v>65</v>
      </c>
      <c r="AC46" s="12">
        <v>175.5</v>
      </c>
      <c r="AD46" s="12">
        <v>67.75</v>
      </c>
      <c r="AE46" s="12">
        <v>19.25</v>
      </c>
      <c r="AF46" s="12">
        <v>9.25</v>
      </c>
      <c r="AG46" s="12">
        <v>7.75</v>
      </c>
      <c r="AH46" s="12">
        <v>6.5</v>
      </c>
      <c r="AI46" s="12">
        <v>10</v>
      </c>
      <c r="AJ46" s="12">
        <v>1.5</v>
      </c>
      <c r="AK46" s="12">
        <v>79</v>
      </c>
      <c r="AL46" s="12">
        <v>18.5</v>
      </c>
      <c r="AM46" s="12">
        <v>0.75</v>
      </c>
      <c r="AN46" s="12">
        <v>3.75</v>
      </c>
      <c r="AO46" s="12">
        <v>1.5</v>
      </c>
      <c r="AP46" s="12">
        <v>1.5</v>
      </c>
      <c r="AQ46" s="12">
        <v>38.25</v>
      </c>
      <c r="AR46" s="12">
        <v>3.25</v>
      </c>
      <c r="AS46" s="12">
        <v>10</v>
      </c>
      <c r="AT46" s="13">
        <v>1173.75</v>
      </c>
      <c r="AU46" s="14"/>
      <c r="AX46" s="15"/>
    </row>
    <row r="47" spans="1:50">
      <c r="A47" s="11" t="s">
        <v>49</v>
      </c>
      <c r="B47" s="26">
        <v>1642.5</v>
      </c>
      <c r="C47" s="26">
        <v>2511.75</v>
      </c>
      <c r="D47" s="26">
        <v>1804</v>
      </c>
      <c r="E47" s="26">
        <v>2043.25</v>
      </c>
      <c r="F47" s="26">
        <v>5155.75</v>
      </c>
      <c r="G47" s="26">
        <v>2397.25</v>
      </c>
      <c r="H47" s="26">
        <v>3437.5</v>
      </c>
      <c r="I47" s="26">
        <v>2811</v>
      </c>
      <c r="J47" s="26">
        <v>3413.5</v>
      </c>
      <c r="K47" s="26">
        <v>2613.5</v>
      </c>
      <c r="L47" s="26">
        <v>3528.25</v>
      </c>
      <c r="M47" s="26">
        <v>6657</v>
      </c>
      <c r="N47" s="26">
        <v>1902.75</v>
      </c>
      <c r="O47" s="26">
        <v>2432</v>
      </c>
      <c r="P47" s="26">
        <v>1582</v>
      </c>
      <c r="Q47" s="26">
        <v>964.75</v>
      </c>
      <c r="R47" s="26">
        <v>1303.25</v>
      </c>
      <c r="S47" s="26">
        <v>2610.5</v>
      </c>
      <c r="T47" s="26">
        <v>1748.5</v>
      </c>
      <c r="U47" s="26">
        <v>1605.5</v>
      </c>
      <c r="V47" s="26">
        <v>2185</v>
      </c>
      <c r="W47" s="26">
        <v>1183.25</v>
      </c>
      <c r="X47" s="26">
        <v>916.5</v>
      </c>
      <c r="Y47" s="26">
        <v>2315.5</v>
      </c>
      <c r="Z47" s="26">
        <v>2814</v>
      </c>
      <c r="AA47" s="26">
        <v>9165</v>
      </c>
      <c r="AB47" s="26">
        <v>6917</v>
      </c>
      <c r="AC47" s="26">
        <v>19960.75</v>
      </c>
      <c r="AD47" s="26">
        <v>8894</v>
      </c>
      <c r="AE47" s="26">
        <v>6481.25</v>
      </c>
      <c r="AF47" s="26">
        <v>6254.5</v>
      </c>
      <c r="AG47" s="26">
        <v>3169</v>
      </c>
      <c r="AH47" s="26">
        <v>4988.25</v>
      </c>
      <c r="AI47" s="26">
        <v>3273.75</v>
      </c>
      <c r="AJ47" s="26">
        <v>1219</v>
      </c>
      <c r="AK47" s="26">
        <v>1067.75</v>
      </c>
      <c r="AL47" s="26">
        <v>2834.5</v>
      </c>
      <c r="AM47" s="26">
        <v>581.25</v>
      </c>
      <c r="AN47" s="26">
        <v>1921.25</v>
      </c>
      <c r="AO47" s="26">
        <v>876.75</v>
      </c>
      <c r="AP47" s="26">
        <v>1305</v>
      </c>
      <c r="AQ47" s="26">
        <v>5478.75</v>
      </c>
      <c r="AR47" s="26">
        <v>2153.5</v>
      </c>
      <c r="AS47" s="26">
        <v>1095.5</v>
      </c>
      <c r="AT47" s="26">
        <v>149215.5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41365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54.636363636363633</v>
      </c>
      <c r="C5" s="4">
        <v>25.363636363636363</v>
      </c>
      <c r="D5" s="4">
        <v>91.090909090909093</v>
      </c>
      <c r="E5" s="4">
        <v>119.27272727272727</v>
      </c>
      <c r="F5" s="4">
        <v>402.59090909090907</v>
      </c>
      <c r="G5" s="4">
        <v>773.31818181818187</v>
      </c>
      <c r="H5" s="4">
        <v>675.68181818181813</v>
      </c>
      <c r="I5" s="4">
        <v>1007.9545454545455</v>
      </c>
      <c r="J5" s="5">
        <v>3149.909090909091</v>
      </c>
    </row>
    <row r="6" spans="1:10">
      <c r="A6" s="1" t="s">
        <v>26</v>
      </c>
      <c r="B6" s="4">
        <v>28.90909090909091</v>
      </c>
      <c r="C6" s="4">
        <v>43.863636363636367</v>
      </c>
      <c r="D6" s="4">
        <v>50.227272727272727</v>
      </c>
      <c r="E6" s="4">
        <v>98.772727272727266</v>
      </c>
      <c r="F6" s="4">
        <v>523.09090909090912</v>
      </c>
      <c r="G6" s="4">
        <v>989.31818181818187</v>
      </c>
      <c r="H6" s="4">
        <v>910.81818181818187</v>
      </c>
      <c r="I6" s="4">
        <v>1779.8636363636363</v>
      </c>
      <c r="J6" s="5">
        <v>4424.863636363636</v>
      </c>
    </row>
    <row r="7" spans="1:10">
      <c r="A7" s="1" t="s">
        <v>27</v>
      </c>
      <c r="B7" s="4">
        <v>132.22727272727272</v>
      </c>
      <c r="C7" s="4">
        <v>79.727272727272734</v>
      </c>
      <c r="D7" s="4">
        <v>45.68181818181818</v>
      </c>
      <c r="E7" s="4">
        <v>66.272727272727266</v>
      </c>
      <c r="F7" s="4">
        <v>396.95454545454544</v>
      </c>
      <c r="G7" s="4">
        <v>663.40909090909088</v>
      </c>
      <c r="H7" s="4">
        <v>492.54545454545456</v>
      </c>
      <c r="I7" s="4">
        <v>1364.2727272727273</v>
      </c>
      <c r="J7" s="5">
        <v>3241.090909090909</v>
      </c>
    </row>
    <row r="8" spans="1:10">
      <c r="A8" s="1" t="s">
        <v>28</v>
      </c>
      <c r="B8" s="4">
        <v>89.227272727272734</v>
      </c>
      <c r="C8" s="4">
        <v>91</v>
      </c>
      <c r="D8" s="4">
        <v>62.454545454545453</v>
      </c>
      <c r="E8" s="4">
        <v>29.045454545454547</v>
      </c>
      <c r="F8" s="4">
        <v>206.5</v>
      </c>
      <c r="G8" s="4">
        <v>416</v>
      </c>
      <c r="H8" s="4">
        <v>357.40909090909093</v>
      </c>
      <c r="I8" s="4">
        <v>853.40909090909088</v>
      </c>
      <c r="J8" s="5">
        <v>2105.0454545454545</v>
      </c>
    </row>
    <row r="9" spans="1:10">
      <c r="A9" s="1">
        <v>16</v>
      </c>
      <c r="B9" s="4">
        <v>362.22727272727275</v>
      </c>
      <c r="C9" s="4">
        <v>402.27272727272725</v>
      </c>
      <c r="D9" s="4">
        <v>491.72727272727275</v>
      </c>
      <c r="E9" s="4">
        <v>231</v>
      </c>
      <c r="F9" s="4">
        <v>14.727272727272727</v>
      </c>
      <c r="G9" s="4">
        <v>126.54545454545455</v>
      </c>
      <c r="H9" s="4">
        <v>150.45454545454547</v>
      </c>
      <c r="I9" s="4">
        <v>393.40909090909093</v>
      </c>
      <c r="J9" s="5">
        <v>2172.3636363636365</v>
      </c>
    </row>
    <row r="10" spans="1:10">
      <c r="A10" s="1">
        <v>24</v>
      </c>
      <c r="B10" s="4">
        <v>604.9545454545455</v>
      </c>
      <c r="C10" s="4">
        <v>725.4545454545455</v>
      </c>
      <c r="D10" s="4">
        <v>774.27272727272725</v>
      </c>
      <c r="E10" s="4">
        <v>432.27272727272725</v>
      </c>
      <c r="F10" s="4">
        <v>126.77272727272727</v>
      </c>
      <c r="G10" s="4">
        <v>18.90909090909091</v>
      </c>
      <c r="H10" s="4">
        <v>118.90909090909091</v>
      </c>
      <c r="I10" s="4">
        <v>409.81818181818181</v>
      </c>
      <c r="J10" s="5">
        <v>3211.3636363636365</v>
      </c>
    </row>
    <row r="11" spans="1:10">
      <c r="A11" s="1" t="s">
        <v>29</v>
      </c>
      <c r="B11" s="4">
        <v>579.59090909090912</v>
      </c>
      <c r="C11" s="4">
        <v>662.40909090909088</v>
      </c>
      <c r="D11" s="4">
        <v>628.90909090909088</v>
      </c>
      <c r="E11" s="4">
        <v>323</v>
      </c>
      <c r="F11" s="4">
        <v>156.09090909090909</v>
      </c>
      <c r="G11" s="4">
        <v>128.18181818181819</v>
      </c>
      <c r="H11" s="4">
        <v>15.272727272727273</v>
      </c>
      <c r="I11" s="4">
        <v>89.181818181818187</v>
      </c>
      <c r="J11" s="5">
        <v>2582.6363636363635</v>
      </c>
    </row>
    <row r="12" spans="1:10">
      <c r="A12" s="1" t="s">
        <v>30</v>
      </c>
      <c r="B12" s="4">
        <v>857.09090909090912</v>
      </c>
      <c r="C12" s="4">
        <v>1087.6363636363637</v>
      </c>
      <c r="D12" s="4">
        <v>1846.1818181818182</v>
      </c>
      <c r="E12" s="4">
        <v>794.36363636363637</v>
      </c>
      <c r="F12" s="4">
        <v>378.5</v>
      </c>
      <c r="G12" s="4">
        <v>428.77272727272725</v>
      </c>
      <c r="H12" s="4">
        <v>88.590909090909093</v>
      </c>
      <c r="I12" s="4">
        <v>52.954545454545453</v>
      </c>
      <c r="J12" s="5">
        <v>5534.0909090909081</v>
      </c>
    </row>
    <row r="13" spans="1:10" s="3" customFormat="1">
      <c r="A13" s="3" t="s">
        <v>49</v>
      </c>
      <c r="B13" s="5">
        <v>2708.8636363636365</v>
      </c>
      <c r="C13" s="5">
        <v>3117.727272727273</v>
      </c>
      <c r="D13" s="5">
        <v>3990.545454545455</v>
      </c>
      <c r="E13" s="5">
        <v>2094</v>
      </c>
      <c r="F13" s="5">
        <v>2205.227272727273</v>
      </c>
      <c r="G13" s="5">
        <v>3544.454545454545</v>
      </c>
      <c r="H13" s="5">
        <v>2809.6818181818185</v>
      </c>
      <c r="I13" s="5">
        <v>5950.863636363636</v>
      </c>
      <c r="J13" s="5">
        <v>26422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16.25</v>
      </c>
      <c r="C17" s="4">
        <v>9</v>
      </c>
      <c r="D17" s="4">
        <v>35.25</v>
      </c>
      <c r="E17" s="4">
        <v>37</v>
      </c>
      <c r="F17" s="4">
        <v>151.25</v>
      </c>
      <c r="G17" s="4">
        <v>200.5</v>
      </c>
      <c r="H17" s="4">
        <v>118</v>
      </c>
      <c r="I17" s="4">
        <v>305</v>
      </c>
      <c r="J17" s="5">
        <v>872.25</v>
      </c>
    </row>
    <row r="18" spans="1:10">
      <c r="A18" s="1" t="s">
        <v>26</v>
      </c>
      <c r="B18" s="4">
        <v>7.5</v>
      </c>
      <c r="C18" s="4">
        <v>15.25</v>
      </c>
      <c r="D18" s="4">
        <v>16.75</v>
      </c>
      <c r="E18" s="4">
        <v>13.5</v>
      </c>
      <c r="F18" s="4">
        <v>177.25</v>
      </c>
      <c r="G18" s="4">
        <v>244.75</v>
      </c>
      <c r="H18" s="4">
        <v>212</v>
      </c>
      <c r="I18" s="4">
        <v>732.25</v>
      </c>
      <c r="J18" s="5">
        <v>1419.25</v>
      </c>
    </row>
    <row r="19" spans="1:10">
      <c r="A19" s="1" t="s">
        <v>27</v>
      </c>
      <c r="B19" s="4">
        <v>43</v>
      </c>
      <c r="C19" s="4">
        <v>17.5</v>
      </c>
      <c r="D19" s="4">
        <v>64.5</v>
      </c>
      <c r="E19" s="4">
        <v>33.5</v>
      </c>
      <c r="F19" s="4">
        <v>360</v>
      </c>
      <c r="G19" s="4">
        <v>551.75</v>
      </c>
      <c r="H19" s="4">
        <v>408.5</v>
      </c>
      <c r="I19" s="4">
        <v>1063.5</v>
      </c>
      <c r="J19" s="5">
        <v>2542.25</v>
      </c>
    </row>
    <row r="20" spans="1:10">
      <c r="A20" s="1" t="s">
        <v>28</v>
      </c>
      <c r="B20" s="4">
        <v>21.5</v>
      </c>
      <c r="C20" s="4">
        <v>8</v>
      </c>
      <c r="D20" s="4">
        <v>30.5</v>
      </c>
      <c r="E20" s="4">
        <v>26.25</v>
      </c>
      <c r="F20" s="4">
        <v>151.25</v>
      </c>
      <c r="G20" s="4">
        <v>248.5</v>
      </c>
      <c r="H20" s="4">
        <v>131.75</v>
      </c>
      <c r="I20" s="4">
        <v>297</v>
      </c>
      <c r="J20" s="5">
        <v>914.75</v>
      </c>
    </row>
    <row r="21" spans="1:10">
      <c r="A21" s="1">
        <v>16</v>
      </c>
      <c r="B21" s="4">
        <v>120</v>
      </c>
      <c r="C21" s="4">
        <v>102.75</v>
      </c>
      <c r="D21" s="4">
        <v>386.5</v>
      </c>
      <c r="E21" s="4">
        <v>169.5</v>
      </c>
      <c r="F21" s="4">
        <v>20.25</v>
      </c>
      <c r="G21" s="4">
        <v>113.5</v>
      </c>
      <c r="H21" s="4">
        <v>120</v>
      </c>
      <c r="I21" s="4">
        <v>270.25</v>
      </c>
      <c r="J21" s="5">
        <v>1302.75</v>
      </c>
    </row>
    <row r="22" spans="1:10">
      <c r="A22" s="1">
        <v>24</v>
      </c>
      <c r="B22" s="4">
        <v>162.5</v>
      </c>
      <c r="C22" s="4">
        <v>136.5</v>
      </c>
      <c r="D22" s="4">
        <v>578.5</v>
      </c>
      <c r="E22" s="4">
        <v>238.5</v>
      </c>
      <c r="F22" s="4">
        <v>103.5</v>
      </c>
      <c r="G22" s="4">
        <v>24.25</v>
      </c>
      <c r="H22" s="4">
        <v>91</v>
      </c>
      <c r="I22" s="4">
        <v>243.25</v>
      </c>
      <c r="J22" s="5">
        <v>1578</v>
      </c>
    </row>
    <row r="23" spans="1:10">
      <c r="A23" s="1" t="s">
        <v>29</v>
      </c>
      <c r="B23" s="4">
        <v>100.25</v>
      </c>
      <c r="C23" s="4">
        <v>110.75</v>
      </c>
      <c r="D23" s="4">
        <v>471.75</v>
      </c>
      <c r="E23" s="4">
        <v>130</v>
      </c>
      <c r="F23" s="4">
        <v>102.25</v>
      </c>
      <c r="G23" s="4">
        <v>83.75</v>
      </c>
      <c r="H23" s="4">
        <v>19.25</v>
      </c>
      <c r="I23" s="4">
        <v>41.75</v>
      </c>
      <c r="J23" s="5">
        <v>1059.75</v>
      </c>
    </row>
    <row r="24" spans="1:10">
      <c r="A24" s="1" t="s">
        <v>30</v>
      </c>
      <c r="B24" s="4">
        <v>253.5</v>
      </c>
      <c r="C24" s="4">
        <v>288.25</v>
      </c>
      <c r="D24" s="4">
        <v>1349.5</v>
      </c>
      <c r="E24" s="4">
        <v>257.75</v>
      </c>
      <c r="F24" s="4">
        <v>220.75</v>
      </c>
      <c r="G24" s="4">
        <v>218.25</v>
      </c>
      <c r="H24" s="4">
        <v>36.25</v>
      </c>
      <c r="I24" s="4">
        <v>39</v>
      </c>
      <c r="J24" s="5">
        <v>2663.25</v>
      </c>
    </row>
    <row r="25" spans="1:10" s="3" customFormat="1">
      <c r="A25" s="3" t="s">
        <v>49</v>
      </c>
      <c r="B25" s="5">
        <v>724.5</v>
      </c>
      <c r="C25" s="5">
        <v>688</v>
      </c>
      <c r="D25" s="5">
        <v>2933.25</v>
      </c>
      <c r="E25" s="5">
        <v>906</v>
      </c>
      <c r="F25" s="5">
        <v>1286.5</v>
      </c>
      <c r="G25" s="5">
        <v>1685.25</v>
      </c>
      <c r="H25" s="5">
        <v>1136.75</v>
      </c>
      <c r="I25" s="5">
        <v>2992</v>
      </c>
      <c r="J25" s="5">
        <v>12353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16.75</v>
      </c>
      <c r="C29" s="4">
        <v>6.25</v>
      </c>
      <c r="D29" s="4">
        <v>22.75</v>
      </c>
      <c r="E29" s="4">
        <v>16.25</v>
      </c>
      <c r="F29" s="4">
        <v>77</v>
      </c>
      <c r="G29" s="4">
        <v>117.25</v>
      </c>
      <c r="H29" s="4">
        <v>76.75</v>
      </c>
      <c r="I29" s="4">
        <v>201.75</v>
      </c>
      <c r="J29" s="5">
        <v>534.75</v>
      </c>
    </row>
    <row r="30" spans="1:10">
      <c r="A30" s="1" t="s">
        <v>26</v>
      </c>
      <c r="B30" s="4">
        <v>2.75</v>
      </c>
      <c r="C30" s="4">
        <v>14.75</v>
      </c>
      <c r="D30" s="4">
        <v>12.5</v>
      </c>
      <c r="E30" s="4">
        <v>10</v>
      </c>
      <c r="F30" s="4">
        <v>107.25</v>
      </c>
      <c r="G30" s="4">
        <v>162</v>
      </c>
      <c r="H30" s="4">
        <v>145.75</v>
      </c>
      <c r="I30" s="4">
        <v>505.75</v>
      </c>
      <c r="J30" s="5">
        <v>960.75</v>
      </c>
    </row>
    <row r="31" spans="1:10">
      <c r="A31" s="1" t="s">
        <v>27</v>
      </c>
      <c r="B31" s="4">
        <v>27.25</v>
      </c>
      <c r="C31" s="4">
        <v>11.75</v>
      </c>
      <c r="D31" s="4">
        <v>47.5</v>
      </c>
      <c r="E31" s="4">
        <v>19.75</v>
      </c>
      <c r="F31" s="4">
        <v>242</v>
      </c>
      <c r="G31" s="4">
        <v>378.5</v>
      </c>
      <c r="H31" s="4">
        <v>260.5</v>
      </c>
      <c r="I31" s="4">
        <v>698.5</v>
      </c>
      <c r="J31" s="5">
        <v>1685.75</v>
      </c>
    </row>
    <row r="32" spans="1:10">
      <c r="A32" s="1" t="s">
        <v>28</v>
      </c>
      <c r="B32" s="4">
        <v>17.25</v>
      </c>
      <c r="C32" s="4">
        <v>8.25</v>
      </c>
      <c r="D32" s="4">
        <v>24.75</v>
      </c>
      <c r="E32" s="4">
        <v>30</v>
      </c>
      <c r="F32" s="4">
        <v>105.75</v>
      </c>
      <c r="G32" s="4">
        <v>164.25</v>
      </c>
      <c r="H32" s="4">
        <v>102.5</v>
      </c>
      <c r="I32" s="4">
        <v>246.25</v>
      </c>
      <c r="J32" s="5">
        <v>699</v>
      </c>
    </row>
    <row r="33" spans="1:10">
      <c r="A33" s="1">
        <v>16</v>
      </c>
      <c r="B33" s="4">
        <v>84</v>
      </c>
      <c r="C33" s="4">
        <v>63.75</v>
      </c>
      <c r="D33" s="4">
        <v>297</v>
      </c>
      <c r="E33" s="4">
        <v>124.5</v>
      </c>
      <c r="F33" s="4">
        <v>19.25</v>
      </c>
      <c r="G33" s="4">
        <v>75</v>
      </c>
      <c r="H33" s="4">
        <v>86</v>
      </c>
      <c r="I33" s="4">
        <v>177.75</v>
      </c>
      <c r="J33" s="5">
        <v>927.25</v>
      </c>
    </row>
    <row r="34" spans="1:10">
      <c r="A34" s="1">
        <v>24</v>
      </c>
      <c r="B34" s="4">
        <v>118.5</v>
      </c>
      <c r="C34" s="4">
        <v>109.5</v>
      </c>
      <c r="D34" s="4">
        <v>451.25</v>
      </c>
      <c r="E34" s="4">
        <v>187.5</v>
      </c>
      <c r="F34" s="4">
        <v>80</v>
      </c>
      <c r="G34" s="4">
        <v>33.25</v>
      </c>
      <c r="H34" s="4">
        <v>71</v>
      </c>
      <c r="I34" s="4">
        <v>160.25</v>
      </c>
      <c r="J34" s="5">
        <v>1211.25</v>
      </c>
    </row>
    <row r="35" spans="1:10">
      <c r="A35" s="1" t="s">
        <v>29</v>
      </c>
      <c r="B35" s="4">
        <v>87</v>
      </c>
      <c r="C35" s="4">
        <v>90</v>
      </c>
      <c r="D35" s="4">
        <v>370.75</v>
      </c>
      <c r="E35" s="4">
        <v>94.75</v>
      </c>
      <c r="F35" s="4">
        <v>83</v>
      </c>
      <c r="G35" s="4">
        <v>74</v>
      </c>
      <c r="H35" s="4">
        <v>21.5</v>
      </c>
      <c r="I35" s="4">
        <v>30.75</v>
      </c>
      <c r="J35" s="5">
        <v>851.75</v>
      </c>
    </row>
    <row r="36" spans="1:10">
      <c r="A36" s="1" t="s">
        <v>30</v>
      </c>
      <c r="B36" s="4">
        <v>202</v>
      </c>
      <c r="C36" s="4">
        <v>216</v>
      </c>
      <c r="D36" s="4">
        <v>1062</v>
      </c>
      <c r="E36" s="4">
        <v>212.75</v>
      </c>
      <c r="F36" s="4">
        <v>159</v>
      </c>
      <c r="G36" s="4">
        <v>148</v>
      </c>
      <c r="H36" s="4">
        <v>28</v>
      </c>
      <c r="I36" s="4">
        <v>33.75</v>
      </c>
      <c r="J36" s="5">
        <v>2061.5</v>
      </c>
    </row>
    <row r="37" spans="1:10" s="3" customFormat="1">
      <c r="A37" s="3" t="s">
        <v>49</v>
      </c>
      <c r="B37" s="5">
        <v>555.5</v>
      </c>
      <c r="C37" s="5">
        <v>520.25</v>
      </c>
      <c r="D37" s="5">
        <v>2288.5</v>
      </c>
      <c r="E37" s="5">
        <v>695.5</v>
      </c>
      <c r="F37" s="5">
        <v>873.25</v>
      </c>
      <c r="G37" s="5">
        <v>1152.25</v>
      </c>
      <c r="H37" s="5">
        <v>792</v>
      </c>
      <c r="I37" s="5">
        <v>2054.75</v>
      </c>
      <c r="J37" s="5">
        <v>8932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"/>
  <sheetViews>
    <sheetView workbookViewId="0">
      <selection activeCell="K2" sqref="K2:M45"/>
    </sheetView>
  </sheetViews>
  <sheetFormatPr baseColWidth="10" defaultRowHeight="12" x14ac:dyDescent="0"/>
  <sheetData>
    <row r="2" spans="1:13">
      <c r="A2" s="1" t="s">
        <v>2</v>
      </c>
      <c r="B2" t="s">
        <v>107</v>
      </c>
      <c r="C2" s="1" t="s">
        <v>2</v>
      </c>
      <c r="E2" t="s">
        <v>64</v>
      </c>
      <c r="G2" t="s">
        <v>64</v>
      </c>
      <c r="H2" t="s">
        <v>148</v>
      </c>
      <c r="I2" t="str">
        <f>VLOOKUP(H2,$B$2:$C$45,2,FALSE)</f>
        <v>MB</v>
      </c>
      <c r="K2" t="s">
        <v>148</v>
      </c>
      <c r="L2" t="s">
        <v>56</v>
      </c>
      <c r="M2" t="s">
        <v>64</v>
      </c>
    </row>
    <row r="3" spans="1:13">
      <c r="A3" s="1" t="s">
        <v>3</v>
      </c>
      <c r="B3" t="s">
        <v>108</v>
      </c>
      <c r="C3" s="1" t="s">
        <v>3</v>
      </c>
      <c r="E3" t="s">
        <v>58</v>
      </c>
      <c r="G3" t="s">
        <v>58</v>
      </c>
      <c r="H3" t="s">
        <v>151</v>
      </c>
      <c r="I3" t="e">
        <f t="shared" ref="I3:I45" si="0">VLOOKUP(H3,$B$2:$C$45,2,FALSE)</f>
        <v>#N/A</v>
      </c>
      <c r="K3" t="s">
        <v>151</v>
      </c>
      <c r="L3" s="1" t="s">
        <v>55</v>
      </c>
      <c r="M3" t="s">
        <v>58</v>
      </c>
    </row>
    <row r="4" spans="1:13">
      <c r="A4" s="1" t="s">
        <v>4</v>
      </c>
      <c r="B4" t="s">
        <v>109</v>
      </c>
      <c r="C4" s="1" t="s">
        <v>4</v>
      </c>
      <c r="E4" t="s">
        <v>65</v>
      </c>
      <c r="G4" t="s">
        <v>65</v>
      </c>
      <c r="H4" t="s">
        <v>147</v>
      </c>
      <c r="I4" t="str">
        <f t="shared" si="0"/>
        <v>SB</v>
      </c>
      <c r="K4" t="s">
        <v>147</v>
      </c>
      <c r="L4" t="s">
        <v>54</v>
      </c>
      <c r="M4" t="s">
        <v>65</v>
      </c>
    </row>
    <row r="5" spans="1:13">
      <c r="A5" s="1" t="s">
        <v>5</v>
      </c>
      <c r="B5" t="s">
        <v>110</v>
      </c>
      <c r="C5" s="1" t="s">
        <v>5</v>
      </c>
      <c r="E5" t="s">
        <v>66</v>
      </c>
      <c r="G5" t="s">
        <v>66</v>
      </c>
      <c r="H5" t="s">
        <v>146</v>
      </c>
      <c r="I5" t="str">
        <f t="shared" si="0"/>
        <v>SS</v>
      </c>
      <c r="K5" t="s">
        <v>146</v>
      </c>
      <c r="L5" t="s">
        <v>53</v>
      </c>
      <c r="M5" t="s">
        <v>66</v>
      </c>
    </row>
    <row r="6" spans="1:13">
      <c r="A6" s="1" t="s">
        <v>6</v>
      </c>
      <c r="B6" t="s">
        <v>111</v>
      </c>
      <c r="C6" s="1" t="s">
        <v>6</v>
      </c>
      <c r="E6" t="s">
        <v>67</v>
      </c>
      <c r="G6" t="s">
        <v>67</v>
      </c>
      <c r="H6" t="s">
        <v>141</v>
      </c>
      <c r="I6" t="str">
        <f t="shared" si="0"/>
        <v>CM</v>
      </c>
      <c r="K6" t="s">
        <v>141</v>
      </c>
      <c r="L6" t="s">
        <v>32</v>
      </c>
      <c r="M6" t="s">
        <v>67</v>
      </c>
    </row>
    <row r="7" spans="1:13">
      <c r="A7" s="1" t="s">
        <v>7</v>
      </c>
      <c r="B7" t="s">
        <v>112</v>
      </c>
      <c r="C7" s="1" t="s">
        <v>7</v>
      </c>
      <c r="E7" t="s">
        <v>68</v>
      </c>
      <c r="G7" t="s">
        <v>68</v>
      </c>
      <c r="H7" t="s">
        <v>140</v>
      </c>
      <c r="I7" t="str">
        <f t="shared" si="0"/>
        <v>DC</v>
      </c>
      <c r="K7" t="s">
        <v>140</v>
      </c>
      <c r="L7" t="s">
        <v>31</v>
      </c>
      <c r="M7" t="s">
        <v>68</v>
      </c>
    </row>
    <row r="8" spans="1:13">
      <c r="A8" s="1" t="s">
        <v>8</v>
      </c>
      <c r="B8" t="s">
        <v>113</v>
      </c>
      <c r="C8" s="1" t="s">
        <v>8</v>
      </c>
      <c r="E8" t="s">
        <v>69</v>
      </c>
      <c r="G8" t="s">
        <v>69</v>
      </c>
      <c r="H8" t="s">
        <v>139</v>
      </c>
      <c r="I8" t="str">
        <f t="shared" si="0"/>
        <v>BP</v>
      </c>
      <c r="K8" t="s">
        <v>139</v>
      </c>
      <c r="L8" t="s">
        <v>30</v>
      </c>
      <c r="M8" t="s">
        <v>69</v>
      </c>
    </row>
    <row r="9" spans="1:13">
      <c r="A9" s="1">
        <v>19</v>
      </c>
      <c r="B9" t="s">
        <v>114</v>
      </c>
      <c r="C9" s="1">
        <v>19</v>
      </c>
      <c r="E9" t="s">
        <v>70</v>
      </c>
      <c r="G9" t="s">
        <v>70</v>
      </c>
      <c r="H9" t="s">
        <v>138</v>
      </c>
      <c r="I9" t="str">
        <f t="shared" si="0"/>
        <v>GP</v>
      </c>
      <c r="K9" t="s">
        <v>138</v>
      </c>
      <c r="L9" t="s">
        <v>29</v>
      </c>
      <c r="M9" t="s">
        <v>70</v>
      </c>
    </row>
    <row r="10" spans="1:13">
      <c r="A10" s="1">
        <v>12</v>
      </c>
      <c r="B10" t="s">
        <v>115</v>
      </c>
      <c r="C10" s="1">
        <v>12</v>
      </c>
      <c r="E10" t="s">
        <v>71</v>
      </c>
      <c r="G10" t="s">
        <v>71</v>
      </c>
      <c r="H10" t="s">
        <v>152</v>
      </c>
      <c r="I10" t="e">
        <f t="shared" si="0"/>
        <v>#N/A</v>
      </c>
      <c r="K10" t="s">
        <v>152</v>
      </c>
      <c r="L10" s="1">
        <v>24</v>
      </c>
      <c r="M10" t="s">
        <v>71</v>
      </c>
    </row>
    <row r="11" spans="1:13">
      <c r="A11" s="1" t="s">
        <v>9</v>
      </c>
      <c r="B11" t="s">
        <v>116</v>
      </c>
      <c r="C11" s="1" t="s">
        <v>9</v>
      </c>
      <c r="E11" t="s">
        <v>72</v>
      </c>
      <c r="G11" t="s">
        <v>72</v>
      </c>
      <c r="H11" t="s">
        <v>153</v>
      </c>
      <c r="I11" t="e">
        <f t="shared" si="0"/>
        <v>#N/A</v>
      </c>
      <c r="K11" t="s">
        <v>153</v>
      </c>
      <c r="L11" s="1">
        <v>16</v>
      </c>
      <c r="M11" t="s">
        <v>72</v>
      </c>
    </row>
    <row r="12" spans="1:13">
      <c r="A12" s="1" t="s">
        <v>10</v>
      </c>
      <c r="B12" t="s">
        <v>117</v>
      </c>
      <c r="C12" s="1" t="s">
        <v>10</v>
      </c>
      <c r="E12" t="s">
        <v>73</v>
      </c>
      <c r="G12" t="s">
        <v>73</v>
      </c>
      <c r="H12" t="s">
        <v>154</v>
      </c>
      <c r="I12" t="e">
        <f t="shared" si="0"/>
        <v>#N/A</v>
      </c>
      <c r="K12" t="s">
        <v>154</v>
      </c>
      <c r="L12" s="1" t="s">
        <v>28</v>
      </c>
      <c r="M12" t="s">
        <v>73</v>
      </c>
    </row>
    <row r="13" spans="1:13">
      <c r="A13" s="1" t="s">
        <v>11</v>
      </c>
      <c r="B13" t="s">
        <v>118</v>
      </c>
      <c r="C13" s="1" t="s">
        <v>11</v>
      </c>
      <c r="E13" t="s">
        <v>74</v>
      </c>
      <c r="G13" t="s">
        <v>74</v>
      </c>
      <c r="H13" t="s">
        <v>155</v>
      </c>
      <c r="I13" t="e">
        <f t="shared" si="0"/>
        <v>#N/A</v>
      </c>
      <c r="K13" t="s">
        <v>155</v>
      </c>
      <c r="L13" s="1" t="s">
        <v>27</v>
      </c>
      <c r="M13" t="s">
        <v>74</v>
      </c>
    </row>
    <row r="14" spans="1:13">
      <c r="A14" s="1" t="s">
        <v>12</v>
      </c>
      <c r="B14" t="s">
        <v>119</v>
      </c>
      <c r="C14" s="1" t="s">
        <v>12</v>
      </c>
      <c r="E14" t="s">
        <v>75</v>
      </c>
      <c r="G14" t="s">
        <v>75</v>
      </c>
      <c r="H14" t="s">
        <v>156</v>
      </c>
      <c r="I14" t="e">
        <f t="shared" si="0"/>
        <v>#N/A</v>
      </c>
      <c r="K14" t="s">
        <v>156</v>
      </c>
      <c r="L14" s="1" t="s">
        <v>26</v>
      </c>
      <c r="M14" t="s">
        <v>75</v>
      </c>
    </row>
    <row r="15" spans="1:13">
      <c r="A15" s="1" t="s">
        <v>13</v>
      </c>
      <c r="B15" t="s">
        <v>120</v>
      </c>
      <c r="C15" s="1" t="s">
        <v>13</v>
      </c>
      <c r="E15" t="s">
        <v>76</v>
      </c>
      <c r="G15" t="s">
        <v>76</v>
      </c>
      <c r="H15" t="s">
        <v>132</v>
      </c>
      <c r="I15" t="str">
        <f t="shared" si="0"/>
        <v>EM</v>
      </c>
      <c r="K15" t="s">
        <v>132</v>
      </c>
      <c r="L15" t="s">
        <v>25</v>
      </c>
      <c r="M15" t="s">
        <v>76</v>
      </c>
    </row>
    <row r="16" spans="1:13">
      <c r="A16" s="1" t="s">
        <v>14</v>
      </c>
      <c r="B16" t="s">
        <v>121</v>
      </c>
      <c r="C16" s="1" t="s">
        <v>14</v>
      </c>
      <c r="E16" t="s">
        <v>77</v>
      </c>
      <c r="G16" t="s">
        <v>77</v>
      </c>
      <c r="H16" t="s">
        <v>131</v>
      </c>
      <c r="I16" t="str">
        <f t="shared" si="0"/>
        <v>OW</v>
      </c>
      <c r="K16" t="s">
        <v>131</v>
      </c>
      <c r="L16" t="s">
        <v>24</v>
      </c>
      <c r="M16" t="s">
        <v>77</v>
      </c>
    </row>
    <row r="17" spans="1:13">
      <c r="A17" s="1" t="s">
        <v>15</v>
      </c>
      <c r="B17" t="s">
        <v>122</v>
      </c>
      <c r="C17" s="1" t="s">
        <v>15</v>
      </c>
      <c r="E17" t="s">
        <v>78</v>
      </c>
      <c r="G17" t="s">
        <v>78</v>
      </c>
      <c r="H17" t="s">
        <v>157</v>
      </c>
      <c r="I17" t="e">
        <f t="shared" si="0"/>
        <v>#N/A</v>
      </c>
      <c r="K17" t="s">
        <v>157</v>
      </c>
      <c r="L17" s="1">
        <v>12</v>
      </c>
      <c r="M17" t="s">
        <v>78</v>
      </c>
    </row>
    <row r="18" spans="1:13">
      <c r="A18" s="1" t="s">
        <v>16</v>
      </c>
      <c r="B18" t="s">
        <v>123</v>
      </c>
      <c r="C18" s="1" t="s">
        <v>16</v>
      </c>
      <c r="E18" t="s">
        <v>79</v>
      </c>
      <c r="G18" t="s">
        <v>79</v>
      </c>
      <c r="H18" t="s">
        <v>158</v>
      </c>
      <c r="I18" t="e">
        <f t="shared" si="0"/>
        <v>#N/A</v>
      </c>
      <c r="K18" t="s">
        <v>158</v>
      </c>
      <c r="L18" s="1">
        <v>19</v>
      </c>
      <c r="M18" t="s">
        <v>79</v>
      </c>
    </row>
    <row r="19" spans="1:13">
      <c r="A19" s="1" t="s">
        <v>17</v>
      </c>
      <c r="B19" t="s">
        <v>124</v>
      </c>
      <c r="C19" s="1" t="s">
        <v>17</v>
      </c>
      <c r="E19" t="s">
        <v>80</v>
      </c>
      <c r="G19" t="s">
        <v>80</v>
      </c>
      <c r="H19" t="s">
        <v>113</v>
      </c>
      <c r="I19" t="str">
        <f t="shared" si="0"/>
        <v>MA</v>
      </c>
      <c r="K19" t="s">
        <v>113</v>
      </c>
      <c r="L19" t="s">
        <v>8</v>
      </c>
      <c r="M19" t="s">
        <v>80</v>
      </c>
    </row>
    <row r="20" spans="1:13">
      <c r="A20" s="1" t="s">
        <v>18</v>
      </c>
      <c r="B20" t="s">
        <v>125</v>
      </c>
      <c r="C20" s="1" t="s">
        <v>18</v>
      </c>
      <c r="E20" t="s">
        <v>81</v>
      </c>
      <c r="G20" t="s">
        <v>81</v>
      </c>
      <c r="H20" t="s">
        <v>112</v>
      </c>
      <c r="I20" t="str">
        <f t="shared" si="0"/>
        <v>AS</v>
      </c>
      <c r="K20" t="s">
        <v>112</v>
      </c>
      <c r="L20" t="s">
        <v>7</v>
      </c>
      <c r="M20" t="s">
        <v>81</v>
      </c>
    </row>
    <row r="21" spans="1:13">
      <c r="A21" s="1" t="s">
        <v>19</v>
      </c>
      <c r="B21" t="s">
        <v>126</v>
      </c>
      <c r="C21" s="1" t="s">
        <v>19</v>
      </c>
      <c r="E21" t="s">
        <v>82</v>
      </c>
      <c r="G21" t="s">
        <v>82</v>
      </c>
      <c r="H21" t="s">
        <v>159</v>
      </c>
      <c r="I21" t="e">
        <f t="shared" si="0"/>
        <v>#N/A</v>
      </c>
      <c r="K21" t="s">
        <v>159</v>
      </c>
      <c r="L21" s="1" t="s">
        <v>6</v>
      </c>
      <c r="M21" t="s">
        <v>82</v>
      </c>
    </row>
    <row r="22" spans="1:13">
      <c r="A22" s="1" t="s">
        <v>20</v>
      </c>
      <c r="B22" t="s">
        <v>127</v>
      </c>
      <c r="C22" s="1" t="s">
        <v>20</v>
      </c>
      <c r="E22" t="s">
        <v>83</v>
      </c>
      <c r="G22" t="s">
        <v>83</v>
      </c>
      <c r="H22" t="s">
        <v>110</v>
      </c>
      <c r="I22" t="str">
        <f t="shared" si="0"/>
        <v>NB</v>
      </c>
      <c r="K22" t="s">
        <v>110</v>
      </c>
      <c r="L22" t="s">
        <v>5</v>
      </c>
      <c r="M22" t="s">
        <v>83</v>
      </c>
    </row>
    <row r="23" spans="1:13">
      <c r="A23" s="1" t="s">
        <v>21</v>
      </c>
      <c r="B23" t="s">
        <v>128</v>
      </c>
      <c r="C23" s="1" t="s">
        <v>21</v>
      </c>
      <c r="E23" t="s">
        <v>84</v>
      </c>
      <c r="G23" t="s">
        <v>84</v>
      </c>
      <c r="H23" t="s">
        <v>109</v>
      </c>
      <c r="I23" t="str">
        <f t="shared" si="0"/>
        <v>EP</v>
      </c>
      <c r="K23" t="s">
        <v>109</v>
      </c>
      <c r="L23" t="s">
        <v>4</v>
      </c>
      <c r="M23" t="s">
        <v>84</v>
      </c>
    </row>
    <row r="24" spans="1:13">
      <c r="A24" s="1" t="s">
        <v>22</v>
      </c>
      <c r="B24" t="s">
        <v>129</v>
      </c>
      <c r="C24" s="1" t="s">
        <v>22</v>
      </c>
      <c r="E24" t="s">
        <v>85</v>
      </c>
      <c r="G24" t="s">
        <v>85</v>
      </c>
      <c r="H24" t="s">
        <v>160</v>
      </c>
      <c r="I24" t="str">
        <f t="shared" si="0"/>
        <v>EN</v>
      </c>
      <c r="K24" t="s">
        <v>160</v>
      </c>
      <c r="L24" t="s">
        <v>3</v>
      </c>
      <c r="M24" t="s">
        <v>85</v>
      </c>
    </row>
    <row r="25" spans="1:13">
      <c r="A25" s="1" t="s">
        <v>23</v>
      </c>
      <c r="B25" t="s">
        <v>130</v>
      </c>
      <c r="C25" s="1" t="s">
        <v>23</v>
      </c>
      <c r="E25" t="s">
        <v>86</v>
      </c>
      <c r="G25" t="s">
        <v>86</v>
      </c>
      <c r="H25" t="s">
        <v>107</v>
      </c>
      <c r="I25" t="str">
        <f t="shared" si="0"/>
        <v>RM</v>
      </c>
      <c r="K25" t="s">
        <v>107</v>
      </c>
      <c r="L25" t="s">
        <v>2</v>
      </c>
      <c r="M25" t="s">
        <v>86</v>
      </c>
    </row>
    <row r="26" spans="1:13">
      <c r="A26" s="1" t="s">
        <v>24</v>
      </c>
      <c r="B26" t="s">
        <v>131</v>
      </c>
      <c r="C26" s="1" t="s">
        <v>24</v>
      </c>
      <c r="E26" t="s">
        <v>87</v>
      </c>
      <c r="G26" t="s">
        <v>87</v>
      </c>
      <c r="H26" t="s">
        <v>130</v>
      </c>
      <c r="I26" t="str">
        <f t="shared" si="0"/>
        <v>RR</v>
      </c>
      <c r="K26" t="s">
        <v>130</v>
      </c>
      <c r="L26" t="s">
        <v>23</v>
      </c>
      <c r="M26" t="s">
        <v>87</v>
      </c>
    </row>
    <row r="27" spans="1:13">
      <c r="A27" s="1" t="s">
        <v>25</v>
      </c>
      <c r="B27" t="s">
        <v>132</v>
      </c>
      <c r="C27" s="1" t="s">
        <v>25</v>
      </c>
      <c r="E27" t="s">
        <v>88</v>
      </c>
      <c r="G27" t="s">
        <v>88</v>
      </c>
      <c r="H27" t="s">
        <v>129</v>
      </c>
      <c r="I27" t="str">
        <f t="shared" si="0"/>
        <v>OR</v>
      </c>
      <c r="K27" t="s">
        <v>129</v>
      </c>
      <c r="L27" t="s">
        <v>22</v>
      </c>
      <c r="M27" t="s">
        <v>88</v>
      </c>
    </row>
    <row r="28" spans="1:13">
      <c r="A28" s="1" t="s">
        <v>26</v>
      </c>
      <c r="B28" t="s">
        <v>133</v>
      </c>
      <c r="C28" s="1" t="s">
        <v>26</v>
      </c>
      <c r="E28" t="s">
        <v>89</v>
      </c>
      <c r="G28" t="s">
        <v>89</v>
      </c>
      <c r="H28" t="s">
        <v>128</v>
      </c>
      <c r="I28" t="str">
        <f t="shared" si="0"/>
        <v>LF</v>
      </c>
      <c r="K28" t="s">
        <v>128</v>
      </c>
      <c r="L28" t="s">
        <v>21</v>
      </c>
      <c r="M28" t="s">
        <v>89</v>
      </c>
    </row>
    <row r="29" spans="1:13">
      <c r="A29" s="1" t="s">
        <v>27</v>
      </c>
      <c r="B29" t="s">
        <v>134</v>
      </c>
      <c r="C29" s="1" t="s">
        <v>27</v>
      </c>
      <c r="E29" t="s">
        <v>90</v>
      </c>
      <c r="G29" t="s">
        <v>90</v>
      </c>
      <c r="H29" t="s">
        <v>127</v>
      </c>
      <c r="I29" t="str">
        <f t="shared" si="0"/>
        <v>WC</v>
      </c>
      <c r="K29" t="s">
        <v>127</v>
      </c>
      <c r="L29" t="s">
        <v>20</v>
      </c>
      <c r="M29" t="s">
        <v>90</v>
      </c>
    </row>
    <row r="30" spans="1:13">
      <c r="A30" s="1" t="s">
        <v>28</v>
      </c>
      <c r="B30" t="s">
        <v>135</v>
      </c>
      <c r="C30" s="1" t="s">
        <v>28</v>
      </c>
      <c r="E30" t="s">
        <v>91</v>
      </c>
      <c r="G30" t="s">
        <v>91</v>
      </c>
      <c r="H30" t="s">
        <v>161</v>
      </c>
      <c r="I30" t="e">
        <f t="shared" si="0"/>
        <v>#N/A</v>
      </c>
      <c r="K30" t="s">
        <v>161</v>
      </c>
      <c r="L30" s="1" t="s">
        <v>19</v>
      </c>
      <c r="M30" t="s">
        <v>91</v>
      </c>
    </row>
    <row r="31" spans="1:13">
      <c r="A31" s="1">
        <v>16</v>
      </c>
      <c r="B31" t="s">
        <v>136</v>
      </c>
      <c r="C31" s="1">
        <v>16</v>
      </c>
      <c r="E31" t="s">
        <v>92</v>
      </c>
      <c r="G31" t="s">
        <v>92</v>
      </c>
      <c r="H31" t="s">
        <v>125</v>
      </c>
      <c r="I31" t="str">
        <f t="shared" si="0"/>
        <v>CN</v>
      </c>
      <c r="K31" t="s">
        <v>125</v>
      </c>
      <c r="L31" t="s">
        <v>18</v>
      </c>
      <c r="M31" t="s">
        <v>92</v>
      </c>
    </row>
    <row r="32" spans="1:13">
      <c r="A32" s="1">
        <v>24</v>
      </c>
      <c r="B32" t="s">
        <v>137</v>
      </c>
      <c r="C32" s="1">
        <v>24</v>
      </c>
      <c r="E32" t="s">
        <v>93</v>
      </c>
      <c r="G32" t="s">
        <v>93</v>
      </c>
      <c r="H32" t="s">
        <v>162</v>
      </c>
      <c r="I32" t="e">
        <f t="shared" si="0"/>
        <v>#N/A</v>
      </c>
      <c r="K32" t="s">
        <v>162</v>
      </c>
      <c r="L32" s="1" t="s">
        <v>35</v>
      </c>
      <c r="M32" t="s">
        <v>93</v>
      </c>
    </row>
    <row r="33" spans="1:13">
      <c r="A33" s="1" t="s">
        <v>29</v>
      </c>
      <c r="B33" t="s">
        <v>138</v>
      </c>
      <c r="C33" s="1" t="s">
        <v>29</v>
      </c>
      <c r="E33" t="s">
        <v>94</v>
      </c>
      <c r="G33" t="s">
        <v>94</v>
      </c>
      <c r="H33" t="s">
        <v>163</v>
      </c>
      <c r="I33" t="e">
        <f t="shared" si="0"/>
        <v>#N/A</v>
      </c>
      <c r="K33" t="s">
        <v>163</v>
      </c>
      <c r="L33" s="1" t="s">
        <v>36</v>
      </c>
      <c r="M33" t="s">
        <v>94</v>
      </c>
    </row>
    <row r="34" spans="1:13">
      <c r="A34" s="1" t="s">
        <v>30</v>
      </c>
      <c r="B34" t="s">
        <v>139</v>
      </c>
      <c r="C34" s="1" t="s">
        <v>30</v>
      </c>
      <c r="E34" t="s">
        <v>95</v>
      </c>
      <c r="G34" t="s">
        <v>95</v>
      </c>
      <c r="H34" t="s">
        <v>116</v>
      </c>
      <c r="I34" t="str">
        <f t="shared" si="0"/>
        <v>LM</v>
      </c>
      <c r="K34" t="s">
        <v>116</v>
      </c>
      <c r="L34" t="s">
        <v>9</v>
      </c>
      <c r="M34" t="s">
        <v>95</v>
      </c>
    </row>
    <row r="35" spans="1:13">
      <c r="A35" s="1" t="s">
        <v>31</v>
      </c>
      <c r="B35" t="s">
        <v>140</v>
      </c>
      <c r="C35" s="1" t="s">
        <v>31</v>
      </c>
      <c r="E35" t="s">
        <v>96</v>
      </c>
      <c r="G35" t="s">
        <v>96</v>
      </c>
      <c r="H35" t="s">
        <v>117</v>
      </c>
      <c r="I35" t="str">
        <f t="shared" si="0"/>
        <v>FV</v>
      </c>
      <c r="K35" t="s">
        <v>117</v>
      </c>
      <c r="L35" t="s">
        <v>10</v>
      </c>
      <c r="M35" t="s">
        <v>96</v>
      </c>
    </row>
    <row r="36" spans="1:13">
      <c r="A36" s="1" t="s">
        <v>32</v>
      </c>
      <c r="B36" t="s">
        <v>141</v>
      </c>
      <c r="C36" s="1" t="s">
        <v>32</v>
      </c>
      <c r="E36" t="s">
        <v>97</v>
      </c>
      <c r="G36" t="s">
        <v>97</v>
      </c>
      <c r="H36" t="s">
        <v>164</v>
      </c>
      <c r="I36" t="e">
        <f t="shared" si="0"/>
        <v>#N/A</v>
      </c>
      <c r="K36" t="s">
        <v>164</v>
      </c>
      <c r="L36" s="1" t="s">
        <v>11</v>
      </c>
      <c r="M36" t="s">
        <v>97</v>
      </c>
    </row>
    <row r="37" spans="1:13">
      <c r="A37" s="1" t="s">
        <v>33</v>
      </c>
      <c r="B37" t="s">
        <v>142</v>
      </c>
      <c r="C37" s="1" t="s">
        <v>33</v>
      </c>
      <c r="E37" t="s">
        <v>98</v>
      </c>
      <c r="G37" t="s">
        <v>98</v>
      </c>
      <c r="H37" t="s">
        <v>119</v>
      </c>
      <c r="I37" t="str">
        <f t="shared" si="0"/>
        <v>SL</v>
      </c>
      <c r="K37" t="s">
        <v>119</v>
      </c>
      <c r="L37" t="s">
        <v>12</v>
      </c>
      <c r="M37" t="s">
        <v>98</v>
      </c>
    </row>
    <row r="38" spans="1:13">
      <c r="A38" s="1" t="s">
        <v>34</v>
      </c>
      <c r="B38" t="s">
        <v>143</v>
      </c>
      <c r="C38" s="1" t="s">
        <v>34</v>
      </c>
      <c r="E38" t="s">
        <v>99</v>
      </c>
      <c r="G38" t="s">
        <v>99</v>
      </c>
      <c r="H38" t="s">
        <v>165</v>
      </c>
      <c r="I38" t="e">
        <f t="shared" si="0"/>
        <v>#N/A</v>
      </c>
      <c r="K38" t="s">
        <v>165</v>
      </c>
      <c r="L38" s="1" t="s">
        <v>13</v>
      </c>
      <c r="M38" t="s">
        <v>99</v>
      </c>
    </row>
    <row r="39" spans="1:13">
      <c r="A39" s="1" t="s">
        <v>35</v>
      </c>
      <c r="B39" t="s">
        <v>144</v>
      </c>
      <c r="C39" s="1" t="s">
        <v>35</v>
      </c>
      <c r="E39" t="s">
        <v>100</v>
      </c>
      <c r="G39" t="s">
        <v>100</v>
      </c>
      <c r="H39" t="s">
        <v>121</v>
      </c>
      <c r="I39" t="str">
        <f t="shared" si="0"/>
        <v>HY</v>
      </c>
      <c r="K39" t="s">
        <v>121</v>
      </c>
      <c r="L39" t="s">
        <v>14</v>
      </c>
      <c r="M39" t="s">
        <v>100</v>
      </c>
    </row>
    <row r="40" spans="1:13">
      <c r="A40" s="1" t="s">
        <v>36</v>
      </c>
      <c r="B40" t="s">
        <v>145</v>
      </c>
      <c r="C40" s="1" t="s">
        <v>36</v>
      </c>
      <c r="E40" t="s">
        <v>101</v>
      </c>
      <c r="G40" t="s">
        <v>101</v>
      </c>
      <c r="H40" t="s">
        <v>122</v>
      </c>
      <c r="I40" t="str">
        <f t="shared" si="0"/>
        <v>SH</v>
      </c>
      <c r="K40" t="s">
        <v>122</v>
      </c>
      <c r="L40" t="s">
        <v>15</v>
      </c>
      <c r="M40" t="s">
        <v>101</v>
      </c>
    </row>
    <row r="41" spans="1:13">
      <c r="A41" s="1" t="s">
        <v>53</v>
      </c>
      <c r="B41" t="s">
        <v>146</v>
      </c>
      <c r="C41" s="1" t="s">
        <v>53</v>
      </c>
      <c r="E41" t="s">
        <v>102</v>
      </c>
      <c r="G41" t="s">
        <v>102</v>
      </c>
      <c r="H41" t="s">
        <v>123</v>
      </c>
      <c r="I41" t="str">
        <f t="shared" si="0"/>
        <v>UC</v>
      </c>
      <c r="K41" t="s">
        <v>123</v>
      </c>
      <c r="L41" t="s">
        <v>16</v>
      </c>
      <c r="M41" t="s">
        <v>102</v>
      </c>
    </row>
    <row r="42" spans="1:13">
      <c r="A42" s="1" t="s">
        <v>54</v>
      </c>
      <c r="B42" t="s">
        <v>147</v>
      </c>
      <c r="C42" s="1" t="s">
        <v>54</v>
      </c>
      <c r="E42" t="s">
        <v>103</v>
      </c>
      <c r="G42" t="s">
        <v>103</v>
      </c>
      <c r="H42" t="s">
        <v>124</v>
      </c>
      <c r="I42" t="str">
        <f t="shared" si="0"/>
        <v>FM</v>
      </c>
      <c r="K42" t="s">
        <v>124</v>
      </c>
      <c r="L42" t="s">
        <v>17</v>
      </c>
      <c r="M42" t="s">
        <v>103</v>
      </c>
    </row>
    <row r="43" spans="1:13">
      <c r="A43" s="1" t="s">
        <v>55</v>
      </c>
      <c r="B43" t="s">
        <v>149</v>
      </c>
      <c r="C43" s="1" t="s">
        <v>55</v>
      </c>
      <c r="E43" t="s">
        <v>104</v>
      </c>
      <c r="G43" t="s">
        <v>104</v>
      </c>
      <c r="H43" t="s">
        <v>142</v>
      </c>
      <c r="I43" t="str">
        <f t="shared" si="0"/>
        <v>CV</v>
      </c>
      <c r="K43" t="s">
        <v>142</v>
      </c>
      <c r="L43" t="s">
        <v>33</v>
      </c>
      <c r="M43" t="s">
        <v>104</v>
      </c>
    </row>
    <row r="44" spans="1:13">
      <c r="A44" s="1" t="s">
        <v>56</v>
      </c>
      <c r="B44" t="s">
        <v>148</v>
      </c>
      <c r="C44" s="1" t="s">
        <v>56</v>
      </c>
      <c r="E44" t="s">
        <v>105</v>
      </c>
      <c r="G44" t="s">
        <v>105</v>
      </c>
      <c r="H44" t="s">
        <v>166</v>
      </c>
      <c r="I44" t="e">
        <f t="shared" si="0"/>
        <v>#N/A</v>
      </c>
      <c r="K44" t="s">
        <v>166</v>
      </c>
      <c r="L44" s="1" t="s">
        <v>62</v>
      </c>
      <c r="M44" t="s">
        <v>105</v>
      </c>
    </row>
    <row r="45" spans="1:13">
      <c r="A45" s="1" t="s">
        <v>62</v>
      </c>
      <c r="B45" t="s">
        <v>150</v>
      </c>
      <c r="C45" s="1" t="s">
        <v>62</v>
      </c>
      <c r="E45" t="s">
        <v>106</v>
      </c>
      <c r="G45" t="s">
        <v>106</v>
      </c>
      <c r="H45" t="s">
        <v>167</v>
      </c>
      <c r="I45" t="e">
        <f t="shared" si="0"/>
        <v>#N/A</v>
      </c>
      <c r="K45" t="s">
        <v>167</v>
      </c>
      <c r="L45" s="1" t="s">
        <v>34</v>
      </c>
      <c r="M45" t="s">
        <v>106</v>
      </c>
    </row>
    <row r="46" spans="1:13">
      <c r="A46" s="11"/>
      <c r="C4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4"/>
  <sheetViews>
    <sheetView workbookViewId="0">
      <selection activeCell="C52" sqref="C52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59</v>
      </c>
      <c r="G1" s="21">
        <v>41365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9.0909090909090917</v>
      </c>
      <c r="C3" s="12">
        <v>124.77272727272727</v>
      </c>
      <c r="D3" s="12">
        <v>113.45454545454545</v>
      </c>
      <c r="E3" s="12">
        <v>114</v>
      </c>
      <c r="F3" s="12">
        <v>447.86363636363637</v>
      </c>
      <c r="G3" s="12">
        <v>103.90909090909091</v>
      </c>
      <c r="H3" s="12">
        <v>175.27272727272728</v>
      </c>
      <c r="I3" s="12">
        <v>157.36363636363637</v>
      </c>
      <c r="J3" s="12">
        <v>198.63636363636363</v>
      </c>
      <c r="K3" s="12">
        <v>53.272727272727273</v>
      </c>
      <c r="L3" s="12">
        <v>103.86363636363636</v>
      </c>
      <c r="M3" s="12">
        <v>96.227272727272734</v>
      </c>
      <c r="N3" s="12">
        <v>47.227272727272727</v>
      </c>
      <c r="O3" s="12">
        <v>31.454545454545453</v>
      </c>
      <c r="P3" s="12">
        <v>40.772727272727273</v>
      </c>
      <c r="Q3" s="12">
        <v>22.272727272727273</v>
      </c>
      <c r="R3" s="12">
        <v>21.818181818181817</v>
      </c>
      <c r="S3" s="12">
        <v>35.363636363636367</v>
      </c>
      <c r="T3" s="12">
        <v>33.727272727272727</v>
      </c>
      <c r="U3" s="12">
        <v>16.454545454545453</v>
      </c>
      <c r="V3" s="12">
        <v>22.954545454545453</v>
      </c>
      <c r="W3" s="12">
        <v>15.954545454545455</v>
      </c>
      <c r="X3" s="12">
        <v>12.272727272727273</v>
      </c>
      <c r="Y3" s="12">
        <v>19.90909090909091</v>
      </c>
      <c r="Z3" s="12">
        <v>30.954545454545453</v>
      </c>
      <c r="AA3" s="12">
        <v>267.59090909090907</v>
      </c>
      <c r="AB3" s="12">
        <v>277.95454545454544</v>
      </c>
      <c r="AC3" s="12">
        <v>388.22727272727275</v>
      </c>
      <c r="AD3" s="12">
        <v>285.18181818181819</v>
      </c>
      <c r="AE3" s="12">
        <v>134.04545454545453</v>
      </c>
      <c r="AF3" s="12">
        <v>141.5</v>
      </c>
      <c r="AG3" s="12">
        <v>37.863636363636367</v>
      </c>
      <c r="AH3" s="12">
        <v>65.727272727272734</v>
      </c>
      <c r="AI3" s="12">
        <v>75.454545454545453</v>
      </c>
      <c r="AJ3" s="12">
        <v>14.636363636363637</v>
      </c>
      <c r="AK3" s="12">
        <v>7.6818181818181817</v>
      </c>
      <c r="AL3" s="12">
        <v>17.363636363636363</v>
      </c>
      <c r="AM3" s="12">
        <v>5.2727272727272725</v>
      </c>
      <c r="AN3" s="12">
        <v>47.545454545454547</v>
      </c>
      <c r="AO3" s="12">
        <v>13.590909090909092</v>
      </c>
      <c r="AP3" s="12">
        <v>24.181818181818183</v>
      </c>
      <c r="AQ3" s="12">
        <v>31.5</v>
      </c>
      <c r="AR3" s="12">
        <v>30.5</v>
      </c>
      <c r="AS3" s="12">
        <v>5.4090909090909092</v>
      </c>
      <c r="AT3" s="13">
        <v>3920.090909090909</v>
      </c>
      <c r="AU3" s="14"/>
      <c r="AW3" s="9" t="s">
        <v>38</v>
      </c>
      <c r="AX3" s="24">
        <f>SUM(B3:Z27,AK3:AN27,B38:Z41,AK38:AN41,B46:Z46,AS3:AS27,AS38:AS41,AK46:AN46,AS46)</f>
        <v>90033.772727272692</v>
      </c>
      <c r="AZ3" s="9" t="s">
        <v>39</v>
      </c>
      <c r="BA3" s="15">
        <f>SUM(AX12:AX18,AY12:BD12)</f>
        <v>252375.45454545456</v>
      </c>
      <c r="BB3" s="16">
        <f>BA3/BE$19</f>
        <v>0.6401222816108697</v>
      </c>
    </row>
    <row r="4" spans="1:57">
      <c r="A4" s="1" t="s">
        <v>3</v>
      </c>
      <c r="B4" s="12">
        <v>151.31818181818181</v>
      </c>
      <c r="C4" s="12">
        <v>15.045454545454545</v>
      </c>
      <c r="D4" s="12">
        <v>117.86363636363636</v>
      </c>
      <c r="E4" s="12">
        <v>121.13636363636364</v>
      </c>
      <c r="F4" s="12">
        <v>1028.5454545454545</v>
      </c>
      <c r="G4" s="12">
        <v>161.81818181818181</v>
      </c>
      <c r="H4" s="12">
        <v>300.5</v>
      </c>
      <c r="I4" s="12">
        <v>515.5454545454545</v>
      </c>
      <c r="J4" s="12">
        <v>631.4545454545455</v>
      </c>
      <c r="K4" s="12">
        <v>142.72727272727272</v>
      </c>
      <c r="L4" s="12">
        <v>166.04545454545453</v>
      </c>
      <c r="M4" s="12">
        <v>204.22727272727272</v>
      </c>
      <c r="N4" s="12">
        <v>66.86363636363636</v>
      </c>
      <c r="O4" s="12">
        <v>53</v>
      </c>
      <c r="P4" s="12">
        <v>98.681818181818187</v>
      </c>
      <c r="Q4" s="12">
        <v>34.81818181818182</v>
      </c>
      <c r="R4" s="12">
        <v>43.454545454545453</v>
      </c>
      <c r="S4" s="12">
        <v>86.090909090909093</v>
      </c>
      <c r="T4" s="12">
        <v>43.81818181818182</v>
      </c>
      <c r="U4" s="12">
        <v>22.363636363636363</v>
      </c>
      <c r="V4" s="12">
        <v>41.272727272727273</v>
      </c>
      <c r="W4" s="12">
        <v>15.5</v>
      </c>
      <c r="X4" s="12">
        <v>14</v>
      </c>
      <c r="Y4" s="12">
        <v>42.136363636363633</v>
      </c>
      <c r="Z4" s="12">
        <v>46.5</v>
      </c>
      <c r="AA4" s="12">
        <v>893.5454545454545</v>
      </c>
      <c r="AB4" s="12">
        <v>975.81818181818187</v>
      </c>
      <c r="AC4" s="12">
        <v>914.22727272727275</v>
      </c>
      <c r="AD4" s="12">
        <v>710.27272727272725</v>
      </c>
      <c r="AE4" s="12">
        <v>182.04545454545453</v>
      </c>
      <c r="AF4" s="12">
        <v>182.18181818181819</v>
      </c>
      <c r="AG4" s="12">
        <v>64.36363636363636</v>
      </c>
      <c r="AH4" s="12">
        <v>124.18181818181819</v>
      </c>
      <c r="AI4" s="12">
        <v>185.59090909090909</v>
      </c>
      <c r="AJ4" s="12">
        <v>29.636363636363637</v>
      </c>
      <c r="AK4" s="12">
        <v>12.409090909090908</v>
      </c>
      <c r="AL4" s="12">
        <v>39.272727272727273</v>
      </c>
      <c r="AM4" s="12">
        <v>7.9545454545454541</v>
      </c>
      <c r="AN4" s="12">
        <v>42.045454545454547</v>
      </c>
      <c r="AO4" s="12">
        <v>29.636363636363637</v>
      </c>
      <c r="AP4" s="12">
        <v>39.636363636363633</v>
      </c>
      <c r="AQ4" s="12">
        <v>76.181818181818187</v>
      </c>
      <c r="AR4" s="12">
        <v>53.772727272727273</v>
      </c>
      <c r="AS4" s="12">
        <v>13.545454545454545</v>
      </c>
      <c r="AT4" s="13">
        <v>8741.0454545454577</v>
      </c>
      <c r="AU4" s="14"/>
      <c r="AW4" s="9" t="s">
        <v>40</v>
      </c>
      <c r="AX4" s="24">
        <f>SUM(AA28:AJ37, AA42:AJ45, AO28:AR37, AO42:AR45)</f>
        <v>109564.99999999996</v>
      </c>
      <c r="AZ4" s="9" t="s">
        <v>41</v>
      </c>
      <c r="BA4" s="15">
        <f>SUM(AY13:BC18)</f>
        <v>133166.63636363638</v>
      </c>
      <c r="BB4" s="16">
        <f>BA4/BE$19</f>
        <v>0.33776236780658514</v>
      </c>
    </row>
    <row r="5" spans="1:57">
      <c r="A5" s="1" t="s">
        <v>4</v>
      </c>
      <c r="B5" s="12">
        <v>116.36363636363636</v>
      </c>
      <c r="C5" s="12">
        <v>101.40909090909091</v>
      </c>
      <c r="D5" s="12">
        <v>9.0909090909090917</v>
      </c>
      <c r="E5" s="12">
        <v>66.63636363636364</v>
      </c>
      <c r="F5" s="12">
        <v>754</v>
      </c>
      <c r="G5" s="12">
        <v>93.36363636363636</v>
      </c>
      <c r="H5" s="12">
        <v>133.81818181818181</v>
      </c>
      <c r="I5" s="12">
        <v>251.63636363636363</v>
      </c>
      <c r="J5" s="12">
        <v>292.68181818181819</v>
      </c>
      <c r="K5" s="12">
        <v>87.5</v>
      </c>
      <c r="L5" s="12">
        <v>66.36363636363636</v>
      </c>
      <c r="M5" s="12">
        <v>89.272727272727266</v>
      </c>
      <c r="N5" s="12">
        <v>29.772727272727273</v>
      </c>
      <c r="O5" s="12">
        <v>19.181818181818183</v>
      </c>
      <c r="P5" s="12">
        <v>30.545454545454547</v>
      </c>
      <c r="Q5" s="12">
        <v>9.954545454545455</v>
      </c>
      <c r="R5" s="12">
        <v>16.181818181818183</v>
      </c>
      <c r="S5" s="12">
        <v>49.227272727272727</v>
      </c>
      <c r="T5" s="12">
        <v>27.454545454545453</v>
      </c>
      <c r="U5" s="12">
        <v>15.409090909090908</v>
      </c>
      <c r="V5" s="12">
        <v>24.272727272727273</v>
      </c>
      <c r="W5" s="12">
        <v>11.727272727272727</v>
      </c>
      <c r="X5" s="12">
        <v>12.545454545454545</v>
      </c>
      <c r="Y5" s="12">
        <v>31.454545454545453</v>
      </c>
      <c r="Z5" s="12">
        <v>18.363636363636363</v>
      </c>
      <c r="AA5" s="12">
        <v>534</v>
      </c>
      <c r="AB5" s="12">
        <v>640.18181818181813</v>
      </c>
      <c r="AC5" s="12">
        <v>423.22727272727275</v>
      </c>
      <c r="AD5" s="12">
        <v>366.45454545454544</v>
      </c>
      <c r="AE5" s="12">
        <v>108.13636363636364</v>
      </c>
      <c r="AF5" s="12">
        <v>58.636363636363633</v>
      </c>
      <c r="AG5" s="12">
        <v>28.272727272727273</v>
      </c>
      <c r="AH5" s="12">
        <v>44.68181818181818</v>
      </c>
      <c r="AI5" s="12">
        <v>63.772727272727273</v>
      </c>
      <c r="AJ5" s="12">
        <v>6.8636363636363633</v>
      </c>
      <c r="AK5" s="12">
        <v>6.9090909090909092</v>
      </c>
      <c r="AL5" s="12">
        <v>19.227272727272727</v>
      </c>
      <c r="AM5" s="12">
        <v>3</v>
      </c>
      <c r="AN5" s="12">
        <v>13.409090909090908</v>
      </c>
      <c r="AO5" s="12">
        <v>6.8181818181818183</v>
      </c>
      <c r="AP5" s="12">
        <v>11.454545454545455</v>
      </c>
      <c r="AQ5" s="12">
        <v>49.727272727272727</v>
      </c>
      <c r="AR5" s="12">
        <v>31</v>
      </c>
      <c r="AS5" s="12">
        <v>10.090909090909092</v>
      </c>
      <c r="AT5" s="13">
        <v>4784.0909090909081</v>
      </c>
      <c r="AU5" s="14"/>
      <c r="AW5" s="9" t="s">
        <v>42</v>
      </c>
      <c r="AX5" s="24">
        <f>SUM(AA3:AJ27,B28:Z37,AA38:AJ41,AK28:AN37, B42:Z45, AK42:AN45, AO3:AR27, AO38:AR41,AS28:AS37,AS42:AS45,AA46:AJ46,AO46:AR46)</f>
        <v>200836.50000000003</v>
      </c>
    </row>
    <row r="6" spans="1:57">
      <c r="A6" s="1" t="s">
        <v>5</v>
      </c>
      <c r="B6" s="12">
        <v>107.18181818181819</v>
      </c>
      <c r="C6" s="12">
        <v>101.63636363636364</v>
      </c>
      <c r="D6" s="12">
        <v>69.818181818181813</v>
      </c>
      <c r="E6" s="12">
        <v>11.318181818181818</v>
      </c>
      <c r="F6" s="12">
        <v>207</v>
      </c>
      <c r="G6" s="12">
        <v>73.13636363636364</v>
      </c>
      <c r="H6" s="12">
        <v>108.27272727272727</v>
      </c>
      <c r="I6" s="12">
        <v>223.5</v>
      </c>
      <c r="J6" s="12">
        <v>262.45454545454544</v>
      </c>
      <c r="K6" s="12">
        <v>76.590909090909093</v>
      </c>
      <c r="L6" s="12">
        <v>78.272727272727266</v>
      </c>
      <c r="M6" s="12">
        <v>99.227272727272734</v>
      </c>
      <c r="N6" s="12">
        <v>30.136363636363637</v>
      </c>
      <c r="O6" s="12">
        <v>23.818181818181817</v>
      </c>
      <c r="P6" s="12">
        <v>32.272727272727273</v>
      </c>
      <c r="Q6" s="12">
        <v>13.5</v>
      </c>
      <c r="R6" s="12">
        <v>17.727272727272727</v>
      </c>
      <c r="S6" s="12">
        <v>33.31818181818182</v>
      </c>
      <c r="T6" s="12">
        <v>20.727272727272727</v>
      </c>
      <c r="U6" s="12">
        <v>17.5</v>
      </c>
      <c r="V6" s="12">
        <v>31.818181818181817</v>
      </c>
      <c r="W6" s="12">
        <v>11.727272727272727</v>
      </c>
      <c r="X6" s="12">
        <v>14</v>
      </c>
      <c r="Y6" s="12">
        <v>21.363636363636363</v>
      </c>
      <c r="Z6" s="12">
        <v>20.59090909090909</v>
      </c>
      <c r="AA6" s="12">
        <v>670.18181818181813</v>
      </c>
      <c r="AB6" s="12">
        <v>735.9545454545455</v>
      </c>
      <c r="AC6" s="12">
        <v>488.54545454545456</v>
      </c>
      <c r="AD6" s="12">
        <v>455.45454545454544</v>
      </c>
      <c r="AE6" s="12">
        <v>151.59090909090909</v>
      </c>
      <c r="AF6" s="12">
        <v>90.954545454545453</v>
      </c>
      <c r="AG6" s="12">
        <v>38.18181818181818</v>
      </c>
      <c r="AH6" s="12">
        <v>38.590909090909093</v>
      </c>
      <c r="AI6" s="12">
        <v>52.272727272727273</v>
      </c>
      <c r="AJ6" s="12">
        <v>7.5909090909090908</v>
      </c>
      <c r="AK6" s="12">
        <v>7.3636363636363633</v>
      </c>
      <c r="AL6" s="12">
        <v>17.772727272727273</v>
      </c>
      <c r="AM6" s="12">
        <v>3.5454545454545454</v>
      </c>
      <c r="AN6" s="12">
        <v>14.909090909090908</v>
      </c>
      <c r="AO6" s="12">
        <v>5.4090909090909092</v>
      </c>
      <c r="AP6" s="12">
        <v>11.818181818181818</v>
      </c>
      <c r="AQ6" s="12">
        <v>86.772727272727266</v>
      </c>
      <c r="AR6" s="12">
        <v>30.772727272727273</v>
      </c>
      <c r="AS6" s="12">
        <v>5.2727272727272725</v>
      </c>
      <c r="AT6" s="13">
        <v>4619.8636363636342</v>
      </c>
      <c r="AU6" s="14"/>
      <c r="AX6" s="12"/>
    </row>
    <row r="7" spans="1:57">
      <c r="A7" s="1" t="s">
        <v>6</v>
      </c>
      <c r="B7" s="12">
        <v>477.13636363636363</v>
      </c>
      <c r="C7" s="12">
        <v>1051.4545454545455</v>
      </c>
      <c r="D7" s="12">
        <v>780.77272727272725</v>
      </c>
      <c r="E7" s="12">
        <v>240.86363636363637</v>
      </c>
      <c r="F7" s="12">
        <v>34.18181818181818</v>
      </c>
      <c r="G7" s="12">
        <v>418</v>
      </c>
      <c r="H7" s="12">
        <v>510.13636363636363</v>
      </c>
      <c r="I7" s="12">
        <v>604.27272727272725</v>
      </c>
      <c r="J7" s="12">
        <v>630.31818181818187</v>
      </c>
      <c r="K7" s="12">
        <v>321.95454545454544</v>
      </c>
      <c r="L7" s="12">
        <v>347.45454545454544</v>
      </c>
      <c r="M7" s="12">
        <v>338.81818181818181</v>
      </c>
      <c r="N7" s="12">
        <v>203.81818181818181</v>
      </c>
      <c r="O7" s="12">
        <v>165.86363636363637</v>
      </c>
      <c r="P7" s="12">
        <v>165.54545454545453</v>
      </c>
      <c r="Q7" s="12">
        <v>106.36363636363636</v>
      </c>
      <c r="R7" s="12">
        <v>155.63636363636363</v>
      </c>
      <c r="S7" s="12">
        <v>304.59090909090907</v>
      </c>
      <c r="T7" s="12">
        <v>163.81818181818181</v>
      </c>
      <c r="U7" s="12">
        <v>162.22727272727272</v>
      </c>
      <c r="V7" s="12">
        <v>140.04545454545453</v>
      </c>
      <c r="W7" s="12">
        <v>92</v>
      </c>
      <c r="X7" s="12">
        <v>63.81818181818182</v>
      </c>
      <c r="Y7" s="12">
        <v>65.727272727272734</v>
      </c>
      <c r="Z7" s="12">
        <v>107.5</v>
      </c>
      <c r="AA7" s="12">
        <v>997.77272727272725</v>
      </c>
      <c r="AB7" s="12">
        <v>1017.6363636363636</v>
      </c>
      <c r="AC7" s="12">
        <v>1032.590909090909</v>
      </c>
      <c r="AD7" s="12">
        <v>830.86363636363637</v>
      </c>
      <c r="AE7" s="12">
        <v>407</v>
      </c>
      <c r="AF7" s="12">
        <v>359.36363636363637</v>
      </c>
      <c r="AG7" s="12">
        <v>144.72727272727272</v>
      </c>
      <c r="AH7" s="12">
        <v>139.18181818181819</v>
      </c>
      <c r="AI7" s="12">
        <v>171.63636363636363</v>
      </c>
      <c r="AJ7" s="12">
        <v>40.5</v>
      </c>
      <c r="AK7" s="12">
        <v>70.409090909090907</v>
      </c>
      <c r="AL7" s="12">
        <v>140.95454545454547</v>
      </c>
      <c r="AM7" s="12">
        <v>59.090909090909093</v>
      </c>
      <c r="AN7" s="12">
        <v>116.90909090909091</v>
      </c>
      <c r="AO7" s="12">
        <v>31.636363636363637</v>
      </c>
      <c r="AP7" s="12">
        <v>43.409090909090907</v>
      </c>
      <c r="AQ7" s="12">
        <v>189.54545454545453</v>
      </c>
      <c r="AR7" s="12">
        <v>161.54545454545453</v>
      </c>
      <c r="AS7" s="12">
        <v>55.136363636363633</v>
      </c>
      <c r="AT7" s="13">
        <v>13662.227272727272</v>
      </c>
      <c r="AU7" s="14"/>
      <c r="AX7" s="12"/>
    </row>
    <row r="8" spans="1:57">
      <c r="A8" s="1" t="s">
        <v>7</v>
      </c>
      <c r="B8" s="12">
        <v>110.13636363636364</v>
      </c>
      <c r="C8" s="12">
        <v>139.22727272727272</v>
      </c>
      <c r="D8" s="12">
        <v>88</v>
      </c>
      <c r="E8" s="12">
        <v>71.909090909090907</v>
      </c>
      <c r="F8" s="12">
        <v>334.77272727272725</v>
      </c>
      <c r="G8" s="12">
        <v>13.318181818181818</v>
      </c>
      <c r="H8" s="12">
        <v>113.68181818181819</v>
      </c>
      <c r="I8" s="12">
        <v>259.95454545454544</v>
      </c>
      <c r="J8" s="12">
        <v>254.22727272727272</v>
      </c>
      <c r="K8" s="12">
        <v>96.590909090909093</v>
      </c>
      <c r="L8" s="12">
        <v>120.68181818181819</v>
      </c>
      <c r="M8" s="12">
        <v>128.31818181818181</v>
      </c>
      <c r="N8" s="12">
        <v>48.81818181818182</v>
      </c>
      <c r="O8" s="12">
        <v>47</v>
      </c>
      <c r="P8" s="12">
        <v>47.863636363636367</v>
      </c>
      <c r="Q8" s="12">
        <v>25.863636363636363</v>
      </c>
      <c r="R8" s="12">
        <v>32.954545454545453</v>
      </c>
      <c r="S8" s="12">
        <v>66.727272727272734</v>
      </c>
      <c r="T8" s="12">
        <v>32.409090909090907</v>
      </c>
      <c r="U8" s="12">
        <v>20.454545454545453</v>
      </c>
      <c r="V8" s="12">
        <v>34.045454545454547</v>
      </c>
      <c r="W8" s="12">
        <v>12.863636363636363</v>
      </c>
      <c r="X8" s="12">
        <v>9.0909090909090917</v>
      </c>
      <c r="Y8" s="12">
        <v>17.772727272727273</v>
      </c>
      <c r="Z8" s="12">
        <v>39.68181818181818</v>
      </c>
      <c r="AA8" s="12">
        <v>609.36363636363637</v>
      </c>
      <c r="AB8" s="12">
        <v>698.0454545454545</v>
      </c>
      <c r="AC8" s="12">
        <v>486.68181818181819</v>
      </c>
      <c r="AD8" s="12">
        <v>483.63636363636363</v>
      </c>
      <c r="AE8" s="12">
        <v>214.22727272727272</v>
      </c>
      <c r="AF8" s="12">
        <v>127.54545454545455</v>
      </c>
      <c r="AG8" s="12">
        <v>39.590909090909093</v>
      </c>
      <c r="AH8" s="12">
        <v>53.5</v>
      </c>
      <c r="AI8" s="12">
        <v>58.045454545454547</v>
      </c>
      <c r="AJ8" s="12">
        <v>10.227272727272727</v>
      </c>
      <c r="AK8" s="12">
        <v>13.681818181818182</v>
      </c>
      <c r="AL8" s="12">
        <v>25.454545454545453</v>
      </c>
      <c r="AM8" s="12">
        <v>5.6818181818181817</v>
      </c>
      <c r="AN8" s="12">
        <v>35.363636363636367</v>
      </c>
      <c r="AO8" s="12">
        <v>5.2272727272727275</v>
      </c>
      <c r="AP8" s="12">
        <v>13.318181818181818</v>
      </c>
      <c r="AQ8" s="12">
        <v>54.545454545454547</v>
      </c>
      <c r="AR8" s="12">
        <v>31.863636363636363</v>
      </c>
      <c r="AS8" s="12">
        <v>9.454545454545455</v>
      </c>
      <c r="AT8" s="13">
        <v>5141.818181818182</v>
      </c>
      <c r="AU8" s="14"/>
      <c r="AX8" s="15"/>
    </row>
    <row r="9" spans="1:57">
      <c r="A9" s="1" t="s">
        <v>8</v>
      </c>
      <c r="B9" s="12">
        <v>188.77272727272728</v>
      </c>
      <c r="C9" s="12">
        <v>295.5</v>
      </c>
      <c r="D9" s="12">
        <v>124.63636363636364</v>
      </c>
      <c r="E9" s="12">
        <v>101.09090909090909</v>
      </c>
      <c r="F9" s="12">
        <v>463.63636363636363</v>
      </c>
      <c r="G9" s="12">
        <v>118.09090909090909</v>
      </c>
      <c r="H9" s="12">
        <v>17.5</v>
      </c>
      <c r="I9" s="12">
        <v>197.95454545454547</v>
      </c>
      <c r="J9" s="12">
        <v>260.22727272727275</v>
      </c>
      <c r="K9" s="12">
        <v>100.95454545454545</v>
      </c>
      <c r="L9" s="12">
        <v>213.04545454545453</v>
      </c>
      <c r="M9" s="12">
        <v>264.18181818181819</v>
      </c>
      <c r="N9" s="12">
        <v>119.68181818181819</v>
      </c>
      <c r="O9" s="12">
        <v>133.59090909090909</v>
      </c>
      <c r="P9" s="12">
        <v>142.81818181818181</v>
      </c>
      <c r="Q9" s="12">
        <v>71.909090909090907</v>
      </c>
      <c r="R9" s="12">
        <v>86.090909090909093</v>
      </c>
      <c r="S9" s="12">
        <v>147.81818181818181</v>
      </c>
      <c r="T9" s="12">
        <v>149.40909090909091</v>
      </c>
      <c r="U9" s="12">
        <v>136.04545454545453</v>
      </c>
      <c r="V9" s="12">
        <v>147.68181818181819</v>
      </c>
      <c r="W9" s="12">
        <v>57.68181818181818</v>
      </c>
      <c r="X9" s="12">
        <v>47.81818181818182</v>
      </c>
      <c r="Y9" s="12">
        <v>72.36363636363636</v>
      </c>
      <c r="Z9" s="12">
        <v>84.36363636363636</v>
      </c>
      <c r="AA9" s="12">
        <v>987.09090909090912</v>
      </c>
      <c r="AB9" s="12">
        <v>1131.909090909091</v>
      </c>
      <c r="AC9" s="12">
        <v>912.18181818181813</v>
      </c>
      <c r="AD9" s="12">
        <v>834.5454545454545</v>
      </c>
      <c r="AE9" s="12">
        <v>359.59090909090907</v>
      </c>
      <c r="AF9" s="12">
        <v>224.45454545454547</v>
      </c>
      <c r="AG9" s="12">
        <v>79.772727272727266</v>
      </c>
      <c r="AH9" s="12">
        <v>109.68181818181819</v>
      </c>
      <c r="AI9" s="12">
        <v>123.68181818181819</v>
      </c>
      <c r="AJ9" s="12">
        <v>30.545454545454547</v>
      </c>
      <c r="AK9" s="12">
        <v>38.590909090909093</v>
      </c>
      <c r="AL9" s="12">
        <v>68.772727272727266</v>
      </c>
      <c r="AM9" s="12">
        <v>50</v>
      </c>
      <c r="AN9" s="12">
        <v>220.13636363636363</v>
      </c>
      <c r="AO9" s="12">
        <v>21.181818181818183</v>
      </c>
      <c r="AP9" s="12">
        <v>35.363636363636367</v>
      </c>
      <c r="AQ9" s="12">
        <v>97.181818181818187</v>
      </c>
      <c r="AR9" s="12">
        <v>61.909090909090907</v>
      </c>
      <c r="AS9" s="12">
        <v>24.227272727272727</v>
      </c>
      <c r="AT9" s="13">
        <v>9153.681818181818</v>
      </c>
      <c r="AU9" s="14"/>
      <c r="AX9" s="15"/>
    </row>
    <row r="10" spans="1:57">
      <c r="A10" s="1">
        <v>19</v>
      </c>
      <c r="B10" s="12">
        <v>170.36363636363637</v>
      </c>
      <c r="C10" s="12">
        <v>525.13636363636363</v>
      </c>
      <c r="D10" s="12">
        <v>252.59090909090909</v>
      </c>
      <c r="E10" s="12">
        <v>232.95454545454547</v>
      </c>
      <c r="F10" s="12">
        <v>560.77272727272725</v>
      </c>
      <c r="G10" s="12">
        <v>269.31818181818181</v>
      </c>
      <c r="H10" s="12">
        <v>192.09090909090909</v>
      </c>
      <c r="I10" s="12">
        <v>20.136363636363637</v>
      </c>
      <c r="J10" s="12">
        <v>56.363636363636367</v>
      </c>
      <c r="K10" s="12">
        <v>51.090909090909093</v>
      </c>
      <c r="L10" s="12">
        <v>169.72727272727272</v>
      </c>
      <c r="M10" s="12">
        <v>242.81818181818181</v>
      </c>
      <c r="N10" s="12">
        <v>220.36363636363637</v>
      </c>
      <c r="O10" s="12">
        <v>218.86363636363637</v>
      </c>
      <c r="P10" s="12">
        <v>216.68181818181819</v>
      </c>
      <c r="Q10" s="12">
        <v>167.54545454545453</v>
      </c>
      <c r="R10" s="12">
        <v>197.72727272727272</v>
      </c>
      <c r="S10" s="12">
        <v>384.5</v>
      </c>
      <c r="T10" s="12">
        <v>285.18181818181819</v>
      </c>
      <c r="U10" s="12">
        <v>330.63636363636363</v>
      </c>
      <c r="V10" s="12">
        <v>282.77272727272725</v>
      </c>
      <c r="W10" s="12">
        <v>158.27272727272728</v>
      </c>
      <c r="X10" s="12">
        <v>108.18181818181819</v>
      </c>
      <c r="Y10" s="12">
        <v>182.31818181818181</v>
      </c>
      <c r="Z10" s="12">
        <v>75.909090909090907</v>
      </c>
      <c r="AA10" s="12">
        <v>1025.6363636363637</v>
      </c>
      <c r="AB10" s="12">
        <v>1123.6818181818182</v>
      </c>
      <c r="AC10" s="12">
        <v>847.09090909090912</v>
      </c>
      <c r="AD10" s="12">
        <v>861.0454545454545</v>
      </c>
      <c r="AE10" s="12">
        <v>373.68181818181819</v>
      </c>
      <c r="AF10" s="12">
        <v>292.09090909090907</v>
      </c>
      <c r="AG10" s="12">
        <v>145.27272727272728</v>
      </c>
      <c r="AH10" s="12">
        <v>134.5</v>
      </c>
      <c r="AI10" s="12">
        <v>172.04545454545453</v>
      </c>
      <c r="AJ10" s="12">
        <v>73.409090909090907</v>
      </c>
      <c r="AK10" s="12">
        <v>85.090909090909093</v>
      </c>
      <c r="AL10" s="12">
        <v>212.45454545454547</v>
      </c>
      <c r="AM10" s="12">
        <v>167.31818181818181</v>
      </c>
      <c r="AN10" s="12">
        <v>252.5</v>
      </c>
      <c r="AO10" s="12">
        <v>69.181818181818187</v>
      </c>
      <c r="AP10" s="12">
        <v>56.68181818181818</v>
      </c>
      <c r="AQ10" s="12">
        <v>61.409090909090907</v>
      </c>
      <c r="AR10" s="12">
        <v>106.31818181818181</v>
      </c>
      <c r="AS10" s="12">
        <v>94.454545454545453</v>
      </c>
      <c r="AT10" s="13">
        <v>11726.181818181818</v>
      </c>
      <c r="AU10" s="14"/>
      <c r="AW10" s="17"/>
      <c r="AX10" s="15"/>
      <c r="BD10" s="11"/>
    </row>
    <row r="11" spans="1:57">
      <c r="A11" s="1">
        <v>12</v>
      </c>
      <c r="B11" s="12">
        <v>203.90909090909091</v>
      </c>
      <c r="C11" s="12">
        <v>615.90909090909088</v>
      </c>
      <c r="D11" s="12">
        <v>282.27272727272725</v>
      </c>
      <c r="E11" s="12">
        <v>283.45454545454544</v>
      </c>
      <c r="F11" s="12">
        <v>554.09090909090912</v>
      </c>
      <c r="G11" s="12">
        <v>261.68181818181819</v>
      </c>
      <c r="H11" s="12">
        <v>250.27272727272728</v>
      </c>
      <c r="I11" s="12">
        <v>51.045454545454547</v>
      </c>
      <c r="J11" s="12">
        <v>28.954545454545453</v>
      </c>
      <c r="K11" s="12">
        <v>56.545454545454547</v>
      </c>
      <c r="L11" s="12">
        <v>232.59090909090909</v>
      </c>
      <c r="M11" s="12">
        <v>394.95454545454544</v>
      </c>
      <c r="N11" s="12">
        <v>332.45454545454544</v>
      </c>
      <c r="O11" s="12">
        <v>332.68181818181819</v>
      </c>
      <c r="P11" s="12">
        <v>317.40909090909093</v>
      </c>
      <c r="Q11" s="12">
        <v>182.22727272727272</v>
      </c>
      <c r="R11" s="12">
        <v>240.18181818181819</v>
      </c>
      <c r="S11" s="12">
        <v>398.13636363636363</v>
      </c>
      <c r="T11" s="12">
        <v>305.95454545454544</v>
      </c>
      <c r="U11" s="12">
        <v>332.13636363636363</v>
      </c>
      <c r="V11" s="12">
        <v>279.72727272727275</v>
      </c>
      <c r="W11" s="12">
        <v>172.63636363636363</v>
      </c>
      <c r="X11" s="12">
        <v>116.72727272727273</v>
      </c>
      <c r="Y11" s="12">
        <v>194.59090909090909</v>
      </c>
      <c r="Z11" s="12">
        <v>103.13636363636364</v>
      </c>
      <c r="AA11" s="12">
        <v>1070.7727272727273</v>
      </c>
      <c r="AB11" s="12">
        <v>1095.5454545454545</v>
      </c>
      <c r="AC11" s="12">
        <v>954.36363636363637</v>
      </c>
      <c r="AD11" s="12">
        <v>884.90909090909088</v>
      </c>
      <c r="AE11" s="12">
        <v>306.68181818181819</v>
      </c>
      <c r="AF11" s="12">
        <v>298.13636363636363</v>
      </c>
      <c r="AG11" s="12">
        <v>176.72727272727272</v>
      </c>
      <c r="AH11" s="12">
        <v>181.13636363636363</v>
      </c>
      <c r="AI11" s="12">
        <v>202.04545454545453</v>
      </c>
      <c r="AJ11" s="12">
        <v>112</v>
      </c>
      <c r="AK11" s="12">
        <v>108.95454545454545</v>
      </c>
      <c r="AL11" s="12">
        <v>246</v>
      </c>
      <c r="AM11" s="12">
        <v>158.90909090909091</v>
      </c>
      <c r="AN11" s="12">
        <v>282.54545454545456</v>
      </c>
      <c r="AO11" s="12">
        <v>77.181818181818187</v>
      </c>
      <c r="AP11" s="12">
        <v>79.13636363636364</v>
      </c>
      <c r="AQ11" s="12">
        <v>108.31818181818181</v>
      </c>
      <c r="AR11" s="12">
        <v>144.18181818181819</v>
      </c>
      <c r="AS11" s="12">
        <v>111.13636363636364</v>
      </c>
      <c r="AT11" s="13">
        <v>13122.363636363634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>
        <v>56.136363636363633</v>
      </c>
      <c r="C12" s="12">
        <v>137.27272727272728</v>
      </c>
      <c r="D12" s="12">
        <v>90.36363636363636</v>
      </c>
      <c r="E12" s="12">
        <v>82.909090909090907</v>
      </c>
      <c r="F12" s="12">
        <v>309.09090909090907</v>
      </c>
      <c r="G12" s="12">
        <v>97.772727272727266</v>
      </c>
      <c r="H12" s="12">
        <v>99.090909090909093</v>
      </c>
      <c r="I12" s="12">
        <v>49.727272727272727</v>
      </c>
      <c r="J12" s="12">
        <v>53.68181818181818</v>
      </c>
      <c r="K12" s="12">
        <v>13.227272727272727</v>
      </c>
      <c r="L12" s="12">
        <v>200.04545454545453</v>
      </c>
      <c r="M12" s="12">
        <v>329.72727272727275</v>
      </c>
      <c r="N12" s="12">
        <v>294.54545454545456</v>
      </c>
      <c r="O12" s="12">
        <v>275.59090909090907</v>
      </c>
      <c r="P12" s="12">
        <v>198.40909090909091</v>
      </c>
      <c r="Q12" s="12">
        <v>115.77272727272727</v>
      </c>
      <c r="R12" s="12">
        <v>127.72727272727273</v>
      </c>
      <c r="S12" s="12">
        <v>186.90909090909091</v>
      </c>
      <c r="T12" s="12">
        <v>47.863636363636367</v>
      </c>
      <c r="U12" s="12">
        <v>27.40909090909091</v>
      </c>
      <c r="V12" s="12">
        <v>42.409090909090907</v>
      </c>
      <c r="W12" s="12">
        <v>15.772727272727273</v>
      </c>
      <c r="X12" s="12">
        <v>10.636363636363637</v>
      </c>
      <c r="Y12" s="12">
        <v>38</v>
      </c>
      <c r="Z12" s="12">
        <v>50.772727272727273</v>
      </c>
      <c r="AA12" s="12">
        <v>721.68181818181813</v>
      </c>
      <c r="AB12" s="12">
        <v>771.5454545454545</v>
      </c>
      <c r="AC12" s="12">
        <v>674.63636363636363</v>
      </c>
      <c r="AD12" s="12">
        <v>527.9545454545455</v>
      </c>
      <c r="AE12" s="12">
        <v>192.59090909090909</v>
      </c>
      <c r="AF12" s="12">
        <v>131.72727272727272</v>
      </c>
      <c r="AG12" s="12">
        <v>54.409090909090907</v>
      </c>
      <c r="AH12" s="12">
        <v>102.5</v>
      </c>
      <c r="AI12" s="12">
        <v>133.5</v>
      </c>
      <c r="AJ12" s="12">
        <v>10.227272727272727</v>
      </c>
      <c r="AK12" s="12">
        <v>112.95454545454545</v>
      </c>
      <c r="AL12" s="12">
        <v>175.63636363636363</v>
      </c>
      <c r="AM12" s="12">
        <v>13.863636363636363</v>
      </c>
      <c r="AN12" s="12">
        <v>54.136363636363633</v>
      </c>
      <c r="AO12" s="12">
        <v>10.5</v>
      </c>
      <c r="AP12" s="12">
        <v>14.772727272727273</v>
      </c>
      <c r="AQ12" s="12">
        <v>30.772727272727273</v>
      </c>
      <c r="AR12" s="12">
        <v>20.727272727272727</v>
      </c>
      <c r="AS12" s="12">
        <v>73.63636363636364</v>
      </c>
      <c r="AT12" s="13">
        <v>6778.6363636363658</v>
      </c>
      <c r="AU12" s="14"/>
      <c r="AW12" s="17" t="s">
        <v>43</v>
      </c>
      <c r="AX12" s="22">
        <f>SUM(AA28:AD31)</f>
        <v>5352.545454545455</v>
      </c>
      <c r="AY12" s="22">
        <f>SUM(Z28:Z31,H28:K31)</f>
        <v>18605.136363636368</v>
      </c>
      <c r="AZ12" s="22">
        <f>SUM(AE28:AJ31)</f>
        <v>33816.454545454551</v>
      </c>
      <c r="BA12" s="22">
        <f>SUM(B28:G31)</f>
        <v>14387.863636363638</v>
      </c>
      <c r="BB12" s="22">
        <f>SUM(AM28:AN31,T28:Y31)</f>
        <v>21405.272727272724</v>
      </c>
      <c r="BC12" s="22">
        <f>SUM(AK28:AL31,L28:S31)</f>
        <v>25017.727272727265</v>
      </c>
      <c r="BD12" s="23">
        <f>SUM(AO28:AR31)</f>
        <v>10832.181818181816</v>
      </c>
      <c r="BE12" s="22">
        <f t="shared" ref="BE12:BE19" si="0">SUM(AX12:BD12)</f>
        <v>129417.18181818182</v>
      </c>
    </row>
    <row r="13" spans="1:57">
      <c r="A13" s="1" t="s">
        <v>10</v>
      </c>
      <c r="B13" s="12">
        <v>108.09090909090909</v>
      </c>
      <c r="C13" s="12">
        <v>163</v>
      </c>
      <c r="D13" s="12">
        <v>66.909090909090907</v>
      </c>
      <c r="E13" s="12">
        <v>90.227272727272734</v>
      </c>
      <c r="F13" s="12">
        <v>339.54545454545456</v>
      </c>
      <c r="G13" s="12">
        <v>125.45454545454545</v>
      </c>
      <c r="H13" s="12">
        <v>215.63636363636363</v>
      </c>
      <c r="I13" s="12">
        <v>195.40909090909091</v>
      </c>
      <c r="J13" s="12">
        <v>244.27272727272728</v>
      </c>
      <c r="K13" s="12">
        <v>197.72727272727272</v>
      </c>
      <c r="L13" s="12">
        <v>16.272727272727273</v>
      </c>
      <c r="M13" s="12">
        <v>375.72727272727275</v>
      </c>
      <c r="N13" s="12">
        <v>258.77272727272725</v>
      </c>
      <c r="O13" s="12">
        <v>287.18181818181819</v>
      </c>
      <c r="P13" s="12">
        <v>282.13636363636363</v>
      </c>
      <c r="Q13" s="12">
        <v>114.95454545454545</v>
      </c>
      <c r="R13" s="12">
        <v>94.181818181818187</v>
      </c>
      <c r="S13" s="12">
        <v>168.77272727272728</v>
      </c>
      <c r="T13" s="12">
        <v>56.18181818181818</v>
      </c>
      <c r="U13" s="12">
        <v>36.045454545454547</v>
      </c>
      <c r="V13" s="12">
        <v>54.227272727272727</v>
      </c>
      <c r="W13" s="12">
        <v>22</v>
      </c>
      <c r="X13" s="12">
        <v>35.227272727272727</v>
      </c>
      <c r="Y13" s="12">
        <v>60.272727272727273</v>
      </c>
      <c r="Z13" s="12">
        <v>128.31818181818181</v>
      </c>
      <c r="AA13" s="12">
        <v>840.0454545454545</v>
      </c>
      <c r="AB13" s="12">
        <v>880.4545454545455</v>
      </c>
      <c r="AC13" s="12">
        <v>880.31818181818187</v>
      </c>
      <c r="AD13" s="12">
        <v>771.59090909090912</v>
      </c>
      <c r="AE13" s="12">
        <v>252.90909090909091</v>
      </c>
      <c r="AF13" s="12">
        <v>193.09090909090909</v>
      </c>
      <c r="AG13" s="12">
        <v>66.090909090909093</v>
      </c>
      <c r="AH13" s="12">
        <v>115.27272727272727</v>
      </c>
      <c r="AI13" s="12">
        <v>144.86363636363637</v>
      </c>
      <c r="AJ13" s="12">
        <v>14.772727272727273</v>
      </c>
      <c r="AK13" s="12">
        <v>74.772727272727266</v>
      </c>
      <c r="AL13" s="12">
        <v>142.86363636363637</v>
      </c>
      <c r="AM13" s="12">
        <v>11.590909090909092</v>
      </c>
      <c r="AN13" s="12">
        <v>60.636363636363633</v>
      </c>
      <c r="AO13" s="12">
        <v>10.454545454545455</v>
      </c>
      <c r="AP13" s="12">
        <v>27.545454545454547</v>
      </c>
      <c r="AQ13" s="12">
        <v>56.454545454545453</v>
      </c>
      <c r="AR13" s="12">
        <v>31.363636363636363</v>
      </c>
      <c r="AS13" s="12">
        <v>65</v>
      </c>
      <c r="AT13" s="13">
        <v>8376.6363636363621</v>
      </c>
      <c r="AU13" s="14"/>
      <c r="AW13" s="17" t="s">
        <v>44</v>
      </c>
      <c r="AX13" s="22">
        <f>SUM(AA27:AD27,AA9:AD12)</f>
        <v>18639.68181818182</v>
      </c>
      <c r="AY13" s="22">
        <f>SUM(Z27,Z9:Z12,H9:K12,H27:K27)</f>
        <v>2130.1363636363635</v>
      </c>
      <c r="AZ13" s="22">
        <f>SUM(AE9:AJ12,AE27:AJ27)</f>
        <v>4598.8181818181802</v>
      </c>
      <c r="BA13" s="22">
        <f>SUM(B9:G12,B27:G27)</f>
        <v>6538.0909090909081</v>
      </c>
      <c r="BB13" s="22">
        <f>SUM(T9:Y12,AM9:AN12,T27:Y27,AM27:AN27)</f>
        <v>4895.909090909091</v>
      </c>
      <c r="BC13" s="22">
        <f>SUM(L9:S12,AK9:AL12,L27:S27,AK27:AL27)</f>
        <v>8705.5454545454577</v>
      </c>
      <c r="BD13" s="23">
        <f>SUM(AO9:AR12,AO27:AR27)</f>
        <v>1099.818181818182</v>
      </c>
      <c r="BE13" s="22">
        <f t="shared" si="0"/>
        <v>46608</v>
      </c>
    </row>
    <row r="14" spans="1:57">
      <c r="A14" s="1" t="s">
        <v>11</v>
      </c>
      <c r="B14" s="12">
        <v>101.13636363636364</v>
      </c>
      <c r="C14" s="12">
        <v>209.40909090909091</v>
      </c>
      <c r="D14" s="12">
        <v>92.090909090909093</v>
      </c>
      <c r="E14" s="12">
        <v>96.727272727272734</v>
      </c>
      <c r="F14" s="12">
        <v>312.90909090909093</v>
      </c>
      <c r="G14" s="12">
        <v>133.95454545454547</v>
      </c>
      <c r="H14" s="12">
        <v>274.95454545454544</v>
      </c>
      <c r="I14" s="12">
        <v>282.09090909090907</v>
      </c>
      <c r="J14" s="12">
        <v>418.36363636363637</v>
      </c>
      <c r="K14" s="12">
        <v>301.54545454545456</v>
      </c>
      <c r="L14" s="12">
        <v>358.90909090909093</v>
      </c>
      <c r="M14" s="12">
        <v>16.363636363636363</v>
      </c>
      <c r="N14" s="12">
        <v>218.40909090909091</v>
      </c>
      <c r="O14" s="12">
        <v>288.27272727272725</v>
      </c>
      <c r="P14" s="12">
        <v>277.27272727272725</v>
      </c>
      <c r="Q14" s="12">
        <v>141</v>
      </c>
      <c r="R14" s="12">
        <v>186.27272727272728</v>
      </c>
      <c r="S14" s="12">
        <v>351.68181818181819</v>
      </c>
      <c r="T14" s="12">
        <v>107.54545454545455</v>
      </c>
      <c r="U14" s="12">
        <v>98.727272727272734</v>
      </c>
      <c r="V14" s="12">
        <v>123.86363636363636</v>
      </c>
      <c r="W14" s="12">
        <v>69.318181818181813</v>
      </c>
      <c r="X14" s="12">
        <v>46.045454545454547</v>
      </c>
      <c r="Y14" s="12">
        <v>109.13636363636364</v>
      </c>
      <c r="Z14" s="12">
        <v>136.13636363636363</v>
      </c>
      <c r="AA14" s="12">
        <v>655.4545454545455</v>
      </c>
      <c r="AB14" s="12">
        <v>585.4545454545455</v>
      </c>
      <c r="AC14" s="12">
        <v>651.77272727272725</v>
      </c>
      <c r="AD14" s="12">
        <v>466.31818181818181</v>
      </c>
      <c r="AE14" s="12">
        <v>140.59090909090909</v>
      </c>
      <c r="AF14" s="12">
        <v>138.68181818181819</v>
      </c>
      <c r="AG14" s="12">
        <v>68.954545454545453</v>
      </c>
      <c r="AH14" s="12">
        <v>89.954545454545453</v>
      </c>
      <c r="AI14" s="12">
        <v>159</v>
      </c>
      <c r="AJ14" s="12">
        <v>19.954545454545453</v>
      </c>
      <c r="AK14" s="12">
        <v>132.04545454545453</v>
      </c>
      <c r="AL14" s="12">
        <v>362.68181818181819</v>
      </c>
      <c r="AM14" s="12">
        <v>53.045454545454547</v>
      </c>
      <c r="AN14" s="12">
        <v>146.27272727272728</v>
      </c>
      <c r="AO14" s="12">
        <v>23.863636363636363</v>
      </c>
      <c r="AP14" s="12">
        <v>36.772727272727273</v>
      </c>
      <c r="AQ14" s="12">
        <v>46.772727272727273</v>
      </c>
      <c r="AR14" s="12">
        <v>43.363636363636367</v>
      </c>
      <c r="AS14" s="12">
        <v>145.27272727272728</v>
      </c>
      <c r="AT14" s="13">
        <v>8718.3636363636379</v>
      </c>
      <c r="AU14" s="14"/>
      <c r="AW14" s="17" t="s">
        <v>45</v>
      </c>
      <c r="AX14" s="22">
        <f>SUM(AA32:AD37)</f>
        <v>32493.772727272728</v>
      </c>
      <c r="AY14" s="22">
        <f>SUM(H32:K37,Z32:Z37)</f>
        <v>4456.272727272727</v>
      </c>
      <c r="AZ14" s="22">
        <f>SUM(AE32:AJ37)</f>
        <v>8989.5</v>
      </c>
      <c r="BA14" s="22">
        <f>SUM(B32:G37)</f>
        <v>3422.0000000000005</v>
      </c>
      <c r="BB14" s="22">
        <f>SUM(T32:Y37,AM32:AN37)</f>
        <v>2380.0909090909095</v>
      </c>
      <c r="BC14" s="22">
        <f>SUM(L32:S37,AK32:AL37)</f>
        <v>3747.8636363636383</v>
      </c>
      <c r="BD14" s="23">
        <f>SUM(AO32:AR37)</f>
        <v>3269.227272727273</v>
      </c>
      <c r="BE14" s="22">
        <f t="shared" si="0"/>
        <v>58758.727272727279</v>
      </c>
    </row>
    <row r="15" spans="1:57">
      <c r="A15" s="1" t="s">
        <v>12</v>
      </c>
      <c r="B15" s="12">
        <v>49.227272727272727</v>
      </c>
      <c r="C15" s="12">
        <v>71.272727272727266</v>
      </c>
      <c r="D15" s="12">
        <v>34</v>
      </c>
      <c r="E15" s="12">
        <v>32.68181818181818</v>
      </c>
      <c r="F15" s="12">
        <v>196.45454545454547</v>
      </c>
      <c r="G15" s="12">
        <v>57.772727272727273</v>
      </c>
      <c r="H15" s="12">
        <v>132.09090909090909</v>
      </c>
      <c r="I15" s="12">
        <v>229.63636363636363</v>
      </c>
      <c r="J15" s="12">
        <v>343.27272727272725</v>
      </c>
      <c r="K15" s="12">
        <v>295.04545454545456</v>
      </c>
      <c r="L15" s="12">
        <v>272.36363636363637</v>
      </c>
      <c r="M15" s="12">
        <v>217.54545454545453</v>
      </c>
      <c r="N15" s="12">
        <v>12.181818181818182</v>
      </c>
      <c r="O15" s="12">
        <v>126.09090909090909</v>
      </c>
      <c r="P15" s="12">
        <v>195.5</v>
      </c>
      <c r="Q15" s="12">
        <v>79.909090909090907</v>
      </c>
      <c r="R15" s="12">
        <v>81.36363636363636</v>
      </c>
      <c r="S15" s="12">
        <v>135.86363636363637</v>
      </c>
      <c r="T15" s="12">
        <v>42.454545454545453</v>
      </c>
      <c r="U15" s="12">
        <v>17.727272727272727</v>
      </c>
      <c r="V15" s="12">
        <v>28.136363636363637</v>
      </c>
      <c r="W15" s="12">
        <v>12</v>
      </c>
      <c r="X15" s="12">
        <v>12.136363636363637</v>
      </c>
      <c r="Y15" s="12">
        <v>23.40909090909091</v>
      </c>
      <c r="Z15" s="12">
        <v>42.590909090909093</v>
      </c>
      <c r="AA15" s="12">
        <v>689.0454545454545</v>
      </c>
      <c r="AB15" s="12">
        <v>669.27272727272725</v>
      </c>
      <c r="AC15" s="12">
        <v>558.36363636363637</v>
      </c>
      <c r="AD15" s="12">
        <v>434.77272727272725</v>
      </c>
      <c r="AE15" s="12">
        <v>109.04545454545455</v>
      </c>
      <c r="AF15" s="12">
        <v>89.954545454545453</v>
      </c>
      <c r="AG15" s="12">
        <v>39.272727272727273</v>
      </c>
      <c r="AH15" s="12">
        <v>60.863636363636367</v>
      </c>
      <c r="AI15" s="12">
        <v>99.590909090909093</v>
      </c>
      <c r="AJ15" s="12">
        <v>10.636363636363637</v>
      </c>
      <c r="AK15" s="12">
        <v>50.409090909090907</v>
      </c>
      <c r="AL15" s="12">
        <v>89.272727272727266</v>
      </c>
      <c r="AM15" s="12">
        <v>8.7272727272727266</v>
      </c>
      <c r="AN15" s="12">
        <v>43.772727272727273</v>
      </c>
      <c r="AO15" s="12">
        <v>11.590909090909092</v>
      </c>
      <c r="AP15" s="12">
        <v>15.727272727272727</v>
      </c>
      <c r="AQ15" s="12">
        <v>34.454545454545453</v>
      </c>
      <c r="AR15" s="12">
        <v>21.636363636363637</v>
      </c>
      <c r="AS15" s="12">
        <v>43.136363636363633</v>
      </c>
      <c r="AT15" s="13">
        <v>5820.272727272727</v>
      </c>
      <c r="AU15" s="14"/>
      <c r="AW15" s="17" t="s">
        <v>46</v>
      </c>
      <c r="AX15" s="22">
        <f>SUM(AA3:AD8)</f>
        <v>15183.409090909092</v>
      </c>
      <c r="AY15" s="22">
        <f>SUM(H3:K8,Z3:Z8)</f>
        <v>6665.9545454545432</v>
      </c>
      <c r="AZ15" s="22">
        <f>SUM(AE3:AJ8)</f>
        <v>3692.3181818181806</v>
      </c>
      <c r="BA15" s="22">
        <f>SUM(B3:G8)</f>
        <v>7979.5454545454559</v>
      </c>
      <c r="BB15" s="22">
        <f>SUM(T3:Y8,AM3:AN8)</f>
        <v>1709.3636363636363</v>
      </c>
      <c r="BC15" s="22">
        <f>SUM(L3:S8,AK3:AL8)</f>
        <v>4475.7727272727261</v>
      </c>
      <c r="BD15" s="23">
        <f>SUM(AO3:AR8)</f>
        <v>1063.8636363636363</v>
      </c>
      <c r="BE15" s="22">
        <f t="shared" si="0"/>
        <v>40770.227272727279</v>
      </c>
    </row>
    <row r="16" spans="1:57">
      <c r="A16" s="1" t="s">
        <v>13</v>
      </c>
      <c r="B16" s="12">
        <v>31.59090909090909</v>
      </c>
      <c r="C16" s="12">
        <v>57.409090909090907</v>
      </c>
      <c r="D16" s="12">
        <v>16.59090909090909</v>
      </c>
      <c r="E16" s="12">
        <v>29.681818181818183</v>
      </c>
      <c r="F16" s="12">
        <v>166.04545454545453</v>
      </c>
      <c r="G16" s="12">
        <v>42.272727272727273</v>
      </c>
      <c r="H16" s="12">
        <v>133</v>
      </c>
      <c r="I16" s="12">
        <v>226.59090909090909</v>
      </c>
      <c r="J16" s="12">
        <v>341.36363636363637</v>
      </c>
      <c r="K16" s="12">
        <v>269.63636363636363</v>
      </c>
      <c r="L16" s="12">
        <v>296.40909090909093</v>
      </c>
      <c r="M16" s="12">
        <v>286.13636363636363</v>
      </c>
      <c r="N16" s="12">
        <v>125.04545454545455</v>
      </c>
      <c r="O16" s="12">
        <v>15.409090909090908</v>
      </c>
      <c r="P16" s="12">
        <v>224.09090909090909</v>
      </c>
      <c r="Q16" s="12">
        <v>133.45454545454547</v>
      </c>
      <c r="R16" s="12">
        <v>149.59090909090909</v>
      </c>
      <c r="S16" s="12">
        <v>257.09090909090907</v>
      </c>
      <c r="T16" s="12">
        <v>36.045454545454547</v>
      </c>
      <c r="U16" s="12">
        <v>12.636363636363637</v>
      </c>
      <c r="V16" s="12">
        <v>20.40909090909091</v>
      </c>
      <c r="W16" s="12">
        <v>4.9545454545454541</v>
      </c>
      <c r="X16" s="12">
        <v>7.4090909090909092</v>
      </c>
      <c r="Y16" s="12">
        <v>16.181818181818183</v>
      </c>
      <c r="Z16" s="12">
        <v>51.409090909090907</v>
      </c>
      <c r="AA16" s="12">
        <v>599.31818181818187</v>
      </c>
      <c r="AB16" s="12">
        <v>605.90909090909088</v>
      </c>
      <c r="AC16" s="12">
        <v>521</v>
      </c>
      <c r="AD16" s="12">
        <v>361.95454545454544</v>
      </c>
      <c r="AE16" s="12">
        <v>90.045454545454547</v>
      </c>
      <c r="AF16" s="12">
        <v>78.454545454545453</v>
      </c>
      <c r="AG16" s="12">
        <v>25.318181818181817</v>
      </c>
      <c r="AH16" s="12">
        <v>61.045454545454547</v>
      </c>
      <c r="AI16" s="12">
        <v>98.5</v>
      </c>
      <c r="AJ16" s="12">
        <v>12.090909090909092</v>
      </c>
      <c r="AK16" s="12">
        <v>74.63636363636364</v>
      </c>
      <c r="AL16" s="12">
        <v>214.31818181818181</v>
      </c>
      <c r="AM16" s="12">
        <v>8.5</v>
      </c>
      <c r="AN16" s="12">
        <v>25.045454545454547</v>
      </c>
      <c r="AO16" s="12">
        <v>9.2727272727272734</v>
      </c>
      <c r="AP16" s="12">
        <v>16.318181818181817</v>
      </c>
      <c r="AQ16" s="12">
        <v>21.90909090909091</v>
      </c>
      <c r="AR16" s="12">
        <v>10.590909090909092</v>
      </c>
      <c r="AS16" s="12">
        <v>105</v>
      </c>
      <c r="AT16" s="13">
        <v>5889.6818181818189</v>
      </c>
      <c r="AU16" s="14"/>
      <c r="AW16" s="17" t="s">
        <v>47</v>
      </c>
      <c r="AX16" s="22">
        <f>SUM(AA21:AD26,AA40:AD41)</f>
        <v>21718.727272727272</v>
      </c>
      <c r="AY16" s="22">
        <f>SUM(H21:K26,H40:K41,Z21:Z26,Z40:Z41)</f>
        <v>4960.5909090909099</v>
      </c>
      <c r="AZ16" s="22">
        <f>SUM(AE21:AJ26,AE40:AJ41)</f>
        <v>2586.136363636364</v>
      </c>
      <c r="BA16" s="22">
        <f>SUM(B21:G26,B40:G41)</f>
        <v>1714.909090909091</v>
      </c>
      <c r="BB16" s="22">
        <f>SUM(T21:Y26,T40:Y41,AM21:AN26,AM40:AN41)</f>
        <v>5704.090909090909</v>
      </c>
      <c r="BC16" s="22">
        <f>SUM(L21:S26,L40:S41,AK21:AL26,AK40:AL41)</f>
        <v>2101.5909090909095</v>
      </c>
      <c r="BD16" s="23">
        <f>SUM(AO21:AR26,AO40:AR41)</f>
        <v>1176.4545454545455</v>
      </c>
      <c r="BE16" s="22">
        <f t="shared" si="0"/>
        <v>39962.500000000007</v>
      </c>
    </row>
    <row r="17" spans="1:57">
      <c r="A17" s="1" t="s">
        <v>14</v>
      </c>
      <c r="B17" s="12">
        <v>49.409090909090907</v>
      </c>
      <c r="C17" s="12">
        <v>100.18181818181819</v>
      </c>
      <c r="D17" s="12">
        <v>32.227272727272727</v>
      </c>
      <c r="E17" s="12">
        <v>34.272727272727273</v>
      </c>
      <c r="F17" s="12">
        <v>158.72727272727272</v>
      </c>
      <c r="G17" s="12">
        <v>49.18181818181818</v>
      </c>
      <c r="H17" s="12">
        <v>143.27272727272728</v>
      </c>
      <c r="I17" s="12">
        <v>226.86363636363637</v>
      </c>
      <c r="J17" s="12">
        <v>314.90909090909093</v>
      </c>
      <c r="K17" s="12">
        <v>190.77272727272728</v>
      </c>
      <c r="L17" s="12">
        <v>292.22727272727275</v>
      </c>
      <c r="M17" s="12">
        <v>281.81818181818181</v>
      </c>
      <c r="N17" s="12">
        <v>188.40909090909091</v>
      </c>
      <c r="O17" s="12">
        <v>229.72727272727272</v>
      </c>
      <c r="P17" s="12">
        <v>14.772727272727273</v>
      </c>
      <c r="Q17" s="12">
        <v>134.45454545454547</v>
      </c>
      <c r="R17" s="12">
        <v>230.13636363636363</v>
      </c>
      <c r="S17" s="12">
        <v>364.09090909090907</v>
      </c>
      <c r="T17" s="12">
        <v>38.409090909090907</v>
      </c>
      <c r="U17" s="12">
        <v>30.954545454545453</v>
      </c>
      <c r="V17" s="12">
        <v>27.363636363636363</v>
      </c>
      <c r="W17" s="12">
        <v>9.6363636363636367</v>
      </c>
      <c r="X17" s="12">
        <v>7</v>
      </c>
      <c r="Y17" s="12">
        <v>20.727272727272727</v>
      </c>
      <c r="Z17" s="12">
        <v>42.363636363636367</v>
      </c>
      <c r="AA17" s="12">
        <v>425.95454545454544</v>
      </c>
      <c r="AB17" s="12">
        <v>429.09090909090907</v>
      </c>
      <c r="AC17" s="12">
        <v>348.31818181818181</v>
      </c>
      <c r="AD17" s="12">
        <v>284.04545454545456</v>
      </c>
      <c r="AE17" s="12">
        <v>75.454545454545453</v>
      </c>
      <c r="AF17" s="12">
        <v>54.5</v>
      </c>
      <c r="AG17" s="12">
        <v>27.863636363636363</v>
      </c>
      <c r="AH17" s="12">
        <v>48.409090909090907</v>
      </c>
      <c r="AI17" s="12">
        <v>56.545454545454547</v>
      </c>
      <c r="AJ17" s="12">
        <v>8.8636363636363633</v>
      </c>
      <c r="AK17" s="12">
        <v>37.5</v>
      </c>
      <c r="AL17" s="12">
        <v>91.181818181818187</v>
      </c>
      <c r="AM17" s="12">
        <v>17.045454545454547</v>
      </c>
      <c r="AN17" s="12">
        <v>63.590909090909093</v>
      </c>
      <c r="AO17" s="12">
        <v>11.909090909090908</v>
      </c>
      <c r="AP17" s="12">
        <v>14.409090909090908</v>
      </c>
      <c r="AQ17" s="12">
        <v>20.272727272727273</v>
      </c>
      <c r="AR17" s="12">
        <v>8.7272727272727266</v>
      </c>
      <c r="AS17" s="12">
        <v>50.954545454545453</v>
      </c>
      <c r="AT17" s="13">
        <v>5286.545454545454</v>
      </c>
      <c r="AU17" s="14"/>
      <c r="AW17" s="1" t="s">
        <v>48</v>
      </c>
      <c r="AX17" s="23">
        <f>SUM(AA13:AD20,AA38:AD39)</f>
        <v>24735.045454545452</v>
      </c>
      <c r="AY17" s="23">
        <f>SUM(H13:K20,H38:K39,Z13:Z20,Z38:Z39)</f>
        <v>8766.9545454545423</v>
      </c>
      <c r="AZ17" s="23">
        <f>SUM(AE13:AJ20,AE38:AJ39)</f>
        <v>3875.454545454545</v>
      </c>
      <c r="BA17" s="23">
        <f>SUM(B13:G20,B38:G39)</f>
        <v>4527.0454545454559</v>
      </c>
      <c r="BB17" s="23">
        <f>SUM(T13:Y20,T38:Y39,AM13:AN20,AM38:AN39)</f>
        <v>2128.7727272727275</v>
      </c>
      <c r="BC17" s="23">
        <f>SUM(L13:S20,L38:S39,AK13:AL20,AK38:AL39)</f>
        <v>14875.136363636362</v>
      </c>
      <c r="BD17" s="23">
        <f>SUM(AO13:AR20,AO38:AR39)</f>
        <v>823.99999999999989</v>
      </c>
      <c r="BE17" s="22">
        <f t="shared" si="0"/>
        <v>59732.409090909081</v>
      </c>
    </row>
    <row r="18" spans="1:57">
      <c r="A18" s="1" t="s">
        <v>15</v>
      </c>
      <c r="B18" s="12">
        <v>19.772727272727273</v>
      </c>
      <c r="C18" s="12">
        <v>33.272727272727273</v>
      </c>
      <c r="D18" s="12">
        <v>10.863636363636363</v>
      </c>
      <c r="E18" s="12">
        <v>11.818181818181818</v>
      </c>
      <c r="F18" s="12">
        <v>103.36363636363636</v>
      </c>
      <c r="G18" s="12">
        <v>24.136363636363637</v>
      </c>
      <c r="H18" s="12">
        <v>71.63636363636364</v>
      </c>
      <c r="I18" s="12">
        <v>161.40909090909091</v>
      </c>
      <c r="J18" s="12">
        <v>175.68181818181819</v>
      </c>
      <c r="K18" s="12">
        <v>107.09090909090909</v>
      </c>
      <c r="L18" s="12">
        <v>112.59090909090909</v>
      </c>
      <c r="M18" s="12">
        <v>127.5</v>
      </c>
      <c r="N18" s="12">
        <v>77.545454545454547</v>
      </c>
      <c r="O18" s="12">
        <v>129.09090909090909</v>
      </c>
      <c r="P18" s="12">
        <v>120.72727272727273</v>
      </c>
      <c r="Q18" s="12">
        <v>7.1818181818181817</v>
      </c>
      <c r="R18" s="12">
        <v>81.454545454545453</v>
      </c>
      <c r="S18" s="12">
        <v>182.54545454545453</v>
      </c>
      <c r="T18" s="12">
        <v>17.545454545454547</v>
      </c>
      <c r="U18" s="12">
        <v>14.681818181818182</v>
      </c>
      <c r="V18" s="12">
        <v>12.318181818181818</v>
      </c>
      <c r="W18" s="12">
        <v>2.6363636363636362</v>
      </c>
      <c r="X18" s="12">
        <v>5.3636363636363633</v>
      </c>
      <c r="Y18" s="12">
        <v>10.227272727272727</v>
      </c>
      <c r="Z18" s="12">
        <v>17.045454545454547</v>
      </c>
      <c r="AA18" s="12">
        <v>435.59090909090907</v>
      </c>
      <c r="AB18" s="12">
        <v>359.04545454545456</v>
      </c>
      <c r="AC18" s="12">
        <v>260.77272727272725</v>
      </c>
      <c r="AD18" s="12">
        <v>222.04545454545453</v>
      </c>
      <c r="AE18" s="12">
        <v>63.136363636363633</v>
      </c>
      <c r="AF18" s="12">
        <v>49.5</v>
      </c>
      <c r="AG18" s="12">
        <v>14.818181818181818</v>
      </c>
      <c r="AH18" s="12">
        <v>24.772727272727273</v>
      </c>
      <c r="AI18" s="12">
        <v>54.68181818181818</v>
      </c>
      <c r="AJ18" s="12">
        <v>6.9090909090909092</v>
      </c>
      <c r="AK18" s="12">
        <v>25.363636363636363</v>
      </c>
      <c r="AL18" s="12">
        <v>45.18181818181818</v>
      </c>
      <c r="AM18" s="12">
        <v>3.3181818181818183</v>
      </c>
      <c r="AN18" s="12">
        <v>16.59090909090909</v>
      </c>
      <c r="AO18" s="12">
        <v>7.7727272727272725</v>
      </c>
      <c r="AP18" s="12">
        <v>6.0909090909090908</v>
      </c>
      <c r="AQ18" s="12">
        <v>12.090909090909092</v>
      </c>
      <c r="AR18" s="12">
        <v>5.6363636363636367</v>
      </c>
      <c r="AS18" s="12">
        <v>28.181818181818183</v>
      </c>
      <c r="AT18" s="13">
        <v>3279</v>
      </c>
      <c r="AU18" s="14"/>
      <c r="AW18" s="9" t="s">
        <v>58</v>
      </c>
      <c r="AX18" s="22">
        <f>SUM(AA42:AD45)</f>
        <v>10187.636363636366</v>
      </c>
      <c r="AY18" s="22">
        <f>SUM(Z42:Z45,H42:K45)</f>
        <v>1111.2272727272725</v>
      </c>
      <c r="AZ18" s="22">
        <f>SUM(AE42:AJ45)</f>
        <v>3337.818181818182</v>
      </c>
      <c r="BA18" s="22">
        <f>SUM(B42:G45)</f>
        <v>1072.5454545454545</v>
      </c>
      <c r="BB18" s="22">
        <f>SUM(T42:Y45, AM42:AN45)</f>
        <v>1226.181818181818</v>
      </c>
      <c r="BC18" s="22">
        <f>SUM(AK42:AL45,L42:S45)</f>
        <v>791.00000000000011</v>
      </c>
      <c r="BD18" s="22">
        <f>SUM(AO42:AR45)</f>
        <v>1285.8636363636363</v>
      </c>
      <c r="BE18" s="22">
        <f t="shared" si="0"/>
        <v>19012.272727272728</v>
      </c>
    </row>
    <row r="19" spans="1:57">
      <c r="A19" s="1" t="s">
        <v>16</v>
      </c>
      <c r="B19" s="12">
        <v>20.318181818181817</v>
      </c>
      <c r="C19" s="12">
        <v>46.772727272727273</v>
      </c>
      <c r="D19" s="12">
        <v>17.318181818181817</v>
      </c>
      <c r="E19" s="12">
        <v>20.636363636363637</v>
      </c>
      <c r="F19" s="12">
        <v>153.18181818181819</v>
      </c>
      <c r="G19" s="12">
        <v>36.863636363636367</v>
      </c>
      <c r="H19" s="12">
        <v>84.36363636363636</v>
      </c>
      <c r="I19" s="12">
        <v>200.5</v>
      </c>
      <c r="J19" s="12">
        <v>238.77272727272728</v>
      </c>
      <c r="K19" s="12">
        <v>131.86363636363637</v>
      </c>
      <c r="L19" s="12">
        <v>100.22727272727273</v>
      </c>
      <c r="M19" s="12">
        <v>179.95454545454547</v>
      </c>
      <c r="N19" s="12">
        <v>83.545454545454547</v>
      </c>
      <c r="O19" s="12">
        <v>157.31818181818181</v>
      </c>
      <c r="P19" s="12">
        <v>240.68181818181819</v>
      </c>
      <c r="Q19" s="12">
        <v>89.409090909090907</v>
      </c>
      <c r="R19" s="12">
        <v>19.545454545454547</v>
      </c>
      <c r="S19" s="12">
        <v>211.54545454545453</v>
      </c>
      <c r="T19" s="12">
        <v>16.954545454545453</v>
      </c>
      <c r="U19" s="12">
        <v>16.318181818181817</v>
      </c>
      <c r="V19" s="12">
        <v>16.954545454545453</v>
      </c>
      <c r="W19" s="12">
        <v>5.5454545454545459</v>
      </c>
      <c r="X19" s="12">
        <v>6.2272727272727275</v>
      </c>
      <c r="Y19" s="12">
        <v>13.136363636363637</v>
      </c>
      <c r="Z19" s="12">
        <v>13.590909090909092</v>
      </c>
      <c r="AA19" s="12">
        <v>826.63636363636363</v>
      </c>
      <c r="AB19" s="12">
        <v>674</v>
      </c>
      <c r="AC19" s="12">
        <v>387.63636363636363</v>
      </c>
      <c r="AD19" s="12">
        <v>247.22727272727272</v>
      </c>
      <c r="AE19" s="12">
        <v>65.090909090909093</v>
      </c>
      <c r="AF19" s="12">
        <v>29.727272727272727</v>
      </c>
      <c r="AG19" s="12">
        <v>18.181818181818183</v>
      </c>
      <c r="AH19" s="12">
        <v>31</v>
      </c>
      <c r="AI19" s="12">
        <v>83</v>
      </c>
      <c r="AJ19" s="12">
        <v>7.6818181818181817</v>
      </c>
      <c r="AK19" s="12">
        <v>22.227272727272727</v>
      </c>
      <c r="AL19" s="12">
        <v>69.818181818181813</v>
      </c>
      <c r="AM19" s="12">
        <v>8.7727272727272734</v>
      </c>
      <c r="AN19" s="12">
        <v>17.318181818181817</v>
      </c>
      <c r="AO19" s="12">
        <v>4.9545454545454541</v>
      </c>
      <c r="AP19" s="12">
        <v>6.3181818181818183</v>
      </c>
      <c r="AQ19" s="12">
        <v>22.681818181818183</v>
      </c>
      <c r="AR19" s="12">
        <v>7.5909090909090908</v>
      </c>
      <c r="AS19" s="12">
        <v>36.363636363636367</v>
      </c>
      <c r="AT19" s="13">
        <v>4687.7727272727261</v>
      </c>
      <c r="AU19" s="14"/>
      <c r="AW19" s="9" t="s">
        <v>49</v>
      </c>
      <c r="AX19" s="22">
        <f>SUM(AX12:AX18)</f>
        <v>128310.81818181818</v>
      </c>
      <c r="AY19" s="22">
        <f t="shared" ref="AY19:BD19" si="1">SUM(AY12:AY18)</f>
        <v>46696.272727272728</v>
      </c>
      <c r="AZ19" s="22">
        <f t="shared" si="1"/>
        <v>60896.500000000007</v>
      </c>
      <c r="BA19" s="22">
        <f t="shared" si="1"/>
        <v>39642</v>
      </c>
      <c r="BB19" s="22">
        <f t="shared" si="1"/>
        <v>39449.681818181816</v>
      </c>
      <c r="BC19" s="22">
        <f t="shared" si="1"/>
        <v>59714.63636363636</v>
      </c>
      <c r="BD19" s="22">
        <f t="shared" si="1"/>
        <v>19551.409090909088</v>
      </c>
      <c r="BE19" s="22">
        <f t="shared" si="0"/>
        <v>394261.31818181823</v>
      </c>
    </row>
    <row r="20" spans="1:57">
      <c r="A20" s="1" t="s">
        <v>17</v>
      </c>
      <c r="B20" s="12">
        <v>37.636363636363633</v>
      </c>
      <c r="C20" s="12">
        <v>93.909090909090907</v>
      </c>
      <c r="D20" s="12">
        <v>52.5</v>
      </c>
      <c r="E20" s="12">
        <v>37.590909090909093</v>
      </c>
      <c r="F20" s="12">
        <v>310.72727272727275</v>
      </c>
      <c r="G20" s="12">
        <v>73.5</v>
      </c>
      <c r="H20" s="12">
        <v>142.18181818181819</v>
      </c>
      <c r="I20" s="12">
        <v>383.18181818181819</v>
      </c>
      <c r="J20" s="12">
        <v>397.27272727272725</v>
      </c>
      <c r="K20" s="12">
        <v>189.36363636363637</v>
      </c>
      <c r="L20" s="12">
        <v>169.59090909090909</v>
      </c>
      <c r="M20" s="12">
        <v>347.09090909090907</v>
      </c>
      <c r="N20" s="12">
        <v>140.13636363636363</v>
      </c>
      <c r="O20" s="12">
        <v>268.86363636363637</v>
      </c>
      <c r="P20" s="12">
        <v>381.31818181818181</v>
      </c>
      <c r="Q20" s="12">
        <v>197.68181818181819</v>
      </c>
      <c r="R20" s="12">
        <v>211.27272727272728</v>
      </c>
      <c r="S20" s="12">
        <v>47.5</v>
      </c>
      <c r="T20" s="12">
        <v>35.18181818181818</v>
      </c>
      <c r="U20" s="12">
        <v>35.68181818181818</v>
      </c>
      <c r="V20" s="12">
        <v>35.545454545454547</v>
      </c>
      <c r="W20" s="12">
        <v>11.863636363636363</v>
      </c>
      <c r="X20" s="12">
        <v>13.181818181818182</v>
      </c>
      <c r="Y20" s="12">
        <v>34.772727272727273</v>
      </c>
      <c r="Z20" s="12">
        <v>24.90909090909091</v>
      </c>
      <c r="AA20" s="12">
        <v>1656.090909090909</v>
      </c>
      <c r="AB20" s="12">
        <v>1322.2727272727273</v>
      </c>
      <c r="AC20" s="12">
        <v>617.9545454545455</v>
      </c>
      <c r="AD20" s="12">
        <v>424.54545454545456</v>
      </c>
      <c r="AE20" s="12">
        <v>107.81818181818181</v>
      </c>
      <c r="AF20" s="12">
        <v>45.954545454545453</v>
      </c>
      <c r="AG20" s="12">
        <v>31.727272727272727</v>
      </c>
      <c r="AH20" s="12">
        <v>44.727272727272727</v>
      </c>
      <c r="AI20" s="12">
        <v>115.31818181818181</v>
      </c>
      <c r="AJ20" s="12">
        <v>10.409090909090908</v>
      </c>
      <c r="AK20" s="12">
        <v>42.454545454545453</v>
      </c>
      <c r="AL20" s="12">
        <v>91.090909090909093</v>
      </c>
      <c r="AM20" s="12">
        <v>14.136363636363637</v>
      </c>
      <c r="AN20" s="12">
        <v>47.31818181818182</v>
      </c>
      <c r="AO20" s="12">
        <v>7.7727272727272725</v>
      </c>
      <c r="AP20" s="12">
        <v>8.3181818181818183</v>
      </c>
      <c r="AQ20" s="12">
        <v>53.772727272727273</v>
      </c>
      <c r="AR20" s="12">
        <v>7.4545454545454541</v>
      </c>
      <c r="AS20" s="12">
        <v>32.045454545454547</v>
      </c>
      <c r="AT20" s="13">
        <v>8353.636363636364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>
        <v>36.18181818181818</v>
      </c>
      <c r="C21" s="12">
        <v>44.136363636363633</v>
      </c>
      <c r="D21" s="12">
        <v>27.181818181818183</v>
      </c>
      <c r="E21" s="12">
        <v>20.227272727272727</v>
      </c>
      <c r="F21" s="12">
        <v>156</v>
      </c>
      <c r="G21" s="12">
        <v>34.136363636363633</v>
      </c>
      <c r="H21" s="12">
        <v>152.36363636363637</v>
      </c>
      <c r="I21" s="12">
        <v>284.54545454545456</v>
      </c>
      <c r="J21" s="12">
        <v>304.36363636363637</v>
      </c>
      <c r="K21" s="12">
        <v>45.045454545454547</v>
      </c>
      <c r="L21" s="12">
        <v>57.31818181818182</v>
      </c>
      <c r="M21" s="12">
        <v>107.13636363636364</v>
      </c>
      <c r="N21" s="12">
        <v>41.090909090909093</v>
      </c>
      <c r="O21" s="12">
        <v>38.954545454545453</v>
      </c>
      <c r="P21" s="12">
        <v>39.545454545454547</v>
      </c>
      <c r="Q21" s="12">
        <v>18.5</v>
      </c>
      <c r="R21" s="12">
        <v>18.40909090909091</v>
      </c>
      <c r="S21" s="12">
        <v>31.727272727272727</v>
      </c>
      <c r="T21" s="12">
        <v>17.59090909090909</v>
      </c>
      <c r="U21" s="12">
        <v>116.72727272727273</v>
      </c>
      <c r="V21" s="12">
        <v>352.31818181818181</v>
      </c>
      <c r="W21" s="12">
        <v>117.95454545454545</v>
      </c>
      <c r="X21" s="12">
        <v>41.81818181818182</v>
      </c>
      <c r="Y21" s="12">
        <v>104.63636363636364</v>
      </c>
      <c r="Z21" s="12">
        <v>18.318181818181817</v>
      </c>
      <c r="AA21" s="12">
        <v>859.4545454545455</v>
      </c>
      <c r="AB21" s="12">
        <v>851.90909090909088</v>
      </c>
      <c r="AC21" s="12">
        <v>507.59090909090907</v>
      </c>
      <c r="AD21" s="12">
        <v>415.90909090909093</v>
      </c>
      <c r="AE21" s="12">
        <v>94.409090909090907</v>
      </c>
      <c r="AF21" s="12">
        <v>82.13636363636364</v>
      </c>
      <c r="AG21" s="12">
        <v>31.863636363636363</v>
      </c>
      <c r="AH21" s="12">
        <v>48.909090909090907</v>
      </c>
      <c r="AI21" s="12">
        <v>104.31818181818181</v>
      </c>
      <c r="AJ21" s="12">
        <v>27.318181818181817</v>
      </c>
      <c r="AK21" s="12">
        <v>7.4090909090909092</v>
      </c>
      <c r="AL21" s="12">
        <v>12.454545454545455</v>
      </c>
      <c r="AM21" s="12">
        <v>60.18181818181818</v>
      </c>
      <c r="AN21" s="12">
        <v>398.59090909090907</v>
      </c>
      <c r="AO21" s="12">
        <v>19.045454545454547</v>
      </c>
      <c r="AP21" s="12">
        <v>25.318181818181817</v>
      </c>
      <c r="AQ21" s="12">
        <v>88.181818181818187</v>
      </c>
      <c r="AR21" s="12">
        <v>23.045454545454547</v>
      </c>
      <c r="AS21" s="12">
        <v>6.7727272727272725</v>
      </c>
      <c r="AT21" s="13">
        <v>5891.045454545455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>
        <v>19.363636363636363</v>
      </c>
      <c r="C22" s="12">
        <v>18.772727272727273</v>
      </c>
      <c r="D22" s="12">
        <v>16.818181818181817</v>
      </c>
      <c r="E22" s="12">
        <v>18.636363636363637</v>
      </c>
      <c r="F22" s="12">
        <v>158.18181818181819</v>
      </c>
      <c r="G22" s="12">
        <v>22.5</v>
      </c>
      <c r="H22" s="12">
        <v>136.81818181818181</v>
      </c>
      <c r="I22" s="12">
        <v>322.90909090909093</v>
      </c>
      <c r="J22" s="12">
        <v>318.81818181818181</v>
      </c>
      <c r="K22" s="12">
        <v>27</v>
      </c>
      <c r="L22" s="12">
        <v>34.909090909090907</v>
      </c>
      <c r="M22" s="12">
        <v>97.181818181818187</v>
      </c>
      <c r="N22" s="12">
        <v>20.045454545454547</v>
      </c>
      <c r="O22" s="12">
        <v>11.090909090909092</v>
      </c>
      <c r="P22" s="12">
        <v>27.181818181818183</v>
      </c>
      <c r="Q22" s="12">
        <v>17.40909090909091</v>
      </c>
      <c r="R22" s="12">
        <v>15.5</v>
      </c>
      <c r="S22" s="12">
        <v>35.636363636363633</v>
      </c>
      <c r="T22" s="12">
        <v>111.09090909090909</v>
      </c>
      <c r="U22" s="12">
        <v>16.954545454545453</v>
      </c>
      <c r="V22" s="12">
        <v>140.54545454545453</v>
      </c>
      <c r="W22" s="12">
        <v>55.454545454545453</v>
      </c>
      <c r="X22" s="12">
        <v>34.18181818181818</v>
      </c>
      <c r="Y22" s="12">
        <v>120.72727272727273</v>
      </c>
      <c r="Z22" s="12">
        <v>14.045454545454545</v>
      </c>
      <c r="AA22" s="12">
        <v>1525.9545454545455</v>
      </c>
      <c r="AB22" s="12">
        <v>1476.8636363636363</v>
      </c>
      <c r="AC22" s="12">
        <v>615.5</v>
      </c>
      <c r="AD22" s="12">
        <v>465.81818181818181</v>
      </c>
      <c r="AE22" s="12">
        <v>106.86363636363636</v>
      </c>
      <c r="AF22" s="12">
        <v>55.81818181818182</v>
      </c>
      <c r="AG22" s="12">
        <v>70.590909090909093</v>
      </c>
      <c r="AH22" s="12">
        <v>44.772727272727273</v>
      </c>
      <c r="AI22" s="12">
        <v>110.68181818181819</v>
      </c>
      <c r="AJ22" s="12">
        <v>19.5</v>
      </c>
      <c r="AK22" s="12">
        <v>5.2272727272727275</v>
      </c>
      <c r="AL22" s="12">
        <v>7.2272727272727275</v>
      </c>
      <c r="AM22" s="12">
        <v>34.31818181818182</v>
      </c>
      <c r="AN22" s="12">
        <v>130.04545454545453</v>
      </c>
      <c r="AO22" s="12">
        <v>22.227272727272727</v>
      </c>
      <c r="AP22" s="12">
        <v>30.045454545454547</v>
      </c>
      <c r="AQ22" s="12">
        <v>131.95454545454547</v>
      </c>
      <c r="AR22" s="12">
        <v>23.545454545454547</v>
      </c>
      <c r="AS22" s="12">
        <v>4.4090909090909092</v>
      </c>
      <c r="AT22" s="13">
        <v>6693.1363636363649</v>
      </c>
      <c r="AU22" s="14"/>
      <c r="AW22" s="17" t="s">
        <v>43</v>
      </c>
      <c r="AX22" s="22">
        <f>AX12</f>
        <v>5352.545454545455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>
        <v>24.136363636363637</v>
      </c>
      <c r="C23" s="12">
        <v>44.863636363636367</v>
      </c>
      <c r="D23" s="12">
        <v>26.40909090909091</v>
      </c>
      <c r="E23" s="12">
        <v>30.727272727272727</v>
      </c>
      <c r="F23" s="12">
        <v>141.72727272727272</v>
      </c>
      <c r="G23" s="12">
        <v>34.090909090909093</v>
      </c>
      <c r="H23" s="12">
        <v>156.04545454545453</v>
      </c>
      <c r="I23" s="12">
        <v>290.45454545454544</v>
      </c>
      <c r="J23" s="12">
        <v>296.68181818181819</v>
      </c>
      <c r="K23" s="12">
        <v>40.409090909090907</v>
      </c>
      <c r="L23" s="12">
        <v>51.68181818181818</v>
      </c>
      <c r="M23" s="12">
        <v>123.22727272727273</v>
      </c>
      <c r="N23" s="12">
        <v>27.636363636363637</v>
      </c>
      <c r="O23" s="12">
        <v>21.5</v>
      </c>
      <c r="P23" s="12">
        <v>25.454545454545453</v>
      </c>
      <c r="Q23" s="12">
        <v>17.09090909090909</v>
      </c>
      <c r="R23" s="12">
        <v>17.818181818181817</v>
      </c>
      <c r="S23" s="12">
        <v>32.772727272727273</v>
      </c>
      <c r="T23" s="12">
        <v>376.68181818181819</v>
      </c>
      <c r="U23" s="12">
        <v>145.59090909090909</v>
      </c>
      <c r="V23" s="12">
        <v>17.454545454545453</v>
      </c>
      <c r="W23" s="12">
        <v>65.86363636363636</v>
      </c>
      <c r="X23" s="12">
        <v>47.863636363636367</v>
      </c>
      <c r="Y23" s="12">
        <v>171.72727272727272</v>
      </c>
      <c r="Z23" s="12">
        <v>23.772727272727273</v>
      </c>
      <c r="AA23" s="12">
        <v>1290.9545454545455</v>
      </c>
      <c r="AB23" s="12">
        <v>1202.7727272727273</v>
      </c>
      <c r="AC23" s="12">
        <v>571.77272727272725</v>
      </c>
      <c r="AD23" s="12">
        <v>379</v>
      </c>
      <c r="AE23" s="12">
        <v>87.5</v>
      </c>
      <c r="AF23" s="12">
        <v>59.636363636363633</v>
      </c>
      <c r="AG23" s="12">
        <v>46.909090909090907</v>
      </c>
      <c r="AH23" s="12">
        <v>38.863636363636367</v>
      </c>
      <c r="AI23" s="12">
        <v>89.818181818181813</v>
      </c>
      <c r="AJ23" s="12">
        <v>24.90909090909091</v>
      </c>
      <c r="AK23" s="12">
        <v>7.7272727272727275</v>
      </c>
      <c r="AL23" s="12">
        <v>7.4545454545454541</v>
      </c>
      <c r="AM23" s="12">
        <v>80.090909090909093</v>
      </c>
      <c r="AN23" s="12">
        <v>264.77272727272725</v>
      </c>
      <c r="AO23" s="12">
        <v>18.818181818181817</v>
      </c>
      <c r="AP23" s="12">
        <v>19.681818181818183</v>
      </c>
      <c r="AQ23" s="12">
        <v>145.90909090909091</v>
      </c>
      <c r="AR23" s="12">
        <v>27.40909090909091</v>
      </c>
      <c r="AS23" s="12">
        <v>4</v>
      </c>
      <c r="AT23" s="13">
        <v>6619.681818181818</v>
      </c>
      <c r="AU23" s="14"/>
      <c r="AW23" s="17" t="s">
        <v>44</v>
      </c>
      <c r="AX23" s="22">
        <f>AX13+AY12</f>
        <v>37244.818181818191</v>
      </c>
      <c r="AY23" s="22">
        <f>AY13</f>
        <v>2130.1363636363635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>
        <v>17.09090909090909</v>
      </c>
      <c r="C24" s="12">
        <v>16.545454545454547</v>
      </c>
      <c r="D24" s="12">
        <v>10.636363636363637</v>
      </c>
      <c r="E24" s="12">
        <v>11.454545454545455</v>
      </c>
      <c r="F24" s="12">
        <v>89.86363636363636</v>
      </c>
      <c r="G24" s="12">
        <v>12.045454545454545</v>
      </c>
      <c r="H24" s="12">
        <v>56.636363636363633</v>
      </c>
      <c r="I24" s="12">
        <v>157.95454545454547</v>
      </c>
      <c r="J24" s="12">
        <v>170.31818181818181</v>
      </c>
      <c r="K24" s="12">
        <v>15.818181818181818</v>
      </c>
      <c r="L24" s="12">
        <v>20.818181818181817</v>
      </c>
      <c r="M24" s="12">
        <v>64.590909090909093</v>
      </c>
      <c r="N24" s="12">
        <v>9.954545454545455</v>
      </c>
      <c r="O24" s="12">
        <v>4.6363636363636367</v>
      </c>
      <c r="P24" s="12">
        <v>9.4090909090909083</v>
      </c>
      <c r="Q24" s="12">
        <v>2.9545454545454546</v>
      </c>
      <c r="R24" s="12">
        <v>5.4545454545454541</v>
      </c>
      <c r="S24" s="12">
        <v>10.727272727272727</v>
      </c>
      <c r="T24" s="12">
        <v>138.72727272727272</v>
      </c>
      <c r="U24" s="12">
        <v>67.181818181818187</v>
      </c>
      <c r="V24" s="12">
        <v>68.36363636363636</v>
      </c>
      <c r="W24" s="12">
        <v>12.454545454545455</v>
      </c>
      <c r="X24" s="12">
        <v>18.227272727272727</v>
      </c>
      <c r="Y24" s="12">
        <v>82.409090909090907</v>
      </c>
      <c r="Z24" s="12">
        <v>5.2727272727272725</v>
      </c>
      <c r="AA24" s="12">
        <v>927.77272727272725</v>
      </c>
      <c r="AB24" s="12">
        <v>838.59090909090912</v>
      </c>
      <c r="AC24" s="12">
        <v>312.63636363636363</v>
      </c>
      <c r="AD24" s="12">
        <v>232.45454545454547</v>
      </c>
      <c r="AE24" s="12">
        <v>44.272727272727273</v>
      </c>
      <c r="AF24" s="12">
        <v>28.727272727272727</v>
      </c>
      <c r="AG24" s="12">
        <v>20.318181818181817</v>
      </c>
      <c r="AH24" s="12">
        <v>14.318181818181818</v>
      </c>
      <c r="AI24" s="12">
        <v>32.18181818181818</v>
      </c>
      <c r="AJ24" s="12">
        <v>4.1363636363636367</v>
      </c>
      <c r="AK24" s="12">
        <v>2.6363636363636362</v>
      </c>
      <c r="AL24" s="12">
        <v>2.2727272727272729</v>
      </c>
      <c r="AM24" s="12">
        <v>13.5</v>
      </c>
      <c r="AN24" s="12">
        <v>45.68181818181818</v>
      </c>
      <c r="AO24" s="12">
        <v>3.2272727272727271</v>
      </c>
      <c r="AP24" s="12">
        <v>10.545454545454545</v>
      </c>
      <c r="AQ24" s="12">
        <v>74.63636363636364</v>
      </c>
      <c r="AR24" s="12">
        <v>11.545454545454545</v>
      </c>
      <c r="AS24" s="12">
        <v>1.5909090909090908</v>
      </c>
      <c r="AT24" s="13">
        <v>3700.5909090909086</v>
      </c>
      <c r="AU24" s="14"/>
      <c r="AW24" s="17" t="s">
        <v>45</v>
      </c>
      <c r="AX24" s="22">
        <f>AX14+AZ12</f>
        <v>66310.227272727279</v>
      </c>
      <c r="AY24" s="22">
        <f>AY14+AZ13</f>
        <v>9055.0909090909081</v>
      </c>
      <c r="AZ24" s="22">
        <f>AZ14</f>
        <v>8989.5</v>
      </c>
      <c r="BA24" s="22"/>
      <c r="BB24" s="22"/>
      <c r="BC24" s="22"/>
      <c r="BD24" s="22"/>
      <c r="BE24" s="22"/>
    </row>
    <row r="25" spans="1:57">
      <c r="A25" s="1" t="s">
        <v>22</v>
      </c>
      <c r="B25" s="12">
        <v>11.681818181818182</v>
      </c>
      <c r="C25" s="12">
        <v>17.5</v>
      </c>
      <c r="D25" s="12">
        <v>11.954545454545455</v>
      </c>
      <c r="E25" s="12">
        <v>13.545454545454545</v>
      </c>
      <c r="F25" s="12">
        <v>61.772727272727273</v>
      </c>
      <c r="G25" s="12">
        <v>9.3181818181818183</v>
      </c>
      <c r="H25" s="12">
        <v>47.363636363636367</v>
      </c>
      <c r="I25" s="12">
        <v>104.54545454545455</v>
      </c>
      <c r="J25" s="12">
        <v>124.09090909090909</v>
      </c>
      <c r="K25" s="12">
        <v>9.7272727272727266</v>
      </c>
      <c r="L25" s="12">
        <v>32.045454545454547</v>
      </c>
      <c r="M25" s="12">
        <v>45.772727272727273</v>
      </c>
      <c r="N25" s="12">
        <v>12.181818181818182</v>
      </c>
      <c r="O25" s="12">
        <v>6.5454545454545459</v>
      </c>
      <c r="P25" s="12">
        <v>7.8636363636363633</v>
      </c>
      <c r="Q25" s="12">
        <v>5.4090909090909092</v>
      </c>
      <c r="R25" s="12">
        <v>5.4545454545454541</v>
      </c>
      <c r="S25" s="12">
        <v>11.590909090909092</v>
      </c>
      <c r="T25" s="12">
        <v>47.31818181818182</v>
      </c>
      <c r="U25" s="12">
        <v>38.272727272727273</v>
      </c>
      <c r="V25" s="12">
        <v>47.727272727272727</v>
      </c>
      <c r="W25" s="12">
        <v>22.318181818181817</v>
      </c>
      <c r="X25" s="12">
        <v>14.454545454545455</v>
      </c>
      <c r="Y25" s="12">
        <v>67.954545454545453</v>
      </c>
      <c r="Z25" s="12">
        <v>5</v>
      </c>
      <c r="AA25" s="12">
        <v>746.22727272727275</v>
      </c>
      <c r="AB25" s="12">
        <v>661.9545454545455</v>
      </c>
      <c r="AC25" s="12">
        <v>221.63636363636363</v>
      </c>
      <c r="AD25" s="12">
        <v>193.54545454545453</v>
      </c>
      <c r="AE25" s="12">
        <v>36.18181818181818</v>
      </c>
      <c r="AF25" s="12">
        <v>23.90909090909091</v>
      </c>
      <c r="AG25" s="12">
        <v>24.40909090909091</v>
      </c>
      <c r="AH25" s="12">
        <v>18.772727272727273</v>
      </c>
      <c r="AI25" s="12">
        <v>26.59090909090909</v>
      </c>
      <c r="AJ25" s="12">
        <v>2.9090909090909092</v>
      </c>
      <c r="AK25" s="12">
        <v>2.5454545454545454</v>
      </c>
      <c r="AL25" s="12">
        <v>2.1363636363636362</v>
      </c>
      <c r="AM25" s="12">
        <v>6.9545454545454541</v>
      </c>
      <c r="AN25" s="12">
        <v>21.636363636363637</v>
      </c>
      <c r="AO25" s="12">
        <v>7.1818181818181817</v>
      </c>
      <c r="AP25" s="12">
        <v>6.6363636363636367</v>
      </c>
      <c r="AQ25" s="12">
        <v>56.045454545454547</v>
      </c>
      <c r="AR25" s="12">
        <v>8.2727272727272734</v>
      </c>
      <c r="AS25" s="12">
        <v>2.7272727272727271</v>
      </c>
      <c r="AT25" s="13">
        <v>2851.681818181818</v>
      </c>
      <c r="AU25" s="14"/>
      <c r="AW25" s="17" t="s">
        <v>46</v>
      </c>
      <c r="AX25" s="22">
        <f>AX15+BA12</f>
        <v>29571.272727272728</v>
      </c>
      <c r="AY25" s="22">
        <f>AY15+BA13</f>
        <v>13204.045454545452</v>
      </c>
      <c r="AZ25" s="22">
        <f>AZ15+BA14</f>
        <v>7114.3181818181811</v>
      </c>
      <c r="BA25" s="22">
        <f>BA15</f>
        <v>7979.5454545454559</v>
      </c>
      <c r="BB25" s="22"/>
      <c r="BC25" s="22"/>
      <c r="BD25" s="23"/>
      <c r="BE25" s="22"/>
    </row>
    <row r="26" spans="1:57">
      <c r="A26" s="1" t="s">
        <v>23</v>
      </c>
      <c r="B26" s="12">
        <v>20.772727272727273</v>
      </c>
      <c r="C26" s="12">
        <v>35.545454545454547</v>
      </c>
      <c r="D26" s="12">
        <v>32.5</v>
      </c>
      <c r="E26" s="12">
        <v>27.59090909090909</v>
      </c>
      <c r="F26" s="12">
        <v>69.727272727272734</v>
      </c>
      <c r="G26" s="12">
        <v>17.90909090909091</v>
      </c>
      <c r="H26" s="12">
        <v>74.727272727272734</v>
      </c>
      <c r="I26" s="12">
        <v>210.59090909090909</v>
      </c>
      <c r="J26" s="12">
        <v>225.5</v>
      </c>
      <c r="K26" s="12">
        <v>39.18181818181818</v>
      </c>
      <c r="L26" s="12">
        <v>66.590909090909093</v>
      </c>
      <c r="M26" s="12">
        <v>106.90909090909091</v>
      </c>
      <c r="N26" s="12">
        <v>20.818181818181817</v>
      </c>
      <c r="O26" s="12">
        <v>19.272727272727273</v>
      </c>
      <c r="P26" s="12">
        <v>20.90909090909091</v>
      </c>
      <c r="Q26" s="12">
        <v>11.181818181818182</v>
      </c>
      <c r="R26" s="12">
        <v>12.272727272727273</v>
      </c>
      <c r="S26" s="12">
        <v>35.863636363636367</v>
      </c>
      <c r="T26" s="12">
        <v>95.545454545454547</v>
      </c>
      <c r="U26" s="12">
        <v>121</v>
      </c>
      <c r="V26" s="12">
        <v>169.77272727272728</v>
      </c>
      <c r="W26" s="12">
        <v>86.409090909090907</v>
      </c>
      <c r="X26" s="12">
        <v>71.318181818181813</v>
      </c>
      <c r="Y26" s="12">
        <v>16.727272727272727</v>
      </c>
      <c r="Z26" s="12">
        <v>45.727272727272727</v>
      </c>
      <c r="AA26" s="12">
        <v>1143.3636363636363</v>
      </c>
      <c r="AB26" s="12">
        <v>1261.409090909091</v>
      </c>
      <c r="AC26" s="12">
        <v>667.86363636363637</v>
      </c>
      <c r="AD26" s="12">
        <v>575.9545454545455</v>
      </c>
      <c r="AE26" s="12">
        <v>193.54545454545453</v>
      </c>
      <c r="AF26" s="12">
        <v>112.27272727272727</v>
      </c>
      <c r="AG26" s="12">
        <v>57.454545454545453</v>
      </c>
      <c r="AH26" s="12">
        <v>48.81818181818182</v>
      </c>
      <c r="AI26" s="12">
        <v>51.68181818181818</v>
      </c>
      <c r="AJ26" s="12">
        <v>6.9545454545454541</v>
      </c>
      <c r="AK26" s="12">
        <v>6.4090909090909092</v>
      </c>
      <c r="AL26" s="12">
        <v>10.727272727272727</v>
      </c>
      <c r="AM26" s="12">
        <v>25.40909090909091</v>
      </c>
      <c r="AN26" s="12">
        <v>57.590909090909093</v>
      </c>
      <c r="AO26" s="12">
        <v>4.8636363636363633</v>
      </c>
      <c r="AP26" s="12">
        <v>10.545454545454545</v>
      </c>
      <c r="AQ26" s="12">
        <v>120.04545454545455</v>
      </c>
      <c r="AR26" s="12">
        <v>23.227272727272727</v>
      </c>
      <c r="AS26" s="12">
        <v>5.0454545454545459</v>
      </c>
      <c r="AT26" s="13">
        <v>6037.5454545454559</v>
      </c>
      <c r="AU26" s="14"/>
      <c r="AW26" s="9" t="s">
        <v>47</v>
      </c>
      <c r="AX26" s="22">
        <f>AX16+BB12</f>
        <v>43124</v>
      </c>
      <c r="AY26" s="22">
        <f>AY16+BB13</f>
        <v>9856.5</v>
      </c>
      <c r="AZ26" s="22">
        <f>AZ16+BB14</f>
        <v>4966.2272727272739</v>
      </c>
      <c r="BA26" s="22">
        <f>BA16+BB15</f>
        <v>3424.272727272727</v>
      </c>
      <c r="BB26" s="22">
        <f>BB16</f>
        <v>5704.090909090909</v>
      </c>
      <c r="BC26" s="22"/>
      <c r="BD26" s="22"/>
      <c r="BE26" s="22"/>
    </row>
    <row r="27" spans="1:57">
      <c r="A27" s="1" t="s">
        <v>24</v>
      </c>
      <c r="B27" s="12">
        <v>33.81818181818182</v>
      </c>
      <c r="C27" s="12">
        <v>45.727272727272727</v>
      </c>
      <c r="D27" s="12">
        <v>17.40909090909091</v>
      </c>
      <c r="E27" s="12">
        <v>18.90909090909091</v>
      </c>
      <c r="F27" s="12">
        <v>100.40909090909091</v>
      </c>
      <c r="G27" s="12">
        <v>44.090909090909093</v>
      </c>
      <c r="H27" s="12">
        <v>78.272727272727266</v>
      </c>
      <c r="I27" s="12">
        <v>71</v>
      </c>
      <c r="J27" s="12">
        <v>112.68181818181819</v>
      </c>
      <c r="K27" s="12">
        <v>43.409090909090907</v>
      </c>
      <c r="L27" s="12">
        <v>127.95454545454545</v>
      </c>
      <c r="M27" s="12">
        <v>134.77272727272728</v>
      </c>
      <c r="N27" s="12">
        <v>45.409090909090907</v>
      </c>
      <c r="O27" s="12">
        <v>52.590909090909093</v>
      </c>
      <c r="P27" s="12">
        <v>44.090909090909093</v>
      </c>
      <c r="Q27" s="12">
        <v>19.954545454545453</v>
      </c>
      <c r="R27" s="12">
        <v>15.636363636363637</v>
      </c>
      <c r="S27" s="12">
        <v>24.954545454545453</v>
      </c>
      <c r="T27" s="12">
        <v>16.5</v>
      </c>
      <c r="U27" s="12">
        <v>15.318181818181818</v>
      </c>
      <c r="V27" s="12">
        <v>21.727272727272727</v>
      </c>
      <c r="W27" s="12">
        <v>5</v>
      </c>
      <c r="X27" s="12">
        <v>4.9545454545454541</v>
      </c>
      <c r="Y27" s="12">
        <v>43.454545454545453</v>
      </c>
      <c r="Z27" s="12">
        <v>11.727272727272727</v>
      </c>
      <c r="AA27" s="12">
        <v>1490.2727272727273</v>
      </c>
      <c r="AB27" s="12">
        <v>1228.2727272727273</v>
      </c>
      <c r="AC27" s="12">
        <v>869.86363636363637</v>
      </c>
      <c r="AD27" s="12">
        <v>626.68181818181813</v>
      </c>
      <c r="AE27" s="12">
        <v>234.04545454545453</v>
      </c>
      <c r="AF27" s="12">
        <v>153.09090909090909</v>
      </c>
      <c r="AG27" s="12">
        <v>39.18181818181818</v>
      </c>
      <c r="AH27" s="12">
        <v>79.272727272727266</v>
      </c>
      <c r="AI27" s="12">
        <v>62.545454545454547</v>
      </c>
      <c r="AJ27" s="12">
        <v>10.272727272727273</v>
      </c>
      <c r="AK27" s="12">
        <v>8.2727272727272734</v>
      </c>
      <c r="AL27" s="12">
        <v>26.727272727272727</v>
      </c>
      <c r="AM27" s="12">
        <v>5.9090909090909092</v>
      </c>
      <c r="AN27" s="12">
        <v>41.409090909090907</v>
      </c>
      <c r="AO27" s="12">
        <v>10.454545454545455</v>
      </c>
      <c r="AP27" s="12">
        <v>18.772727272727273</v>
      </c>
      <c r="AQ27" s="12">
        <v>52.090909090909093</v>
      </c>
      <c r="AR27" s="12">
        <v>23.681818181818183</v>
      </c>
      <c r="AS27" s="12">
        <v>6.1818181818181817</v>
      </c>
      <c r="AT27" s="13">
        <v>6136.7727272727261</v>
      </c>
      <c r="AU27" s="14"/>
      <c r="AW27" s="9" t="s">
        <v>48</v>
      </c>
      <c r="AX27" s="22">
        <f>AX17+BC12</f>
        <v>49752.772727272721</v>
      </c>
      <c r="AY27" s="22">
        <f>AY17+BC13</f>
        <v>17472.5</v>
      </c>
      <c r="AZ27" s="22">
        <f>AZ17+BC14</f>
        <v>7623.3181818181838</v>
      </c>
      <c r="BA27" s="22">
        <f>BA17+BC15</f>
        <v>9002.818181818182</v>
      </c>
      <c r="BB27" s="22">
        <f>BB17+BC16</f>
        <v>4230.3636363636369</v>
      </c>
      <c r="BC27" s="22">
        <f>BC17</f>
        <v>14875.136363636362</v>
      </c>
      <c r="BD27" s="22"/>
      <c r="BE27" s="22"/>
    </row>
    <row r="28" spans="1:57">
      <c r="A28" s="1" t="s">
        <v>25</v>
      </c>
      <c r="B28" s="12">
        <v>316.13636363636363</v>
      </c>
      <c r="C28" s="12">
        <v>937.0454545454545</v>
      </c>
      <c r="D28" s="12">
        <v>618.9545454545455</v>
      </c>
      <c r="E28" s="12">
        <v>707.0454545454545</v>
      </c>
      <c r="F28" s="12">
        <v>1182.1363636363637</v>
      </c>
      <c r="G28" s="12">
        <v>770.0454545454545</v>
      </c>
      <c r="H28" s="12">
        <v>1137.7727272727273</v>
      </c>
      <c r="I28" s="12">
        <v>1325.5454545454545</v>
      </c>
      <c r="J28" s="12">
        <v>1397.4545454545455</v>
      </c>
      <c r="K28" s="12">
        <v>848.9545454545455</v>
      </c>
      <c r="L28" s="12">
        <v>988.31818181818187</v>
      </c>
      <c r="M28" s="12">
        <v>688.81818181818187</v>
      </c>
      <c r="N28" s="12">
        <v>843.36363636363637</v>
      </c>
      <c r="O28" s="12">
        <v>730.31818181818187</v>
      </c>
      <c r="P28" s="12">
        <v>525.40909090909088</v>
      </c>
      <c r="Q28" s="12">
        <v>518.31818181818187</v>
      </c>
      <c r="R28" s="12">
        <v>936.81818181818187</v>
      </c>
      <c r="S28" s="12">
        <v>1873.909090909091</v>
      </c>
      <c r="T28" s="12">
        <v>1010.9090909090909</v>
      </c>
      <c r="U28" s="12">
        <v>1872.6818181818182</v>
      </c>
      <c r="V28" s="12">
        <v>1545.3181818181818</v>
      </c>
      <c r="W28" s="12">
        <v>1030.7727272727273</v>
      </c>
      <c r="X28" s="12">
        <v>800.68181818181813</v>
      </c>
      <c r="Y28" s="12">
        <v>1185.409090909091</v>
      </c>
      <c r="Z28" s="12">
        <v>1698.3181818181818</v>
      </c>
      <c r="AA28" s="12">
        <v>160.72727272727272</v>
      </c>
      <c r="AB28" s="12">
        <v>128.27272727272728</v>
      </c>
      <c r="AC28" s="12">
        <v>542.40909090909088</v>
      </c>
      <c r="AD28" s="12">
        <v>540.31818181818187</v>
      </c>
      <c r="AE28" s="12">
        <v>1096.0454545454545</v>
      </c>
      <c r="AF28" s="12">
        <v>1769.6363636363637</v>
      </c>
      <c r="AG28" s="12">
        <v>1282.4545454545455</v>
      </c>
      <c r="AH28" s="12">
        <v>1646.3636363636363</v>
      </c>
      <c r="AI28" s="12">
        <v>1286.909090909091</v>
      </c>
      <c r="AJ28" s="12">
        <v>784.5</v>
      </c>
      <c r="AK28" s="12">
        <v>578.68181818181813</v>
      </c>
      <c r="AL28" s="12">
        <v>1959.909090909091</v>
      </c>
      <c r="AM28" s="12">
        <v>618.77272727272725</v>
      </c>
      <c r="AN28" s="12">
        <v>797.36363636363637</v>
      </c>
      <c r="AO28" s="12">
        <v>617.40909090909088</v>
      </c>
      <c r="AP28" s="12">
        <v>569.5454545454545</v>
      </c>
      <c r="AQ28" s="12">
        <v>548.90909090909088</v>
      </c>
      <c r="AR28" s="12">
        <v>1027.5</v>
      </c>
      <c r="AS28" s="12">
        <v>807.5454545454545</v>
      </c>
      <c r="AT28" s="13">
        <v>42253.727272727272</v>
      </c>
      <c r="AU28" s="14"/>
      <c r="AW28" s="9" t="s">
        <v>58</v>
      </c>
      <c r="AX28" s="22">
        <f>AX18+BD12</f>
        <v>21019.818181818184</v>
      </c>
      <c r="AY28" s="22">
        <f>AY18+BD13</f>
        <v>2211.0454545454545</v>
      </c>
      <c r="AZ28" s="22">
        <f>AZ18+BD14</f>
        <v>6607.045454545455</v>
      </c>
      <c r="BA28" s="22">
        <f>BA18+BD15</f>
        <v>2136.409090909091</v>
      </c>
      <c r="BB28" s="22">
        <f>BB18+BD16</f>
        <v>2402.6363636363635</v>
      </c>
      <c r="BC28" s="22">
        <f>SUM(BC18,BD17)</f>
        <v>1615</v>
      </c>
      <c r="BD28" s="22">
        <f>BD18</f>
        <v>1285.8636363636363</v>
      </c>
      <c r="BE28" s="22">
        <f>SUM(AX22:BD28)</f>
        <v>394261.31818181823</v>
      </c>
    </row>
    <row r="29" spans="1:57">
      <c r="A29" s="1" t="s">
        <v>26</v>
      </c>
      <c r="B29" s="12">
        <v>309.36363636363637</v>
      </c>
      <c r="C29" s="12">
        <v>928.59090909090912</v>
      </c>
      <c r="D29" s="12">
        <v>647.40909090909088</v>
      </c>
      <c r="E29" s="12">
        <v>656.63636363636363</v>
      </c>
      <c r="F29" s="12">
        <v>998.40909090909088</v>
      </c>
      <c r="G29" s="12">
        <v>726.22727272727275</v>
      </c>
      <c r="H29" s="12">
        <v>1135.2727272727273</v>
      </c>
      <c r="I29" s="12">
        <v>1139.8181818181818</v>
      </c>
      <c r="J29" s="12">
        <v>1102.9545454545455</v>
      </c>
      <c r="K29" s="12">
        <v>799.81818181818187</v>
      </c>
      <c r="L29" s="12">
        <v>904.86363636363637</v>
      </c>
      <c r="M29" s="12">
        <v>547.68181818181813</v>
      </c>
      <c r="N29" s="12">
        <v>704.86363636363637</v>
      </c>
      <c r="O29" s="12">
        <v>640.18181818181813</v>
      </c>
      <c r="P29" s="12">
        <v>467.95454545454544</v>
      </c>
      <c r="Q29" s="12">
        <v>384.13636363636363</v>
      </c>
      <c r="R29" s="12">
        <v>701.59090909090912</v>
      </c>
      <c r="S29" s="12">
        <v>1343.7272727272727</v>
      </c>
      <c r="T29" s="12">
        <v>889.31818181818187</v>
      </c>
      <c r="U29" s="12">
        <v>1477.3181818181818</v>
      </c>
      <c r="V29" s="12">
        <v>1120.9545454545455</v>
      </c>
      <c r="W29" s="12">
        <v>765.22727272727275</v>
      </c>
      <c r="X29" s="12">
        <v>602.36363636363637</v>
      </c>
      <c r="Y29" s="12">
        <v>1081.8181818181818</v>
      </c>
      <c r="Z29" s="12">
        <v>1298.2727272727273</v>
      </c>
      <c r="AA29" s="12">
        <v>140.54545454545453</v>
      </c>
      <c r="AB29" s="12">
        <v>128.04545454545453</v>
      </c>
      <c r="AC29" s="12">
        <v>206.95454545454547</v>
      </c>
      <c r="AD29" s="12">
        <v>496</v>
      </c>
      <c r="AE29" s="12">
        <v>1440.7272727272727</v>
      </c>
      <c r="AF29" s="12">
        <v>2331.3636363636365</v>
      </c>
      <c r="AG29" s="12">
        <v>1798.590909090909</v>
      </c>
      <c r="AH29" s="12">
        <v>2797.3636363636365</v>
      </c>
      <c r="AI29" s="12">
        <v>1749.5454545454545</v>
      </c>
      <c r="AJ29" s="12">
        <v>997.9545454545455</v>
      </c>
      <c r="AK29" s="12">
        <v>502.45454545454544</v>
      </c>
      <c r="AL29" s="12">
        <v>1307.1363636363637</v>
      </c>
      <c r="AM29" s="12">
        <v>470.09090909090907</v>
      </c>
      <c r="AN29" s="12">
        <v>689.27272727272725</v>
      </c>
      <c r="AO29" s="12">
        <v>772.40909090909088</v>
      </c>
      <c r="AP29" s="12">
        <v>646.36363636363637</v>
      </c>
      <c r="AQ29" s="12">
        <v>533.18181818181813</v>
      </c>
      <c r="AR29" s="12">
        <v>1349.5454545454545</v>
      </c>
      <c r="AS29" s="12">
        <v>578</v>
      </c>
      <c r="AT29" s="13">
        <v>40310.318181818177</v>
      </c>
      <c r="AU29" s="14"/>
      <c r="AX29" s="15"/>
    </row>
    <row r="30" spans="1:57">
      <c r="A30" s="1" t="s">
        <v>27</v>
      </c>
      <c r="B30" s="12">
        <v>324.77272727272725</v>
      </c>
      <c r="C30" s="12">
        <v>661.09090909090912</v>
      </c>
      <c r="D30" s="12">
        <v>337.13636363636363</v>
      </c>
      <c r="E30" s="12">
        <v>388.18181818181819</v>
      </c>
      <c r="F30" s="12">
        <v>894.86363636363637</v>
      </c>
      <c r="G30" s="12">
        <v>427.09090909090907</v>
      </c>
      <c r="H30" s="12">
        <v>744.22727272727275</v>
      </c>
      <c r="I30" s="12">
        <v>758.13636363636363</v>
      </c>
      <c r="J30" s="12">
        <v>828.09090909090912</v>
      </c>
      <c r="K30" s="12">
        <v>529.86363636363637</v>
      </c>
      <c r="L30" s="12">
        <v>715.4545454545455</v>
      </c>
      <c r="M30" s="12">
        <v>579.5</v>
      </c>
      <c r="N30" s="12">
        <v>438.13636363636363</v>
      </c>
      <c r="O30" s="12">
        <v>419.45454545454544</v>
      </c>
      <c r="P30" s="12">
        <v>294.72727272727275</v>
      </c>
      <c r="Q30" s="12">
        <v>224.09090909090909</v>
      </c>
      <c r="R30" s="12">
        <v>309.86363636363637</v>
      </c>
      <c r="S30" s="12">
        <v>505.18181818181819</v>
      </c>
      <c r="T30" s="12">
        <v>407.13636363636363</v>
      </c>
      <c r="U30" s="12">
        <v>478.13636363636363</v>
      </c>
      <c r="V30" s="12">
        <v>470</v>
      </c>
      <c r="W30" s="12">
        <v>241.31818181818181</v>
      </c>
      <c r="X30" s="12">
        <v>178.13636363636363</v>
      </c>
      <c r="Y30" s="12">
        <v>498.45454545454544</v>
      </c>
      <c r="Z30" s="12">
        <v>792.63636363636363</v>
      </c>
      <c r="AA30" s="12">
        <v>754.9545454545455</v>
      </c>
      <c r="AB30" s="12">
        <v>320.95454545454544</v>
      </c>
      <c r="AC30" s="12">
        <v>129.63636363636363</v>
      </c>
      <c r="AD30" s="12">
        <v>405.31818181818181</v>
      </c>
      <c r="AE30" s="12">
        <v>1533.6363636363637</v>
      </c>
      <c r="AF30" s="12">
        <v>1978.2272727272727</v>
      </c>
      <c r="AG30" s="12">
        <v>1245.3636363636363</v>
      </c>
      <c r="AH30" s="12">
        <v>2630.818181818182</v>
      </c>
      <c r="AI30" s="12">
        <v>1286.9545454545455</v>
      </c>
      <c r="AJ30" s="12">
        <v>638.63636363636363</v>
      </c>
      <c r="AK30" s="12">
        <v>218.18181818181819</v>
      </c>
      <c r="AL30" s="12">
        <v>602.72727272727275</v>
      </c>
      <c r="AM30" s="12">
        <v>232.90909090909091</v>
      </c>
      <c r="AN30" s="12">
        <v>430.86363636363637</v>
      </c>
      <c r="AO30" s="12">
        <v>420.77272727272725</v>
      </c>
      <c r="AP30" s="12">
        <v>417.18181818181819</v>
      </c>
      <c r="AQ30" s="12">
        <v>1467.6363636363637</v>
      </c>
      <c r="AR30" s="12">
        <v>709.22727272727275</v>
      </c>
      <c r="AS30" s="12">
        <v>249.68181818181819</v>
      </c>
      <c r="AT30" s="13">
        <v>28119.363636363643</v>
      </c>
      <c r="AU30" s="14"/>
      <c r="AX30" s="15"/>
    </row>
    <row r="31" spans="1:57">
      <c r="A31" s="1" t="s">
        <v>28</v>
      </c>
      <c r="B31" s="12">
        <v>251.36363636363637</v>
      </c>
      <c r="C31" s="12">
        <v>562.27272727272725</v>
      </c>
      <c r="D31" s="12">
        <v>323.54545454545456</v>
      </c>
      <c r="E31" s="12">
        <v>362.04545454545456</v>
      </c>
      <c r="F31" s="12">
        <v>623.0454545454545</v>
      </c>
      <c r="G31" s="12">
        <v>434.45454545454544</v>
      </c>
      <c r="H31" s="12">
        <v>691.86363636363637</v>
      </c>
      <c r="I31" s="12">
        <v>683.40909090909088</v>
      </c>
      <c r="J31" s="12">
        <v>653</v>
      </c>
      <c r="K31" s="12">
        <v>439.77272727272725</v>
      </c>
      <c r="L31" s="12">
        <v>699.4545454545455</v>
      </c>
      <c r="M31" s="12">
        <v>402.90909090909093</v>
      </c>
      <c r="N31" s="12">
        <v>374.77272727272725</v>
      </c>
      <c r="O31" s="12">
        <v>324.63636363636363</v>
      </c>
      <c r="P31" s="12">
        <v>255.09090909090909</v>
      </c>
      <c r="Q31" s="12">
        <v>208.04545454545453</v>
      </c>
      <c r="R31" s="12">
        <v>229.36363636363637</v>
      </c>
      <c r="S31" s="12">
        <v>395.81818181818181</v>
      </c>
      <c r="T31" s="12">
        <v>359.95454545454544</v>
      </c>
      <c r="U31" s="12">
        <v>403.81818181818181</v>
      </c>
      <c r="V31" s="12">
        <v>311.18181818181819</v>
      </c>
      <c r="W31" s="12">
        <v>209.5</v>
      </c>
      <c r="X31" s="12">
        <v>153.81818181818181</v>
      </c>
      <c r="Y31" s="12">
        <v>458</v>
      </c>
      <c r="Z31" s="12">
        <v>599.9545454545455</v>
      </c>
      <c r="AA31" s="12">
        <v>501</v>
      </c>
      <c r="AB31" s="12">
        <v>470.5</v>
      </c>
      <c r="AC31" s="12">
        <v>348.63636363636363</v>
      </c>
      <c r="AD31" s="12">
        <v>78.272727272727266</v>
      </c>
      <c r="AE31" s="12">
        <v>750.86363636363637</v>
      </c>
      <c r="AF31" s="12">
        <v>1160.090909090909</v>
      </c>
      <c r="AG31" s="12">
        <v>781.27272727272725</v>
      </c>
      <c r="AH31" s="12">
        <v>1632.1818181818182</v>
      </c>
      <c r="AI31" s="12">
        <v>709.59090909090912</v>
      </c>
      <c r="AJ31" s="12">
        <v>487.36363636363637</v>
      </c>
      <c r="AK31" s="12">
        <v>210.5</v>
      </c>
      <c r="AL31" s="12">
        <v>461.36363636363637</v>
      </c>
      <c r="AM31" s="12">
        <v>202.31818181818181</v>
      </c>
      <c r="AN31" s="12">
        <v>411.45454545454544</v>
      </c>
      <c r="AO31" s="12">
        <v>362.81818181818181</v>
      </c>
      <c r="AP31" s="12">
        <v>325.54545454545456</v>
      </c>
      <c r="AQ31" s="12">
        <v>578</v>
      </c>
      <c r="AR31" s="12">
        <v>486.13636363636363</v>
      </c>
      <c r="AS31" s="12">
        <v>167.77272727272728</v>
      </c>
      <c r="AT31" s="13">
        <v>20536.772727272728</v>
      </c>
      <c r="AU31" s="14"/>
      <c r="AX31" s="15"/>
    </row>
    <row r="32" spans="1:57">
      <c r="A32" s="1">
        <v>16</v>
      </c>
      <c r="B32" s="12">
        <v>116.63636363636364</v>
      </c>
      <c r="C32" s="12">
        <v>144.81818181818181</v>
      </c>
      <c r="D32" s="12">
        <v>92.090909090909093</v>
      </c>
      <c r="E32" s="12">
        <v>141.36363636363637</v>
      </c>
      <c r="F32" s="12">
        <v>385.45454545454544</v>
      </c>
      <c r="G32" s="12">
        <v>200.68181818181819</v>
      </c>
      <c r="H32" s="12">
        <v>336.95454545454544</v>
      </c>
      <c r="I32" s="12">
        <v>359.81818181818181</v>
      </c>
      <c r="J32" s="12">
        <v>297.95454545454544</v>
      </c>
      <c r="K32" s="12">
        <v>184.22727272727272</v>
      </c>
      <c r="L32" s="12">
        <v>218.90909090909091</v>
      </c>
      <c r="M32" s="12">
        <v>142.59090909090909</v>
      </c>
      <c r="N32" s="12">
        <v>97.545454545454547</v>
      </c>
      <c r="O32" s="12">
        <v>84.36363636363636</v>
      </c>
      <c r="P32" s="12">
        <v>71.227272727272734</v>
      </c>
      <c r="Q32" s="12">
        <v>63.772727272727273</v>
      </c>
      <c r="R32" s="12">
        <v>63</v>
      </c>
      <c r="S32" s="12">
        <v>98.36363636363636</v>
      </c>
      <c r="T32" s="12">
        <v>85.818181818181813</v>
      </c>
      <c r="U32" s="12">
        <v>98.090909090909093</v>
      </c>
      <c r="V32" s="12">
        <v>78.63636363636364</v>
      </c>
      <c r="W32" s="12">
        <v>41.227272727272727</v>
      </c>
      <c r="X32" s="12">
        <v>35.090909090909093</v>
      </c>
      <c r="Y32" s="12">
        <v>165.81818181818181</v>
      </c>
      <c r="Z32" s="12">
        <v>237.31818181818181</v>
      </c>
      <c r="AA32" s="12">
        <v>1099.1818181818182</v>
      </c>
      <c r="AB32" s="12">
        <v>1372.6363636363637</v>
      </c>
      <c r="AC32" s="12">
        <v>1785.3636363636363</v>
      </c>
      <c r="AD32" s="12">
        <v>842.4545454545455</v>
      </c>
      <c r="AE32" s="12">
        <v>34.454545454545453</v>
      </c>
      <c r="AF32" s="12">
        <v>339</v>
      </c>
      <c r="AG32" s="12">
        <v>389.36363636363637</v>
      </c>
      <c r="AH32" s="12">
        <v>830.5</v>
      </c>
      <c r="AI32" s="12">
        <v>289.95454545454544</v>
      </c>
      <c r="AJ32" s="12">
        <v>157.63636363636363</v>
      </c>
      <c r="AK32" s="12">
        <v>43.68181818181818</v>
      </c>
      <c r="AL32" s="12">
        <v>115.27272727272727</v>
      </c>
      <c r="AM32" s="12">
        <v>45</v>
      </c>
      <c r="AN32" s="12">
        <v>127.31818181818181</v>
      </c>
      <c r="AO32" s="12">
        <v>110.72727272727273</v>
      </c>
      <c r="AP32" s="12">
        <v>131.77272727272728</v>
      </c>
      <c r="AQ32" s="12">
        <v>209.81818181818181</v>
      </c>
      <c r="AR32" s="12">
        <v>241.59090909090909</v>
      </c>
      <c r="AS32" s="12">
        <v>35.545454545454547</v>
      </c>
      <c r="AT32" s="13">
        <v>12043.045454545456</v>
      </c>
      <c r="AU32" s="14"/>
      <c r="AX32" s="15"/>
    </row>
    <row r="33" spans="1:50">
      <c r="A33" s="1">
        <v>24</v>
      </c>
      <c r="B33" s="12">
        <v>112.81818181818181</v>
      </c>
      <c r="C33" s="12">
        <v>143.68181818181819</v>
      </c>
      <c r="D33" s="12">
        <v>53.090909090909093</v>
      </c>
      <c r="E33" s="12">
        <v>84.318181818181813</v>
      </c>
      <c r="F33" s="12">
        <v>331.59090909090907</v>
      </c>
      <c r="G33" s="12">
        <v>127.22727272727273</v>
      </c>
      <c r="H33" s="12">
        <v>219.09090909090909</v>
      </c>
      <c r="I33" s="12">
        <v>273.90909090909093</v>
      </c>
      <c r="J33" s="12">
        <v>276.22727272727275</v>
      </c>
      <c r="K33" s="12">
        <v>121.22727272727273</v>
      </c>
      <c r="L33" s="12">
        <v>181.22727272727272</v>
      </c>
      <c r="M33" s="12">
        <v>137</v>
      </c>
      <c r="N33" s="12">
        <v>78.909090909090907</v>
      </c>
      <c r="O33" s="12">
        <v>73.272727272727266</v>
      </c>
      <c r="P33" s="12">
        <v>51.636363636363633</v>
      </c>
      <c r="Q33" s="12">
        <v>41.227272727272727</v>
      </c>
      <c r="R33" s="12">
        <v>31</v>
      </c>
      <c r="S33" s="12">
        <v>48.545454545454547</v>
      </c>
      <c r="T33" s="12">
        <v>69.86363636363636</v>
      </c>
      <c r="U33" s="12">
        <v>49.954545454545453</v>
      </c>
      <c r="V33" s="12">
        <v>49.68181818181818</v>
      </c>
      <c r="W33" s="12">
        <v>28.40909090909091</v>
      </c>
      <c r="X33" s="12">
        <v>21.545454545454547</v>
      </c>
      <c r="Y33" s="12">
        <v>103.36363636363636</v>
      </c>
      <c r="Z33" s="12">
        <v>161.95454545454547</v>
      </c>
      <c r="AA33" s="12">
        <v>1488.8181818181818</v>
      </c>
      <c r="AB33" s="12">
        <v>1870.8636363636363</v>
      </c>
      <c r="AC33" s="12">
        <v>2270.6363636363635</v>
      </c>
      <c r="AD33" s="12">
        <v>1237.590909090909</v>
      </c>
      <c r="AE33" s="12">
        <v>328.86363636363637</v>
      </c>
      <c r="AF33" s="12">
        <v>39.227272727272727</v>
      </c>
      <c r="AG33" s="12">
        <v>310.54545454545456</v>
      </c>
      <c r="AH33" s="12">
        <v>915.5454545454545</v>
      </c>
      <c r="AI33" s="12">
        <v>331.18181818181819</v>
      </c>
      <c r="AJ33" s="12">
        <v>171.77272727272728</v>
      </c>
      <c r="AK33" s="12">
        <v>24.818181818181817</v>
      </c>
      <c r="AL33" s="12">
        <v>72.090909090909093</v>
      </c>
      <c r="AM33" s="12">
        <v>26.818181818181817</v>
      </c>
      <c r="AN33" s="12">
        <v>97.727272727272734</v>
      </c>
      <c r="AO33" s="12">
        <v>97</v>
      </c>
      <c r="AP33" s="12">
        <v>150.36363636363637</v>
      </c>
      <c r="AQ33" s="12">
        <v>193.54545454545453</v>
      </c>
      <c r="AR33" s="12">
        <v>240.5</v>
      </c>
      <c r="AS33" s="12">
        <v>28.954545454545453</v>
      </c>
      <c r="AT33" s="13">
        <v>12767.63636363636</v>
      </c>
      <c r="AU33" s="14"/>
      <c r="AX33" s="15"/>
    </row>
    <row r="34" spans="1:50">
      <c r="A34" s="1" t="s">
        <v>29</v>
      </c>
      <c r="B34" s="12">
        <v>35.772727272727273</v>
      </c>
      <c r="C34" s="12">
        <v>50.136363636363633</v>
      </c>
      <c r="D34" s="12">
        <v>30.045454545454547</v>
      </c>
      <c r="E34" s="12">
        <v>35.31818181818182</v>
      </c>
      <c r="F34" s="12">
        <v>137.09090909090909</v>
      </c>
      <c r="G34" s="12">
        <v>39.18181818181818</v>
      </c>
      <c r="H34" s="12">
        <v>72.409090909090907</v>
      </c>
      <c r="I34" s="12">
        <v>139.77272727272728</v>
      </c>
      <c r="J34" s="12">
        <v>164</v>
      </c>
      <c r="K34" s="12">
        <v>48.909090909090907</v>
      </c>
      <c r="L34" s="12">
        <v>53.31818181818182</v>
      </c>
      <c r="M34" s="12">
        <v>73</v>
      </c>
      <c r="N34" s="12">
        <v>35.909090909090907</v>
      </c>
      <c r="O34" s="12">
        <v>22.181818181818183</v>
      </c>
      <c r="P34" s="12">
        <v>26.318181818181817</v>
      </c>
      <c r="Q34" s="12">
        <v>12.090909090909092</v>
      </c>
      <c r="R34" s="12">
        <v>16.772727272727273</v>
      </c>
      <c r="S34" s="12">
        <v>30.454545454545453</v>
      </c>
      <c r="T34" s="12">
        <v>32.272727272727273</v>
      </c>
      <c r="U34" s="12">
        <v>43.18181818181818</v>
      </c>
      <c r="V34" s="12">
        <v>43.636363636363633</v>
      </c>
      <c r="W34" s="12">
        <v>14.954545454545455</v>
      </c>
      <c r="X34" s="12">
        <v>16.863636363636363</v>
      </c>
      <c r="Y34" s="12">
        <v>46.863636363636367</v>
      </c>
      <c r="Z34" s="12">
        <v>40.863636363636367</v>
      </c>
      <c r="AA34" s="12">
        <v>1131.4545454545455</v>
      </c>
      <c r="AB34" s="12">
        <v>1415</v>
      </c>
      <c r="AC34" s="12">
        <v>1434.7272727272727</v>
      </c>
      <c r="AD34" s="12">
        <v>710.5454545454545</v>
      </c>
      <c r="AE34" s="12">
        <v>373.68181818181819</v>
      </c>
      <c r="AF34" s="12">
        <v>320.18181818181819</v>
      </c>
      <c r="AG34" s="12">
        <v>25.681818181818183</v>
      </c>
      <c r="AH34" s="12">
        <v>170.22727272727272</v>
      </c>
      <c r="AI34" s="12">
        <v>80.272727272727266</v>
      </c>
      <c r="AJ34" s="12">
        <v>65.272727272727266</v>
      </c>
      <c r="AK34" s="12">
        <v>10.590909090909092</v>
      </c>
      <c r="AL34" s="12">
        <v>49.545454545454547</v>
      </c>
      <c r="AM34" s="12">
        <v>10.681818181818182</v>
      </c>
      <c r="AN34" s="12">
        <v>44.5</v>
      </c>
      <c r="AO34" s="12">
        <v>36</v>
      </c>
      <c r="AP34" s="12">
        <v>64.5</v>
      </c>
      <c r="AQ34" s="12">
        <v>101.13636363636364</v>
      </c>
      <c r="AR34" s="12">
        <v>137.95454545454547</v>
      </c>
      <c r="AS34" s="12">
        <v>15.727272727272727</v>
      </c>
      <c r="AT34" s="13">
        <v>7458.9999999999991</v>
      </c>
      <c r="AU34" s="14"/>
      <c r="AX34" s="15"/>
    </row>
    <row r="35" spans="1:50">
      <c r="A35" s="1" t="s">
        <v>30</v>
      </c>
      <c r="B35" s="12">
        <v>65.86363636363636</v>
      </c>
      <c r="C35" s="12">
        <v>114.40909090909091</v>
      </c>
      <c r="D35" s="12">
        <v>45.590909090909093</v>
      </c>
      <c r="E35" s="12">
        <v>37.272727272727273</v>
      </c>
      <c r="F35" s="12">
        <v>128.68181818181819</v>
      </c>
      <c r="G35" s="12">
        <v>60</v>
      </c>
      <c r="H35" s="12">
        <v>103.27272727272727</v>
      </c>
      <c r="I35" s="12">
        <v>132</v>
      </c>
      <c r="J35" s="12">
        <v>159.72727272727272</v>
      </c>
      <c r="K35" s="12">
        <v>95.818181818181813</v>
      </c>
      <c r="L35" s="12">
        <v>106.68181818181819</v>
      </c>
      <c r="M35" s="12">
        <v>91.909090909090907</v>
      </c>
      <c r="N35" s="12">
        <v>57.636363636363633</v>
      </c>
      <c r="O35" s="12">
        <v>59.090909090909093</v>
      </c>
      <c r="P35" s="12">
        <v>43.954545454545453</v>
      </c>
      <c r="Q35" s="12">
        <v>26.818181818181817</v>
      </c>
      <c r="R35" s="12">
        <v>29.272727272727273</v>
      </c>
      <c r="S35" s="12">
        <v>43.772727272727273</v>
      </c>
      <c r="T35" s="12">
        <v>47.590909090909093</v>
      </c>
      <c r="U35" s="12">
        <v>43.772727272727273</v>
      </c>
      <c r="V35" s="12">
        <v>33.909090909090907</v>
      </c>
      <c r="W35" s="12">
        <v>13.954545454545455</v>
      </c>
      <c r="X35" s="12">
        <v>18.40909090909091</v>
      </c>
      <c r="Y35" s="12">
        <v>44.81818181818182</v>
      </c>
      <c r="Z35" s="12">
        <v>87.590909090909093</v>
      </c>
      <c r="AA35" s="12">
        <v>1417.2727272727273</v>
      </c>
      <c r="AB35" s="12">
        <v>1793.5454545454545</v>
      </c>
      <c r="AC35" s="12">
        <v>3188.2727272727275</v>
      </c>
      <c r="AD35" s="12">
        <v>1524.9545454545455</v>
      </c>
      <c r="AE35" s="12">
        <v>759.59090909090912</v>
      </c>
      <c r="AF35" s="12">
        <v>896.72727272727275</v>
      </c>
      <c r="AG35" s="12">
        <v>173.22727272727272</v>
      </c>
      <c r="AH35" s="12">
        <v>67.272727272727266</v>
      </c>
      <c r="AI35" s="12">
        <v>150.40909090909091</v>
      </c>
      <c r="AJ35" s="12">
        <v>152.77272727272728</v>
      </c>
      <c r="AK35" s="12">
        <v>19.5</v>
      </c>
      <c r="AL35" s="12">
        <v>61.68181818181818</v>
      </c>
      <c r="AM35" s="12">
        <v>20.818181818181817</v>
      </c>
      <c r="AN35" s="12">
        <v>75.590909090909093</v>
      </c>
      <c r="AO35" s="12">
        <v>115.27272727272727</v>
      </c>
      <c r="AP35" s="12">
        <v>154.95454545454547</v>
      </c>
      <c r="AQ35" s="12">
        <v>98.545454545454547</v>
      </c>
      <c r="AR35" s="12">
        <v>178.36363636363637</v>
      </c>
      <c r="AS35" s="12">
        <v>20.5</v>
      </c>
      <c r="AT35" s="13">
        <v>12561.090909090912</v>
      </c>
      <c r="AU35" s="14"/>
      <c r="AX35" s="15"/>
    </row>
    <row r="36" spans="1:50">
      <c r="A36" s="1" t="s">
        <v>31</v>
      </c>
      <c r="B36" s="12">
        <v>72.818181818181813</v>
      </c>
      <c r="C36" s="12">
        <v>184.81818181818181</v>
      </c>
      <c r="D36" s="12">
        <v>65.272727272727266</v>
      </c>
      <c r="E36" s="12">
        <v>52.863636363636367</v>
      </c>
      <c r="F36" s="12">
        <v>163.40909090909091</v>
      </c>
      <c r="G36" s="12">
        <v>66.181818181818187</v>
      </c>
      <c r="H36" s="12">
        <v>122.86363636363636</v>
      </c>
      <c r="I36" s="12">
        <v>177.40909090909091</v>
      </c>
      <c r="J36" s="12">
        <v>197.13636363636363</v>
      </c>
      <c r="K36" s="12">
        <v>136.22727272727272</v>
      </c>
      <c r="L36" s="12">
        <v>157.36363636363637</v>
      </c>
      <c r="M36" s="12">
        <v>162.22727272727272</v>
      </c>
      <c r="N36" s="12">
        <v>101.27272727272727</v>
      </c>
      <c r="O36" s="12">
        <v>100.86363636363636</v>
      </c>
      <c r="P36" s="12">
        <v>56.454545454545453</v>
      </c>
      <c r="Q36" s="12">
        <v>59.636363636363633</v>
      </c>
      <c r="R36" s="12">
        <v>82.818181818181813</v>
      </c>
      <c r="S36" s="12">
        <v>110.5</v>
      </c>
      <c r="T36" s="12">
        <v>103.45454545454545</v>
      </c>
      <c r="U36" s="12">
        <v>116.90909090909091</v>
      </c>
      <c r="V36" s="12">
        <v>86.63636363636364</v>
      </c>
      <c r="W36" s="12">
        <v>32.136363636363633</v>
      </c>
      <c r="X36" s="12">
        <v>27.227272727272727</v>
      </c>
      <c r="Y36" s="12">
        <v>48.090909090909093</v>
      </c>
      <c r="Z36" s="12">
        <v>72.909090909090907</v>
      </c>
      <c r="AA36" s="12">
        <v>1255.5</v>
      </c>
      <c r="AB36" s="12">
        <v>1542.4545454545455</v>
      </c>
      <c r="AC36" s="12">
        <v>1487.1363636363637</v>
      </c>
      <c r="AD36" s="12">
        <v>733.68181818181813</v>
      </c>
      <c r="AE36" s="12">
        <v>310.22727272727275</v>
      </c>
      <c r="AF36" s="12">
        <v>343.59090909090907</v>
      </c>
      <c r="AG36" s="12">
        <v>86.227272727272734</v>
      </c>
      <c r="AH36" s="12">
        <v>182.86363636363637</v>
      </c>
      <c r="AI36" s="12">
        <v>21.454545454545453</v>
      </c>
      <c r="AJ36" s="12">
        <v>64.727272727272734</v>
      </c>
      <c r="AK36" s="12">
        <v>40.5</v>
      </c>
      <c r="AL36" s="12">
        <v>148.90909090909091</v>
      </c>
      <c r="AM36" s="12">
        <v>68.090909090909093</v>
      </c>
      <c r="AN36" s="12">
        <v>106.36363636363636</v>
      </c>
      <c r="AO36" s="12">
        <v>80.818181818181813</v>
      </c>
      <c r="AP36" s="12">
        <v>167.40909090909091</v>
      </c>
      <c r="AQ36" s="12">
        <v>191.31818181818181</v>
      </c>
      <c r="AR36" s="12">
        <v>283.77272727272725</v>
      </c>
      <c r="AS36" s="12">
        <v>46.772727272727273</v>
      </c>
      <c r="AT36" s="13">
        <v>9719.3181818181802</v>
      </c>
      <c r="AU36" s="14"/>
      <c r="AX36" s="15"/>
    </row>
    <row r="37" spans="1:50">
      <c r="A37" s="1" t="s">
        <v>32</v>
      </c>
      <c r="B37" s="12">
        <v>13.318181818181818</v>
      </c>
      <c r="C37" s="12">
        <v>28.863636363636363</v>
      </c>
      <c r="D37" s="12">
        <v>7.0909090909090908</v>
      </c>
      <c r="E37" s="12">
        <v>5.5</v>
      </c>
      <c r="F37" s="12">
        <v>37.590909090909093</v>
      </c>
      <c r="G37" s="12">
        <v>11.136363636363637</v>
      </c>
      <c r="H37" s="12">
        <v>29.272727272727273</v>
      </c>
      <c r="I37" s="12">
        <v>72.227272727272734</v>
      </c>
      <c r="J37" s="12">
        <v>108.40909090909091</v>
      </c>
      <c r="K37" s="12">
        <v>12.090909090909092</v>
      </c>
      <c r="L37" s="12">
        <v>13.363636363636363</v>
      </c>
      <c r="M37" s="12">
        <v>20.59090909090909</v>
      </c>
      <c r="N37" s="12">
        <v>10.636363636363637</v>
      </c>
      <c r="O37" s="12">
        <v>11.772727272727273</v>
      </c>
      <c r="P37" s="12">
        <v>8.8181818181818183</v>
      </c>
      <c r="Q37" s="12">
        <v>5.6363636363636367</v>
      </c>
      <c r="R37" s="12">
        <v>8.8181818181818183</v>
      </c>
      <c r="S37" s="12">
        <v>12.772727272727273</v>
      </c>
      <c r="T37" s="12">
        <v>26.09090909090909</v>
      </c>
      <c r="U37" s="12">
        <v>17.727272727272727</v>
      </c>
      <c r="V37" s="12">
        <v>23.636363636363637</v>
      </c>
      <c r="W37" s="12">
        <v>4.6363636363636367</v>
      </c>
      <c r="X37" s="12">
        <v>2.5909090909090908</v>
      </c>
      <c r="Y37" s="12">
        <v>5.5454545454545459</v>
      </c>
      <c r="Z37" s="12">
        <v>14.681818181818182</v>
      </c>
      <c r="AA37" s="12">
        <v>768.4545454545455</v>
      </c>
      <c r="AB37" s="12">
        <v>889.31818181818187</v>
      </c>
      <c r="AC37" s="12">
        <v>749.5454545454545</v>
      </c>
      <c r="AD37" s="12">
        <v>484.36363636363637</v>
      </c>
      <c r="AE37" s="12">
        <v>152.54545454545453</v>
      </c>
      <c r="AF37" s="12">
        <v>168.31818181818181</v>
      </c>
      <c r="AG37" s="12">
        <v>68</v>
      </c>
      <c r="AH37" s="12">
        <v>155.09090909090909</v>
      </c>
      <c r="AI37" s="12">
        <v>52.81818181818182</v>
      </c>
      <c r="AJ37" s="12">
        <v>10.272727272727273</v>
      </c>
      <c r="AK37" s="12">
        <v>2.4545454545454546</v>
      </c>
      <c r="AL37" s="12">
        <v>23.5</v>
      </c>
      <c r="AM37" s="12">
        <v>9.3636363636363633</v>
      </c>
      <c r="AN37" s="12">
        <v>25.40909090909091</v>
      </c>
      <c r="AO37" s="12">
        <v>18.454545454545453</v>
      </c>
      <c r="AP37" s="12">
        <v>70.181818181818187</v>
      </c>
      <c r="AQ37" s="12">
        <v>83.045454545454547</v>
      </c>
      <c r="AR37" s="12">
        <v>112.18181818181819</v>
      </c>
      <c r="AS37" s="12">
        <v>3.2272727272727271</v>
      </c>
      <c r="AT37" s="13">
        <v>4359.3636363636379</v>
      </c>
      <c r="AU37" s="14"/>
      <c r="AX37" s="15"/>
    </row>
    <row r="38" spans="1:50">
      <c r="A38" s="1" t="s">
        <v>33</v>
      </c>
      <c r="B38" s="12">
        <v>8.2272727272727266</v>
      </c>
      <c r="C38" s="12">
        <v>11.545454545454545</v>
      </c>
      <c r="D38" s="12">
        <v>6.2272727272727275</v>
      </c>
      <c r="E38" s="12">
        <v>7.2272727272727275</v>
      </c>
      <c r="F38" s="12">
        <v>66.818181818181813</v>
      </c>
      <c r="G38" s="12">
        <v>15.909090909090908</v>
      </c>
      <c r="H38" s="12">
        <v>35.409090909090907</v>
      </c>
      <c r="I38" s="12">
        <v>86.818181818181813</v>
      </c>
      <c r="J38" s="12">
        <v>106.18181818181819</v>
      </c>
      <c r="K38" s="12">
        <v>109.31818181818181</v>
      </c>
      <c r="L38" s="12">
        <v>76.454545454545453</v>
      </c>
      <c r="M38" s="12">
        <v>126.63636363636364</v>
      </c>
      <c r="N38" s="12">
        <v>55.636363636363633</v>
      </c>
      <c r="O38" s="12">
        <v>77.045454545454547</v>
      </c>
      <c r="P38" s="12">
        <v>35.409090909090907</v>
      </c>
      <c r="Q38" s="12">
        <v>30.59090909090909</v>
      </c>
      <c r="R38" s="12">
        <v>24.045454545454547</v>
      </c>
      <c r="S38" s="12">
        <v>44.81818181818182</v>
      </c>
      <c r="T38" s="12">
        <v>7.7272727272727275</v>
      </c>
      <c r="U38" s="12">
        <v>4.7272727272727275</v>
      </c>
      <c r="V38" s="12">
        <v>7.4090909090909092</v>
      </c>
      <c r="W38" s="12">
        <v>2.8181818181818183</v>
      </c>
      <c r="X38" s="12">
        <v>2.3636363636363638</v>
      </c>
      <c r="Y38" s="12">
        <v>5.3636363636363633</v>
      </c>
      <c r="Z38" s="12">
        <v>8.9090909090909083</v>
      </c>
      <c r="AA38" s="12">
        <v>497.59090909090907</v>
      </c>
      <c r="AB38" s="12">
        <v>471.45454545454544</v>
      </c>
      <c r="AC38" s="12">
        <v>277.45454545454544</v>
      </c>
      <c r="AD38" s="12">
        <v>233.54545454545453</v>
      </c>
      <c r="AE38" s="12">
        <v>43</v>
      </c>
      <c r="AF38" s="12">
        <v>24.09090909090909</v>
      </c>
      <c r="AG38" s="12">
        <v>9.954545454545455</v>
      </c>
      <c r="AH38" s="12">
        <v>17.227272727272727</v>
      </c>
      <c r="AI38" s="12">
        <v>40.954545454545453</v>
      </c>
      <c r="AJ38" s="12">
        <v>2.5454545454545454</v>
      </c>
      <c r="AK38" s="12">
        <v>8.2272727272727266</v>
      </c>
      <c r="AL38" s="12">
        <v>117.63636363636364</v>
      </c>
      <c r="AM38" s="12">
        <v>1.5</v>
      </c>
      <c r="AN38" s="12">
        <v>4.1818181818181817</v>
      </c>
      <c r="AO38" s="12">
        <v>3.5909090909090908</v>
      </c>
      <c r="AP38" s="12">
        <v>6.9090909090909092</v>
      </c>
      <c r="AQ38" s="12">
        <v>19.181818181818183</v>
      </c>
      <c r="AR38" s="12">
        <v>4.7272727272727275</v>
      </c>
      <c r="AS38" s="12">
        <v>75.727272727272734</v>
      </c>
      <c r="AT38" s="13">
        <v>2823.1363636363621</v>
      </c>
      <c r="AU38" s="14"/>
      <c r="AX38" s="15"/>
    </row>
    <row r="39" spans="1:50">
      <c r="A39" s="1" t="s">
        <v>34</v>
      </c>
      <c r="B39" s="12">
        <v>19.181818181818183</v>
      </c>
      <c r="C39" s="12">
        <v>41.68181818181818</v>
      </c>
      <c r="D39" s="12">
        <v>19.818181818181817</v>
      </c>
      <c r="E39" s="12">
        <v>18.954545454545453</v>
      </c>
      <c r="F39" s="12">
        <v>133.54545454545453</v>
      </c>
      <c r="G39" s="12">
        <v>25.272727272727273</v>
      </c>
      <c r="H39" s="12">
        <v>63.227272727272727</v>
      </c>
      <c r="I39" s="12">
        <v>204.40909090909091</v>
      </c>
      <c r="J39" s="12">
        <v>230.36363636363637</v>
      </c>
      <c r="K39" s="12">
        <v>178.95454545454547</v>
      </c>
      <c r="L39" s="12">
        <v>149.40909090909091</v>
      </c>
      <c r="M39" s="12">
        <v>346</v>
      </c>
      <c r="N39" s="12">
        <v>87.681818181818187</v>
      </c>
      <c r="O39" s="12">
        <v>212.09090909090909</v>
      </c>
      <c r="P39" s="12">
        <v>95.272727272727266</v>
      </c>
      <c r="Q39" s="12">
        <v>41.909090909090907</v>
      </c>
      <c r="R39" s="12">
        <v>68.5</v>
      </c>
      <c r="S39" s="12">
        <v>97.545454545454547</v>
      </c>
      <c r="T39" s="12">
        <v>11.363636363636363</v>
      </c>
      <c r="U39" s="12">
        <v>7.4090909090909092</v>
      </c>
      <c r="V39" s="12">
        <v>9.954545454545455</v>
      </c>
      <c r="W39" s="12">
        <v>2.7272727272727271</v>
      </c>
      <c r="X39" s="12">
        <v>2.6363636363636362</v>
      </c>
      <c r="Y39" s="12">
        <v>11.318181818181818</v>
      </c>
      <c r="Z39" s="12">
        <v>27.227272727272727</v>
      </c>
      <c r="AA39" s="12">
        <v>1676.3636363636363</v>
      </c>
      <c r="AB39" s="12">
        <v>1309.5</v>
      </c>
      <c r="AC39" s="12">
        <v>674.40909090909088</v>
      </c>
      <c r="AD39" s="12">
        <v>502.45454545454544</v>
      </c>
      <c r="AE39" s="12">
        <v>118.72727272727273</v>
      </c>
      <c r="AF39" s="12">
        <v>74.590909090909093</v>
      </c>
      <c r="AG39" s="12">
        <v>51.272727272727273</v>
      </c>
      <c r="AH39" s="12">
        <v>63.272727272727273</v>
      </c>
      <c r="AI39" s="12">
        <v>150.09090909090909</v>
      </c>
      <c r="AJ39" s="12">
        <v>24.681818181818183</v>
      </c>
      <c r="AK39" s="12">
        <v>122</v>
      </c>
      <c r="AL39" s="12">
        <v>28.227272727272727</v>
      </c>
      <c r="AM39" s="12">
        <v>2.7727272727272729</v>
      </c>
      <c r="AN39" s="12">
        <v>8.5</v>
      </c>
      <c r="AO39" s="12">
        <v>20.681818181818183</v>
      </c>
      <c r="AP39" s="12">
        <v>16.40909090909091</v>
      </c>
      <c r="AQ39" s="12">
        <v>108.27272727272727</v>
      </c>
      <c r="AR39" s="12">
        <v>20.363636363636363</v>
      </c>
      <c r="AS39" s="12">
        <v>32.954545454545453</v>
      </c>
      <c r="AT39" s="13">
        <v>7111.9999999999973</v>
      </c>
      <c r="AU39" s="14"/>
      <c r="AX39" s="15"/>
    </row>
    <row r="40" spans="1:50">
      <c r="A40" s="1" t="s">
        <v>35</v>
      </c>
      <c r="B40" s="12">
        <v>7.0909090909090908</v>
      </c>
      <c r="C40" s="12">
        <v>8.545454545454545</v>
      </c>
      <c r="D40" s="12">
        <v>3.4545454545454546</v>
      </c>
      <c r="E40" s="12">
        <v>4.1818181818181817</v>
      </c>
      <c r="F40" s="12">
        <v>57.81818181818182</v>
      </c>
      <c r="G40" s="12">
        <v>6.2727272727272725</v>
      </c>
      <c r="H40" s="12">
        <v>53.590909090909093</v>
      </c>
      <c r="I40" s="12">
        <v>160.81818181818181</v>
      </c>
      <c r="J40" s="12">
        <v>151.04545454545453</v>
      </c>
      <c r="K40" s="12">
        <v>11.727272727272727</v>
      </c>
      <c r="L40" s="12">
        <v>11</v>
      </c>
      <c r="M40" s="12">
        <v>50.81818181818182</v>
      </c>
      <c r="N40" s="12">
        <v>8.2272727272727266</v>
      </c>
      <c r="O40" s="12">
        <v>7.7272727272727275</v>
      </c>
      <c r="P40" s="12">
        <v>14.5</v>
      </c>
      <c r="Q40" s="12">
        <v>3.5</v>
      </c>
      <c r="R40" s="12">
        <v>8.1363636363636367</v>
      </c>
      <c r="S40" s="12">
        <v>14.909090909090908</v>
      </c>
      <c r="T40" s="12">
        <v>55.727272727272727</v>
      </c>
      <c r="U40" s="12">
        <v>43.954545454545453</v>
      </c>
      <c r="V40" s="12">
        <v>72.090909090909093</v>
      </c>
      <c r="W40" s="12">
        <v>11.818181818181818</v>
      </c>
      <c r="X40" s="12">
        <v>5.4090909090909092</v>
      </c>
      <c r="Y40" s="12">
        <v>26.045454545454547</v>
      </c>
      <c r="Z40" s="12">
        <v>5.1363636363636367</v>
      </c>
      <c r="AA40" s="12">
        <v>519.31818181818187</v>
      </c>
      <c r="AB40" s="12">
        <v>447.54545454545456</v>
      </c>
      <c r="AC40" s="12">
        <v>265.36363636363637</v>
      </c>
      <c r="AD40" s="12">
        <v>223.40909090909091</v>
      </c>
      <c r="AE40" s="12">
        <v>48.363636363636367</v>
      </c>
      <c r="AF40" s="12">
        <v>30.136363636363637</v>
      </c>
      <c r="AG40" s="12">
        <v>12.545454545454545</v>
      </c>
      <c r="AH40" s="12">
        <v>22.136363636363637</v>
      </c>
      <c r="AI40" s="12">
        <v>62.68181818181818</v>
      </c>
      <c r="AJ40" s="12">
        <v>8.6818181818181817</v>
      </c>
      <c r="AK40" s="12">
        <v>1</v>
      </c>
      <c r="AL40" s="12">
        <v>2.6363636363636362</v>
      </c>
      <c r="AM40" s="12">
        <v>8.3636363636363633</v>
      </c>
      <c r="AN40" s="12">
        <v>66.318181818181813</v>
      </c>
      <c r="AO40" s="12">
        <v>8.6363636363636367</v>
      </c>
      <c r="AP40" s="12">
        <v>8.3181818181818183</v>
      </c>
      <c r="AQ40" s="12">
        <v>44.454545454545453</v>
      </c>
      <c r="AR40" s="12">
        <v>10.818181818181818</v>
      </c>
      <c r="AS40" s="12">
        <v>1.1363636363636365</v>
      </c>
      <c r="AT40" s="13">
        <v>2595.409090909091</v>
      </c>
      <c r="AU40" s="14"/>
      <c r="AX40" s="15"/>
    </row>
    <row r="41" spans="1:50">
      <c r="A41" s="1" t="s">
        <v>36</v>
      </c>
      <c r="B41" s="12">
        <v>47.136363636363633</v>
      </c>
      <c r="C41" s="12">
        <v>44.909090909090907</v>
      </c>
      <c r="D41" s="12">
        <v>12.863636363636363</v>
      </c>
      <c r="E41" s="12">
        <v>14.136363636363637</v>
      </c>
      <c r="F41" s="12">
        <v>111.77272727272727</v>
      </c>
      <c r="G41" s="12">
        <v>35.18181818181818</v>
      </c>
      <c r="H41" s="12">
        <v>231.40909090909091</v>
      </c>
      <c r="I41" s="12">
        <v>247.22727272727272</v>
      </c>
      <c r="J41" s="12">
        <v>285.04545454545456</v>
      </c>
      <c r="K41" s="12">
        <v>48.81818181818182</v>
      </c>
      <c r="L41" s="12">
        <v>58.909090909090907</v>
      </c>
      <c r="M41" s="12">
        <v>145.90909090909091</v>
      </c>
      <c r="N41" s="12">
        <v>42.909090909090907</v>
      </c>
      <c r="O41" s="12">
        <v>27.5</v>
      </c>
      <c r="P41" s="12">
        <v>60.227272727272727</v>
      </c>
      <c r="Q41" s="12">
        <v>16</v>
      </c>
      <c r="R41" s="12">
        <v>19.09090909090909</v>
      </c>
      <c r="S41" s="12">
        <v>41.909090909090907</v>
      </c>
      <c r="T41" s="12">
        <v>399.36363636363637</v>
      </c>
      <c r="U41" s="12">
        <v>150.95454545454547</v>
      </c>
      <c r="V41" s="12">
        <v>264.5</v>
      </c>
      <c r="W41" s="12">
        <v>43.090909090909093</v>
      </c>
      <c r="X41" s="12">
        <v>24.318181818181817</v>
      </c>
      <c r="Y41" s="12">
        <v>65.545454545454547</v>
      </c>
      <c r="Z41" s="12">
        <v>41.727272727272727</v>
      </c>
      <c r="AA41" s="12">
        <v>651.4545454545455</v>
      </c>
      <c r="AB41" s="12">
        <v>633.5</v>
      </c>
      <c r="AC41" s="12">
        <v>532.27272727272725</v>
      </c>
      <c r="AD41" s="12">
        <v>498.95454545454544</v>
      </c>
      <c r="AE41" s="12">
        <v>139.86363636363637</v>
      </c>
      <c r="AF41" s="12">
        <v>104.63636363636364</v>
      </c>
      <c r="AG41" s="12">
        <v>52.954545454545453</v>
      </c>
      <c r="AH41" s="12">
        <v>81.045454545454547</v>
      </c>
      <c r="AI41" s="12">
        <v>103.77272727272727</v>
      </c>
      <c r="AJ41" s="12">
        <v>27.045454545454547</v>
      </c>
      <c r="AK41" s="12">
        <v>3.7727272727272729</v>
      </c>
      <c r="AL41" s="12">
        <v>10.636363636363637</v>
      </c>
      <c r="AM41" s="12">
        <v>70.181818181818187</v>
      </c>
      <c r="AN41" s="12">
        <v>16.272727272727273</v>
      </c>
      <c r="AO41" s="12">
        <v>25.09090909090909</v>
      </c>
      <c r="AP41" s="12">
        <v>39.272727272727273</v>
      </c>
      <c r="AQ41" s="12">
        <v>98.954545454545453</v>
      </c>
      <c r="AR41" s="12">
        <v>28.954545454545453</v>
      </c>
      <c r="AS41" s="12">
        <v>5.9090909090909092</v>
      </c>
      <c r="AT41" s="13">
        <v>5604.9999999999982</v>
      </c>
      <c r="AU41" s="14"/>
      <c r="AX41" s="15"/>
    </row>
    <row r="42" spans="1:50">
      <c r="A42" s="1" t="s">
        <v>53</v>
      </c>
      <c r="B42" s="12">
        <v>12.5</v>
      </c>
      <c r="C42" s="12">
        <v>27.636363636363637</v>
      </c>
      <c r="D42" s="12">
        <v>7.1818181818181817</v>
      </c>
      <c r="E42" s="12">
        <v>6.2727272727272725</v>
      </c>
      <c r="F42" s="12">
        <v>33.045454545454547</v>
      </c>
      <c r="G42" s="12">
        <v>5.6363636363636367</v>
      </c>
      <c r="H42" s="12">
        <v>20.5</v>
      </c>
      <c r="I42" s="12">
        <v>65.181818181818187</v>
      </c>
      <c r="J42" s="12">
        <v>74.318181818181813</v>
      </c>
      <c r="K42" s="12">
        <v>9.6818181818181817</v>
      </c>
      <c r="L42" s="12">
        <v>9.7272727272727266</v>
      </c>
      <c r="M42" s="12">
        <v>22.681818181818183</v>
      </c>
      <c r="N42" s="12">
        <v>10.772727272727273</v>
      </c>
      <c r="O42" s="12">
        <v>9.9090909090909083</v>
      </c>
      <c r="P42" s="12">
        <v>12.363636363636363</v>
      </c>
      <c r="Q42" s="12">
        <v>8.7272727272727266</v>
      </c>
      <c r="R42" s="12">
        <v>3.8636363636363638</v>
      </c>
      <c r="S42" s="12">
        <v>7.5</v>
      </c>
      <c r="T42" s="12">
        <v>18.181818181818183</v>
      </c>
      <c r="U42" s="12">
        <v>20.818181818181817</v>
      </c>
      <c r="V42" s="12">
        <v>17.772727272727273</v>
      </c>
      <c r="W42" s="12">
        <v>3.7272727272727271</v>
      </c>
      <c r="X42" s="12">
        <v>4.9090909090909092</v>
      </c>
      <c r="Y42" s="12">
        <v>5.9090909090909092</v>
      </c>
      <c r="Z42" s="12">
        <v>9.9090909090909083</v>
      </c>
      <c r="AA42" s="12">
        <v>598.81818181818187</v>
      </c>
      <c r="AB42" s="12">
        <v>692.4545454545455</v>
      </c>
      <c r="AC42" s="12">
        <v>490.95454545454544</v>
      </c>
      <c r="AD42" s="12">
        <v>359.5</v>
      </c>
      <c r="AE42" s="12">
        <v>109.5</v>
      </c>
      <c r="AF42" s="12">
        <v>105.86363636363636</v>
      </c>
      <c r="AG42" s="12">
        <v>38.954545454545453</v>
      </c>
      <c r="AH42" s="12">
        <v>127.36363636363636</v>
      </c>
      <c r="AI42" s="12">
        <v>85.5</v>
      </c>
      <c r="AJ42" s="12">
        <v>17.454545454545453</v>
      </c>
      <c r="AK42" s="12">
        <v>4.8181818181818183</v>
      </c>
      <c r="AL42" s="12">
        <v>21.045454545454547</v>
      </c>
      <c r="AM42" s="12">
        <v>8.5</v>
      </c>
      <c r="AN42" s="12">
        <v>23.545454545454547</v>
      </c>
      <c r="AO42" s="12">
        <v>8.045454545454545</v>
      </c>
      <c r="AP42" s="12">
        <v>47.454545454545453</v>
      </c>
      <c r="AQ42" s="12">
        <v>38.636363636363633</v>
      </c>
      <c r="AR42" s="12">
        <v>61.590909090909093</v>
      </c>
      <c r="AS42" s="12">
        <v>3.7272727272727271</v>
      </c>
      <c r="AT42" s="13">
        <v>3272.4545454545455</v>
      </c>
      <c r="AU42" s="14"/>
      <c r="AX42" s="15"/>
    </row>
    <row r="43" spans="1:50">
      <c r="A43" s="1" t="s">
        <v>54</v>
      </c>
      <c r="B43" s="12">
        <v>24.40909090909091</v>
      </c>
      <c r="C43" s="12">
        <v>40</v>
      </c>
      <c r="D43" s="12">
        <v>11.272727272727273</v>
      </c>
      <c r="E43" s="12">
        <v>13.363636363636363</v>
      </c>
      <c r="F43" s="12">
        <v>43.68181818181818</v>
      </c>
      <c r="G43" s="12">
        <v>15.136363636363637</v>
      </c>
      <c r="H43" s="12">
        <v>36.090909090909093</v>
      </c>
      <c r="I43" s="12">
        <v>56.090909090909093</v>
      </c>
      <c r="J43" s="12">
        <v>73.909090909090907</v>
      </c>
      <c r="K43" s="12">
        <v>14.863636363636363</v>
      </c>
      <c r="L43" s="12">
        <v>29.227272727272727</v>
      </c>
      <c r="M43" s="12">
        <v>39.81818181818182</v>
      </c>
      <c r="N43" s="12">
        <v>14.772727272727273</v>
      </c>
      <c r="O43" s="12">
        <v>16.136363636363637</v>
      </c>
      <c r="P43" s="12">
        <v>15.909090909090908</v>
      </c>
      <c r="Q43" s="12">
        <v>5.7272727272727275</v>
      </c>
      <c r="R43" s="12">
        <v>7.2727272727272725</v>
      </c>
      <c r="S43" s="12">
        <v>7.1818181818181817</v>
      </c>
      <c r="T43" s="12">
        <v>25.681818181818183</v>
      </c>
      <c r="U43" s="12">
        <v>26.272727272727273</v>
      </c>
      <c r="V43" s="12">
        <v>20.59090909090909</v>
      </c>
      <c r="W43" s="12">
        <v>9.7727272727272734</v>
      </c>
      <c r="X43" s="12">
        <v>7.0454545454545459</v>
      </c>
      <c r="Y43" s="12">
        <v>9.954545454545455</v>
      </c>
      <c r="Z43" s="12">
        <v>24.59090909090909</v>
      </c>
      <c r="AA43" s="12">
        <v>554.5454545454545</v>
      </c>
      <c r="AB43" s="12">
        <v>607.86363636363637</v>
      </c>
      <c r="AC43" s="12">
        <v>486.40909090909093</v>
      </c>
      <c r="AD43" s="12">
        <v>345.22727272727275</v>
      </c>
      <c r="AE43" s="12">
        <v>136.90909090909091</v>
      </c>
      <c r="AF43" s="12">
        <v>152.95454545454547</v>
      </c>
      <c r="AG43" s="12">
        <v>69.772727272727266</v>
      </c>
      <c r="AH43" s="12">
        <v>172.77272727272728</v>
      </c>
      <c r="AI43" s="12">
        <v>166.22727272727272</v>
      </c>
      <c r="AJ43" s="12">
        <v>70.909090909090907</v>
      </c>
      <c r="AK43" s="12">
        <v>5.7727272727272725</v>
      </c>
      <c r="AL43" s="12">
        <v>15.5</v>
      </c>
      <c r="AM43" s="12">
        <v>8.1818181818181817</v>
      </c>
      <c r="AN43" s="12">
        <v>38.090909090909093</v>
      </c>
      <c r="AO43" s="12">
        <v>47.727272727272727</v>
      </c>
      <c r="AP43" s="12">
        <v>11.272727272727273</v>
      </c>
      <c r="AQ43" s="12">
        <v>51.68181818181818</v>
      </c>
      <c r="AR43" s="12">
        <v>74.590909090909093</v>
      </c>
      <c r="AS43" s="12">
        <v>4.6363636363636367</v>
      </c>
      <c r="AT43" s="13">
        <v>3609.818181818182</v>
      </c>
      <c r="AU43" s="14"/>
      <c r="AX43" s="15"/>
    </row>
    <row r="44" spans="1:50">
      <c r="A44" s="1" t="s">
        <v>55</v>
      </c>
      <c r="B44" s="12">
        <v>30.045454545454547</v>
      </c>
      <c r="C44" s="12">
        <v>79.090909090909093</v>
      </c>
      <c r="D44" s="12">
        <v>52.954545454545453</v>
      </c>
      <c r="E44" s="12">
        <v>85.727272727272734</v>
      </c>
      <c r="F44" s="12">
        <v>181.81818181818181</v>
      </c>
      <c r="G44" s="12">
        <v>59.68181818181818</v>
      </c>
      <c r="H44" s="12">
        <v>98.545454545454547</v>
      </c>
      <c r="I44" s="12">
        <v>79.318181818181813</v>
      </c>
      <c r="J44" s="12">
        <v>102.45454545454545</v>
      </c>
      <c r="K44" s="12">
        <v>29.136363636363637</v>
      </c>
      <c r="L44" s="12">
        <v>53.545454545454547</v>
      </c>
      <c r="M44" s="12">
        <v>44.5</v>
      </c>
      <c r="N44" s="12">
        <v>35.545454545454547</v>
      </c>
      <c r="O44" s="12">
        <v>19.318181818181817</v>
      </c>
      <c r="P44" s="12">
        <v>17.863636363636363</v>
      </c>
      <c r="Q44" s="12">
        <v>10.636363636363637</v>
      </c>
      <c r="R44" s="12">
        <v>18.5</v>
      </c>
      <c r="S44" s="12">
        <v>45.18181818181818</v>
      </c>
      <c r="T44" s="12">
        <v>95.5</v>
      </c>
      <c r="U44" s="12">
        <v>147.04545454545453</v>
      </c>
      <c r="V44" s="12">
        <v>151.13636363636363</v>
      </c>
      <c r="W44" s="12">
        <v>83.181818181818187</v>
      </c>
      <c r="X44" s="12">
        <v>64.045454545454547</v>
      </c>
      <c r="Y44" s="12">
        <v>133.36363636363637</v>
      </c>
      <c r="Z44" s="12">
        <v>69.227272727272734</v>
      </c>
      <c r="AA44" s="12">
        <v>515.68181818181813</v>
      </c>
      <c r="AB44" s="12">
        <v>502.54545454545456</v>
      </c>
      <c r="AC44" s="12">
        <v>1138.8636363636363</v>
      </c>
      <c r="AD44" s="12">
        <v>508.40909090909093</v>
      </c>
      <c r="AE44" s="12">
        <v>212.86363636363637</v>
      </c>
      <c r="AF44" s="12">
        <v>208.90909090909091</v>
      </c>
      <c r="AG44" s="12">
        <v>108.09090909090909</v>
      </c>
      <c r="AH44" s="12">
        <v>100.5</v>
      </c>
      <c r="AI44" s="12">
        <v>166.86363636363637</v>
      </c>
      <c r="AJ44" s="12">
        <v>93.86363636363636</v>
      </c>
      <c r="AK44" s="12">
        <v>17.90909090909091</v>
      </c>
      <c r="AL44" s="12">
        <v>109.63636363636364</v>
      </c>
      <c r="AM44" s="12">
        <v>49.454545454545453</v>
      </c>
      <c r="AN44" s="12">
        <v>102.5</v>
      </c>
      <c r="AO44" s="12">
        <v>40.227272727272727</v>
      </c>
      <c r="AP44" s="12">
        <v>49.31818181818182</v>
      </c>
      <c r="AQ44" s="12">
        <v>49.227272727272727</v>
      </c>
      <c r="AR44" s="12">
        <v>326</v>
      </c>
      <c r="AS44" s="12">
        <v>34.5</v>
      </c>
      <c r="AT44" s="13">
        <v>6122.7272727272721</v>
      </c>
      <c r="AU44" s="14"/>
      <c r="AX44" s="15"/>
    </row>
    <row r="45" spans="1:50">
      <c r="A45" s="1" t="s">
        <v>56</v>
      </c>
      <c r="B45" s="12">
        <v>36.590909090909093</v>
      </c>
      <c r="C45" s="12">
        <v>53.545454545454547</v>
      </c>
      <c r="D45" s="12">
        <v>31.454545454545453</v>
      </c>
      <c r="E45" s="12">
        <v>32.227272727272727</v>
      </c>
      <c r="F45" s="12">
        <v>160.22727272727272</v>
      </c>
      <c r="G45" s="12">
        <v>29.045454545454547</v>
      </c>
      <c r="H45" s="12">
        <v>61.545454545454547</v>
      </c>
      <c r="I45" s="12">
        <v>101.63636363636364</v>
      </c>
      <c r="J45" s="12">
        <v>135</v>
      </c>
      <c r="K45" s="12">
        <v>22.045454545454547</v>
      </c>
      <c r="L45" s="12">
        <v>32.727272727272727</v>
      </c>
      <c r="M45" s="12">
        <v>38.590909090909093</v>
      </c>
      <c r="N45" s="12">
        <v>20.227272727272727</v>
      </c>
      <c r="O45" s="12">
        <v>10.363636363636363</v>
      </c>
      <c r="P45" s="12">
        <v>7.5909090909090908</v>
      </c>
      <c r="Q45" s="12">
        <v>4.5</v>
      </c>
      <c r="R45" s="12">
        <v>5.4090909090909092</v>
      </c>
      <c r="S45" s="12">
        <v>7.8636363636363633</v>
      </c>
      <c r="T45" s="12">
        <v>22.772727272727273</v>
      </c>
      <c r="U45" s="12">
        <v>20.772727272727273</v>
      </c>
      <c r="V45" s="12">
        <v>25.318181818181817</v>
      </c>
      <c r="W45" s="12">
        <v>11.318181818181818</v>
      </c>
      <c r="X45" s="12">
        <v>10.5</v>
      </c>
      <c r="Y45" s="12">
        <v>20.772727272727273</v>
      </c>
      <c r="Z45" s="12">
        <v>27.181818181818183</v>
      </c>
      <c r="AA45" s="12">
        <v>974.63636363636363</v>
      </c>
      <c r="AB45" s="12">
        <v>1214.409090909091</v>
      </c>
      <c r="AC45" s="12">
        <v>726</v>
      </c>
      <c r="AD45" s="12">
        <v>471.31818181818181</v>
      </c>
      <c r="AE45" s="12">
        <v>224.09090909090909</v>
      </c>
      <c r="AF45" s="12">
        <v>231.54545454545453</v>
      </c>
      <c r="AG45" s="12">
        <v>140.95454545454547</v>
      </c>
      <c r="AH45" s="12">
        <v>183.40909090909091</v>
      </c>
      <c r="AI45" s="12">
        <v>296.86363636363637</v>
      </c>
      <c r="AJ45" s="12">
        <v>115.68181818181819</v>
      </c>
      <c r="AK45" s="12">
        <v>4.0909090909090908</v>
      </c>
      <c r="AL45" s="12">
        <v>18.272727272727273</v>
      </c>
      <c r="AM45" s="12">
        <v>10.590909090909092</v>
      </c>
      <c r="AN45" s="12">
        <v>28.954545454545453</v>
      </c>
      <c r="AO45" s="12">
        <v>64.772727272727266</v>
      </c>
      <c r="AP45" s="12">
        <v>69.727272727272734</v>
      </c>
      <c r="AQ45" s="12">
        <v>315.36363636363637</v>
      </c>
      <c r="AR45" s="12">
        <v>30.227272727272727</v>
      </c>
      <c r="AS45" s="12">
        <v>6.5454545454545459</v>
      </c>
      <c r="AT45" s="13">
        <v>6056.6818181818171</v>
      </c>
      <c r="AU45" s="14"/>
      <c r="AX45" s="15"/>
    </row>
    <row r="46" spans="1:50">
      <c r="A46" s="1" t="s">
        <v>62</v>
      </c>
      <c r="B46" s="12">
        <v>5.0909090909090908</v>
      </c>
      <c r="C46" s="12">
        <v>15.363636363636363</v>
      </c>
      <c r="D46" s="12">
        <v>9.545454545454545</v>
      </c>
      <c r="E46" s="12">
        <v>5.8181818181818183</v>
      </c>
      <c r="F46" s="12">
        <v>57.909090909090907</v>
      </c>
      <c r="G46" s="12">
        <v>9.3181818181818183</v>
      </c>
      <c r="H46" s="12">
        <v>26.318181818181817</v>
      </c>
      <c r="I46" s="12">
        <v>93.86363636363636</v>
      </c>
      <c r="J46" s="12">
        <v>112</v>
      </c>
      <c r="K46" s="12">
        <v>76.090909090909093</v>
      </c>
      <c r="L46" s="12">
        <v>66.63636363636364</v>
      </c>
      <c r="M46" s="12">
        <v>147.04545454545453</v>
      </c>
      <c r="N46" s="12">
        <v>48.18181818181818</v>
      </c>
      <c r="O46" s="12">
        <v>110.22727272727273</v>
      </c>
      <c r="P46" s="12">
        <v>48.636363636363633</v>
      </c>
      <c r="Q46" s="12">
        <v>32.5</v>
      </c>
      <c r="R46" s="12">
        <v>36.727272727272727</v>
      </c>
      <c r="S46" s="12">
        <v>35.090909090909093</v>
      </c>
      <c r="T46" s="12">
        <v>6.5454545454545459</v>
      </c>
      <c r="U46" s="12">
        <v>4.4545454545454541</v>
      </c>
      <c r="V46" s="12">
        <v>4.2727272727272725</v>
      </c>
      <c r="W46" s="12">
        <v>1.7727272727272727</v>
      </c>
      <c r="X46" s="12">
        <v>2.2727272727272729</v>
      </c>
      <c r="Y46" s="12">
        <v>5.6363636363636367</v>
      </c>
      <c r="Z46" s="12">
        <v>6.7727272727272725</v>
      </c>
      <c r="AA46" s="12">
        <v>728.81818181818187</v>
      </c>
      <c r="AB46" s="12">
        <v>594.4545454545455</v>
      </c>
      <c r="AC46" s="12">
        <v>293.13636363636363</v>
      </c>
      <c r="AD46" s="12">
        <v>194</v>
      </c>
      <c r="AE46" s="12">
        <v>34.772727272727273</v>
      </c>
      <c r="AF46" s="12">
        <v>31.136363636363637</v>
      </c>
      <c r="AG46" s="12">
        <v>16.636363636363637</v>
      </c>
      <c r="AH46" s="12">
        <v>20.454545454545453</v>
      </c>
      <c r="AI46" s="12">
        <v>47.409090909090907</v>
      </c>
      <c r="AJ46" s="12">
        <v>2.8181818181818183</v>
      </c>
      <c r="AK46" s="12">
        <v>85.590909090909093</v>
      </c>
      <c r="AL46" s="12">
        <v>26</v>
      </c>
      <c r="AM46" s="12">
        <v>1.4090909090909092</v>
      </c>
      <c r="AN46" s="12">
        <v>8.7272727272727266</v>
      </c>
      <c r="AO46" s="12">
        <v>3.8636363636363638</v>
      </c>
      <c r="AP46" s="12">
        <v>4.6363636363636367</v>
      </c>
      <c r="AQ46" s="12">
        <v>36.272727272727273</v>
      </c>
      <c r="AR46" s="12">
        <v>8.045454545454545</v>
      </c>
      <c r="AS46" s="12">
        <v>9.7727272727272734</v>
      </c>
      <c r="AT46" s="13">
        <v>3116.0454545454545</v>
      </c>
      <c r="AU46" s="14"/>
      <c r="AX46" s="15"/>
    </row>
    <row r="47" spans="1:50">
      <c r="A47" s="11" t="s">
        <v>49</v>
      </c>
      <c r="B47" s="14">
        <v>3979.7727272727275</v>
      </c>
      <c r="C47" s="14">
        <v>8183.7272727272748</v>
      </c>
      <c r="D47" s="14">
        <v>4769.2727272727261</v>
      </c>
      <c r="E47" s="14">
        <v>4479.454545454545</v>
      </c>
      <c r="F47" s="14">
        <v>12941.499999999998</v>
      </c>
      <c r="G47" s="14">
        <v>5391.318181818182</v>
      </c>
      <c r="H47" s="14">
        <v>9019.6363636363621</v>
      </c>
      <c r="I47" s="14">
        <v>11836.22727272727</v>
      </c>
      <c r="J47" s="14">
        <v>13150.63636363636</v>
      </c>
      <c r="K47" s="14">
        <v>6621.6363636363649</v>
      </c>
      <c r="L47" s="14">
        <v>8234.5909090909081</v>
      </c>
      <c r="M47" s="14">
        <v>8507.7272727272739</v>
      </c>
      <c r="N47" s="14">
        <v>5741.8636363636379</v>
      </c>
      <c r="O47" s="14">
        <v>5914.045454545454</v>
      </c>
      <c r="P47" s="14">
        <v>5311.318181818182</v>
      </c>
      <c r="Q47" s="14">
        <v>3438.6363636363635</v>
      </c>
      <c r="R47" s="14">
        <v>4684.727272727273</v>
      </c>
      <c r="S47" s="14">
        <v>8360.0909090909063</v>
      </c>
      <c r="T47" s="14">
        <v>5939.4090909090892</v>
      </c>
      <c r="U47" s="14">
        <v>6892.454545454545</v>
      </c>
      <c r="V47" s="14">
        <v>6520.3636363636369</v>
      </c>
      <c r="W47" s="14">
        <v>3619.9090909090914</v>
      </c>
      <c r="X47" s="14">
        <v>2754.7272727272734</v>
      </c>
      <c r="Y47" s="14">
        <v>5503.227272727273</v>
      </c>
      <c r="Z47" s="14">
        <v>6383.181818181818</v>
      </c>
      <c r="AA47" s="14">
        <v>37324.909090909088</v>
      </c>
      <c r="AB47" s="14">
        <v>37920.863636363632</v>
      </c>
      <c r="AC47" s="14">
        <v>32142.954545454551</v>
      </c>
      <c r="AD47" s="14">
        <v>22732.5</v>
      </c>
      <c r="AE47" s="14">
        <v>11979.22727272727</v>
      </c>
      <c r="AF47" s="14">
        <v>13412.272727272728</v>
      </c>
      <c r="AG47" s="14">
        <v>8053.9999999999982</v>
      </c>
      <c r="AH47" s="14">
        <v>13579.863636363636</v>
      </c>
      <c r="AI47" s="14">
        <v>9606.818181818182</v>
      </c>
      <c r="AJ47" s="14">
        <v>4417.545454545454</v>
      </c>
      <c r="AK47" s="14">
        <v>2868.227272727273</v>
      </c>
      <c r="AL47" s="14">
        <v>7290.0454545454559</v>
      </c>
      <c r="AM47" s="14">
        <v>2691.954545454546</v>
      </c>
      <c r="AN47" s="14">
        <v>5562.7272727272712</v>
      </c>
      <c r="AO47" s="14">
        <v>3298.0909090909086</v>
      </c>
      <c r="AP47" s="14">
        <v>3533.954545454546</v>
      </c>
      <c r="AQ47" s="14">
        <v>6490.4090909090919</v>
      </c>
      <c r="AR47" s="14">
        <v>6281.7727272727261</v>
      </c>
      <c r="AS47" s="14">
        <v>3067.6818181818176</v>
      </c>
      <c r="AT47" s="14">
        <v>400435.27272727271</v>
      </c>
      <c r="AU47" s="14"/>
      <c r="AX47" s="15"/>
    </row>
    <row r="48" spans="1:50">
      <c r="A48" s="11" t="s">
        <v>37</v>
      </c>
      <c r="B48" s="13">
        <v>3920.090909090909</v>
      </c>
      <c r="C48" s="13">
        <v>8741.0454545454577</v>
      </c>
      <c r="D48" s="13">
        <v>4784.0909090909081</v>
      </c>
      <c r="E48" s="13">
        <v>4619.8636363636342</v>
      </c>
      <c r="F48" s="13">
        <v>13662.227272727272</v>
      </c>
      <c r="G48" s="13">
        <v>5141.818181818182</v>
      </c>
      <c r="H48" s="13">
        <v>9153.681818181818</v>
      </c>
      <c r="I48" s="13">
        <v>11726.181818181818</v>
      </c>
      <c r="J48" s="13">
        <v>13122.363636363634</v>
      </c>
      <c r="K48" s="13">
        <v>6778.6363636363658</v>
      </c>
      <c r="L48" s="13">
        <v>8376.6363636363621</v>
      </c>
      <c r="M48" s="13">
        <v>8718.3636363636379</v>
      </c>
      <c r="N48" s="13">
        <v>5820.272727272727</v>
      </c>
      <c r="O48" s="13">
        <v>5889.6818181818189</v>
      </c>
      <c r="P48" s="13">
        <v>5286.545454545454</v>
      </c>
      <c r="Q48" s="13">
        <v>3279</v>
      </c>
      <c r="R48" s="13">
        <v>4687.7727272727261</v>
      </c>
      <c r="S48" s="13">
        <v>8353.636363636364</v>
      </c>
      <c r="T48" s="13">
        <v>5891.045454545455</v>
      </c>
      <c r="U48" s="13">
        <v>6693.1363636363649</v>
      </c>
      <c r="V48" s="13">
        <v>6619.681818181818</v>
      </c>
      <c r="W48" s="13">
        <v>3700.5909090909086</v>
      </c>
      <c r="X48" s="13">
        <v>2851.681818181818</v>
      </c>
      <c r="Y48" s="13">
        <v>6037.5454545454559</v>
      </c>
      <c r="Z48" s="13">
        <v>6136.7727272727261</v>
      </c>
      <c r="AA48" s="13">
        <v>42253.727272727272</v>
      </c>
      <c r="AB48" s="13">
        <v>40310.318181818177</v>
      </c>
      <c r="AC48" s="13">
        <v>28119.363636363643</v>
      </c>
      <c r="AD48" s="13">
        <v>20536.772727272728</v>
      </c>
      <c r="AE48" s="13">
        <v>12043.045454545456</v>
      </c>
      <c r="AF48" s="13">
        <v>12767.63636363636</v>
      </c>
      <c r="AG48" s="13">
        <v>7458.9999999999991</v>
      </c>
      <c r="AH48" s="13">
        <v>12561.090909090912</v>
      </c>
      <c r="AI48" s="13">
        <v>9719.3181818181802</v>
      </c>
      <c r="AJ48" s="13">
        <v>4359.3636363636379</v>
      </c>
      <c r="AK48" s="13">
        <v>2823.1363636363621</v>
      </c>
      <c r="AL48" s="13">
        <v>7111.9999999999973</v>
      </c>
      <c r="AM48" s="13">
        <v>2595.409090909091</v>
      </c>
      <c r="AN48" s="13">
        <v>5604.9999999999982</v>
      </c>
      <c r="AO48" s="13">
        <v>3272.4545454545455</v>
      </c>
      <c r="AP48" s="13">
        <v>3609.818181818182</v>
      </c>
      <c r="AQ48" s="13">
        <v>6122.7272727272721</v>
      </c>
      <c r="AR48" s="13">
        <v>6056.6818181818171</v>
      </c>
      <c r="AS48" s="13">
        <v>3116.0454545454545</v>
      </c>
      <c r="AT48" s="14"/>
      <c r="AX48" s="15"/>
    </row>
    <row r="49" spans="1:50">
      <c r="A49" s="1" t="s">
        <v>168</v>
      </c>
      <c r="B49" s="15">
        <f>B47+B48</f>
        <v>7899.863636363636</v>
      </c>
      <c r="AT49" s="9"/>
      <c r="AU49" s="9"/>
      <c r="AX49" s="15"/>
    </row>
    <row r="50" spans="1:50">
      <c r="A50" s="1" t="s">
        <v>169</v>
      </c>
      <c r="B50" s="15">
        <f>B47-B48</f>
        <v>59.681818181818471</v>
      </c>
      <c r="C50" s="15">
        <f t="shared" ref="C50:AS50" si="2">C47-C48</f>
        <v>-557.31818181818289</v>
      </c>
      <c r="D50" s="15">
        <f t="shared" si="2"/>
        <v>-14.818181818181984</v>
      </c>
      <c r="E50" s="15">
        <f t="shared" si="2"/>
        <v>-140.40909090908917</v>
      </c>
      <c r="F50" s="15">
        <f t="shared" si="2"/>
        <v>-720.72727272727388</v>
      </c>
      <c r="G50" s="15">
        <f t="shared" si="2"/>
        <v>249.5</v>
      </c>
      <c r="H50" s="15">
        <f t="shared" si="2"/>
        <v>-134.04545454545587</v>
      </c>
      <c r="I50" s="15">
        <f t="shared" si="2"/>
        <v>110.04545454545223</v>
      </c>
      <c r="J50" s="15">
        <f t="shared" si="2"/>
        <v>28.272727272726115</v>
      </c>
      <c r="K50" s="15">
        <f t="shared" si="2"/>
        <v>-157.00000000000091</v>
      </c>
      <c r="L50" s="15">
        <f t="shared" si="2"/>
        <v>-142.04545454545405</v>
      </c>
      <c r="M50" s="15">
        <f t="shared" si="2"/>
        <v>-210.63636363636397</v>
      </c>
      <c r="N50" s="15">
        <f t="shared" si="2"/>
        <v>-78.409090909089173</v>
      </c>
      <c r="O50" s="15">
        <f t="shared" si="2"/>
        <v>24.363636363635123</v>
      </c>
      <c r="P50" s="15">
        <f t="shared" si="2"/>
        <v>24.772727272727934</v>
      </c>
      <c r="Q50" s="15">
        <f t="shared" si="2"/>
        <v>159.63636363636351</v>
      </c>
      <c r="R50" s="15">
        <f t="shared" si="2"/>
        <v>-3.0454545454531399</v>
      </c>
      <c r="S50" s="15">
        <f t="shared" si="2"/>
        <v>6.4545454545423127</v>
      </c>
      <c r="T50" s="15">
        <f t="shared" si="2"/>
        <v>48.363636363634214</v>
      </c>
      <c r="U50" s="15">
        <f t="shared" si="2"/>
        <v>199.31818181818016</v>
      </c>
      <c r="V50" s="15">
        <f t="shared" si="2"/>
        <v>-99.318181818181074</v>
      </c>
      <c r="W50" s="15">
        <f t="shared" si="2"/>
        <v>-80.681818181817107</v>
      </c>
      <c r="X50" s="15">
        <f t="shared" si="2"/>
        <v>-96.954545454544586</v>
      </c>
      <c r="Y50" s="15">
        <f t="shared" si="2"/>
        <v>-534.31818181818289</v>
      </c>
      <c r="Z50" s="15">
        <f t="shared" si="2"/>
        <v>246.4090909090919</v>
      </c>
      <c r="AA50" s="15">
        <f t="shared" si="2"/>
        <v>-4928.8181818181838</v>
      </c>
      <c r="AB50" s="15">
        <f t="shared" si="2"/>
        <v>-2389.4545454545441</v>
      </c>
      <c r="AC50" s="15">
        <f t="shared" si="2"/>
        <v>4023.5909090909081</v>
      </c>
      <c r="AD50" s="15">
        <f t="shared" si="2"/>
        <v>2195.7272727272721</v>
      </c>
      <c r="AE50" s="15">
        <f t="shared" si="2"/>
        <v>-63.818181818185622</v>
      </c>
      <c r="AF50" s="15">
        <f t="shared" si="2"/>
        <v>644.63636363636761</v>
      </c>
      <c r="AG50" s="15">
        <f t="shared" si="2"/>
        <v>594.99999999999909</v>
      </c>
      <c r="AH50" s="15">
        <f t="shared" si="2"/>
        <v>1018.7727272727243</v>
      </c>
      <c r="AI50" s="15">
        <f t="shared" si="2"/>
        <v>-112.49999999999818</v>
      </c>
      <c r="AJ50" s="15">
        <f t="shared" si="2"/>
        <v>58.181818181816197</v>
      </c>
      <c r="AK50" s="15">
        <f t="shared" si="2"/>
        <v>45.090909090910827</v>
      </c>
      <c r="AL50" s="15">
        <f t="shared" si="2"/>
        <v>178.0454545454586</v>
      </c>
      <c r="AM50" s="15">
        <f t="shared" si="2"/>
        <v>96.545454545454959</v>
      </c>
      <c r="AN50" s="15">
        <f t="shared" si="2"/>
        <v>-42.272727272727025</v>
      </c>
      <c r="AO50" s="15">
        <f t="shared" si="2"/>
        <v>25.636363636363058</v>
      </c>
      <c r="AP50" s="15">
        <f t="shared" si="2"/>
        <v>-75.863636363636033</v>
      </c>
      <c r="AQ50" s="15">
        <f t="shared" si="2"/>
        <v>367.68181818181984</v>
      </c>
      <c r="AR50" s="15">
        <f t="shared" si="2"/>
        <v>225.09090909090901</v>
      </c>
      <c r="AS50" s="15">
        <f t="shared" si="2"/>
        <v>-48.363636363636942</v>
      </c>
      <c r="AT50" s="9"/>
      <c r="AU50" s="9"/>
      <c r="AX50" s="15"/>
    </row>
    <row r="51" spans="1:50">
      <c r="AT51" s="9"/>
      <c r="AU51" s="9"/>
      <c r="AX51" s="15"/>
    </row>
    <row r="52" spans="1:50">
      <c r="AT52" s="9"/>
      <c r="AU52" s="9"/>
      <c r="AX52" s="15"/>
    </row>
    <row r="53" spans="1:50">
      <c r="AT53" s="9"/>
      <c r="AU53" s="9"/>
      <c r="AX53" s="15"/>
    </row>
    <row r="54" spans="1:50">
      <c r="AT54" s="9"/>
      <c r="AU54" s="9"/>
      <c r="AX54" s="15"/>
    </row>
    <row r="55" spans="1:50">
      <c r="AT55" s="9"/>
      <c r="AU55" s="9"/>
      <c r="AX55" s="15"/>
    </row>
    <row r="56" spans="1:50">
      <c r="AT56" s="9"/>
      <c r="AU56" s="9"/>
      <c r="AX56" s="15"/>
    </row>
    <row r="57" spans="1:50">
      <c r="AT57" s="9"/>
      <c r="AU57" s="9"/>
      <c r="AX57" s="15"/>
    </row>
    <row r="58" spans="1:50">
      <c r="AT58" s="9"/>
      <c r="AU58" s="9"/>
      <c r="AX58" s="15"/>
    </row>
    <row r="59" spans="1:50">
      <c r="AT59" s="9"/>
      <c r="AU59" s="9"/>
      <c r="AX59" s="15"/>
    </row>
    <row r="60" spans="1:50">
      <c r="AT60" s="9"/>
      <c r="AU60" s="9"/>
      <c r="AX60" s="15"/>
    </row>
    <row r="61" spans="1:50">
      <c r="AT61" s="9"/>
      <c r="AU61" s="9"/>
      <c r="AX61" s="15"/>
    </row>
    <row r="62" spans="1:50">
      <c r="AT62" s="9"/>
      <c r="AU62" s="9"/>
      <c r="AX62" s="15"/>
    </row>
    <row r="63" spans="1:50">
      <c r="AT63" s="9"/>
      <c r="AU63" s="9"/>
      <c r="AX63" s="15"/>
    </row>
    <row r="64" spans="1:50">
      <c r="AT64" s="9"/>
      <c r="AU64" s="9"/>
      <c r="AX64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3"/>
  <sheetViews>
    <sheetView topLeftCell="A2" workbookViewId="0">
      <selection activeCell="C6" sqref="C6"/>
    </sheetView>
  </sheetViews>
  <sheetFormatPr baseColWidth="10" defaultRowHeight="12" x14ac:dyDescent="0"/>
  <cols>
    <col min="1" max="1" width="8.5" customWidth="1"/>
  </cols>
  <sheetData>
    <row r="2" spans="1:47" ht="16">
      <c r="A2" s="25" t="s">
        <v>176</v>
      </c>
    </row>
    <row r="4" spans="1:47">
      <c r="B4" t="s">
        <v>171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>
        <v>19</v>
      </c>
      <c r="K4" s="1">
        <v>12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>
        <v>16</v>
      </c>
      <c r="AG4" s="1">
        <v>24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53</v>
      </c>
      <c r="AQ4" s="1" t="s">
        <v>54</v>
      </c>
      <c r="AR4" s="1" t="s">
        <v>55</v>
      </c>
      <c r="AS4" s="1" t="s">
        <v>56</v>
      </c>
      <c r="AT4" s="1" t="s">
        <v>62</v>
      </c>
      <c r="AU4" s="11" t="s">
        <v>188</v>
      </c>
    </row>
    <row r="5" spans="1:47">
      <c r="A5" t="s">
        <v>177</v>
      </c>
      <c r="B5" t="s">
        <v>173</v>
      </c>
      <c r="C5" s="14">
        <v>3755.3333333333335</v>
      </c>
      <c r="D5" s="14">
        <v>7620.2380952380945</v>
      </c>
      <c r="E5" s="14">
        <v>4468.3809523809523</v>
      </c>
      <c r="F5" s="14">
        <v>4165.8095238095239</v>
      </c>
      <c r="G5" s="14">
        <v>11108.714285714284</v>
      </c>
      <c r="H5" s="14">
        <v>5068.3809523809541</v>
      </c>
      <c r="I5" s="14">
        <v>8675.476190476189</v>
      </c>
      <c r="J5" s="14">
        <v>11416.523809523807</v>
      </c>
      <c r="K5" s="14">
        <v>12819.33333333333</v>
      </c>
      <c r="L5" s="14">
        <v>5864.666666666667</v>
      </c>
      <c r="M5" s="14">
        <v>7569.8095238095275</v>
      </c>
      <c r="N5" s="14">
        <v>6650.9999999999991</v>
      </c>
      <c r="O5" s="14">
        <v>5397.9523809523826</v>
      </c>
      <c r="P5" s="14">
        <v>5556.2380952380954</v>
      </c>
      <c r="Q5" s="14">
        <v>5105.2380952380927</v>
      </c>
      <c r="R5" s="14">
        <v>3204.0000000000009</v>
      </c>
      <c r="S5" s="14">
        <v>4260.6666666666661</v>
      </c>
      <c r="T5" s="14">
        <v>7705.5238095238092</v>
      </c>
      <c r="U5" s="14">
        <v>5682.8571428571422</v>
      </c>
      <c r="V5" s="14">
        <v>6608.4285714285716</v>
      </c>
      <c r="W5" s="14">
        <v>6293.4285714285716</v>
      </c>
      <c r="X5" s="14">
        <v>3469.666666666667</v>
      </c>
      <c r="Y5" s="14">
        <v>2696.0000000000005</v>
      </c>
      <c r="Z5" s="14">
        <v>5128.8095238095248</v>
      </c>
      <c r="AA5" s="14">
        <v>5977.1904761904752</v>
      </c>
      <c r="AB5" s="14">
        <v>35013.904761904756</v>
      </c>
      <c r="AC5" s="14">
        <v>35791.095238095244</v>
      </c>
      <c r="AD5" s="14">
        <v>30170.047619047626</v>
      </c>
      <c r="AE5" s="14">
        <v>21775.714285714294</v>
      </c>
      <c r="AF5" s="14">
        <v>11475.190476190473</v>
      </c>
      <c r="AG5" s="14">
        <v>12824.333333333334</v>
      </c>
      <c r="AH5" s="14">
        <v>7731.1428571428578</v>
      </c>
      <c r="AI5" s="14">
        <v>12908.000000000002</v>
      </c>
      <c r="AJ5" s="14">
        <v>7916.1428571428578</v>
      </c>
      <c r="AK5" s="14">
        <v>4274.0952380952367</v>
      </c>
      <c r="AL5" s="14">
        <v>2655.7142857142862</v>
      </c>
      <c r="AM5" s="14">
        <v>6620.7619047619055</v>
      </c>
      <c r="AN5" s="14">
        <v>2440.4761904761913</v>
      </c>
      <c r="AO5" s="14">
        <v>5310.476190476189</v>
      </c>
      <c r="AP5" s="14">
        <v>3175.0476190476188</v>
      </c>
      <c r="AQ5" s="14">
        <v>3363.2857142857138</v>
      </c>
      <c r="AR5" s="14">
        <v>5519.0952380952394</v>
      </c>
      <c r="AS5" s="14">
        <v>5959.0952380952385</v>
      </c>
      <c r="AT5" s="14">
        <v>2751.7142857142858</v>
      </c>
      <c r="AU5" s="14">
        <v>373945</v>
      </c>
    </row>
    <row r="6" spans="1:47">
      <c r="B6" t="s">
        <v>174</v>
      </c>
      <c r="C6" s="14">
        <v>2097.5</v>
      </c>
      <c r="D6" s="14">
        <v>3500.25</v>
      </c>
      <c r="E6" s="14">
        <v>2155</v>
      </c>
      <c r="F6" s="14">
        <v>2409.75</v>
      </c>
      <c r="G6" s="14">
        <v>6652.25</v>
      </c>
      <c r="H6" s="14">
        <v>3022.5</v>
      </c>
      <c r="I6" s="14">
        <v>4398.25</v>
      </c>
      <c r="J6" s="14">
        <v>3641.5</v>
      </c>
      <c r="K6" s="14">
        <v>4198</v>
      </c>
      <c r="L6" s="14">
        <v>2667</v>
      </c>
      <c r="M6" s="14">
        <v>4407.5</v>
      </c>
      <c r="N6" s="14">
        <v>4909.5</v>
      </c>
      <c r="O6" s="14">
        <v>2518.25</v>
      </c>
      <c r="P6" s="14">
        <v>2642.5</v>
      </c>
      <c r="Q6" s="14">
        <v>2115.75</v>
      </c>
      <c r="R6" s="14">
        <v>1273</v>
      </c>
      <c r="S6" s="14">
        <v>1528</v>
      </c>
      <c r="T6" s="14">
        <v>2886.75</v>
      </c>
      <c r="U6" s="14">
        <v>2315</v>
      </c>
      <c r="V6" s="14">
        <v>1995.5</v>
      </c>
      <c r="W6" s="14">
        <v>2672.5</v>
      </c>
      <c r="X6" s="14">
        <v>1455.25</v>
      </c>
      <c r="Y6" s="14">
        <v>1119.75</v>
      </c>
      <c r="Z6" s="14">
        <v>2929.5</v>
      </c>
      <c r="AA6" s="14">
        <v>3452.25</v>
      </c>
      <c r="AB6" s="14">
        <v>9996.75</v>
      </c>
      <c r="AC6" s="14">
        <v>7759.75</v>
      </c>
      <c r="AD6" s="14">
        <v>24858.5</v>
      </c>
      <c r="AE6" s="14">
        <v>10075.5</v>
      </c>
      <c r="AF6" s="14">
        <v>7793.5</v>
      </c>
      <c r="AG6" s="14">
        <v>7882</v>
      </c>
      <c r="AH6" s="14">
        <v>3993</v>
      </c>
      <c r="AI6" s="14">
        <v>6980.25</v>
      </c>
      <c r="AJ6" s="14">
        <v>4106</v>
      </c>
      <c r="AK6" s="14">
        <v>1595</v>
      </c>
      <c r="AL6" s="14">
        <v>1276.25</v>
      </c>
      <c r="AM6" s="14">
        <v>3141.75</v>
      </c>
      <c r="AN6" s="14">
        <v>693.25</v>
      </c>
      <c r="AO6" s="14">
        <v>2294.25</v>
      </c>
      <c r="AP6" s="14">
        <v>1156.75</v>
      </c>
      <c r="AQ6" s="14">
        <v>1614.5</v>
      </c>
      <c r="AR6" s="14">
        <v>4386</v>
      </c>
      <c r="AS6" s="14">
        <v>2809.75</v>
      </c>
      <c r="AT6" s="14">
        <v>1240</v>
      </c>
      <c r="AU6" s="14">
        <v>176615.75</v>
      </c>
    </row>
    <row r="7" spans="1:47">
      <c r="B7" t="s">
        <v>175</v>
      </c>
      <c r="C7" s="14">
        <v>1455.25</v>
      </c>
      <c r="D7" s="14">
        <v>2009.5</v>
      </c>
      <c r="E7" s="14">
        <v>1406.25</v>
      </c>
      <c r="F7" s="14">
        <v>1609.5</v>
      </c>
      <c r="G7" s="14">
        <v>4196.75</v>
      </c>
      <c r="H7" s="14">
        <v>1976</v>
      </c>
      <c r="I7" s="14">
        <v>2884.5</v>
      </c>
      <c r="J7" s="14">
        <v>2426.25</v>
      </c>
      <c r="K7" s="14">
        <v>2821.25</v>
      </c>
      <c r="L7" s="14">
        <v>2169.75</v>
      </c>
      <c r="M7" s="14">
        <v>3134</v>
      </c>
      <c r="N7" s="14">
        <v>2666.25</v>
      </c>
      <c r="O7" s="14">
        <v>1516.75</v>
      </c>
      <c r="P7" s="14">
        <v>1985.25</v>
      </c>
      <c r="Q7" s="14">
        <v>1343</v>
      </c>
      <c r="R7" s="14">
        <v>782.75</v>
      </c>
      <c r="S7" s="14">
        <v>1044</v>
      </c>
      <c r="T7" s="14">
        <v>1838</v>
      </c>
      <c r="U7" s="14">
        <v>1464</v>
      </c>
      <c r="V7" s="14">
        <v>1173</v>
      </c>
      <c r="W7" s="14">
        <v>1720.5</v>
      </c>
      <c r="X7" s="14">
        <v>863.75</v>
      </c>
      <c r="Y7" s="14">
        <v>684</v>
      </c>
      <c r="Z7" s="14">
        <v>1897</v>
      </c>
      <c r="AA7" s="14">
        <v>2398.75</v>
      </c>
      <c r="AB7" s="14">
        <v>5954.75</v>
      </c>
      <c r="AC7" s="14">
        <v>4774.5</v>
      </c>
      <c r="AD7" s="14">
        <v>17960</v>
      </c>
      <c r="AE7" s="14">
        <v>7154.75</v>
      </c>
      <c r="AF7" s="14">
        <v>5614</v>
      </c>
      <c r="AG7" s="14">
        <v>5588</v>
      </c>
      <c r="AH7" s="14">
        <v>2722.25</v>
      </c>
      <c r="AI7" s="14">
        <v>4653.75</v>
      </c>
      <c r="AJ7" s="14">
        <v>2699</v>
      </c>
      <c r="AK7" s="14">
        <v>1079.25</v>
      </c>
      <c r="AL7" s="14">
        <v>800.5</v>
      </c>
      <c r="AM7" s="14">
        <v>1657</v>
      </c>
      <c r="AN7" s="14">
        <v>406.25</v>
      </c>
      <c r="AO7" s="14">
        <v>1555</v>
      </c>
      <c r="AP7" s="14">
        <v>725.75</v>
      </c>
      <c r="AQ7" s="14">
        <v>1158</v>
      </c>
      <c r="AR7" s="14">
        <v>4769.5</v>
      </c>
      <c r="AS7" s="14">
        <v>1785.25</v>
      </c>
      <c r="AT7" s="14">
        <v>723.5</v>
      </c>
      <c r="AU7" s="14">
        <v>119247</v>
      </c>
    </row>
    <row r="8" spans="1:47">
      <c r="A8" t="s">
        <v>178</v>
      </c>
      <c r="B8" t="s">
        <v>173</v>
      </c>
      <c r="C8" s="14">
        <v>4009.1052631578959</v>
      </c>
      <c r="D8" s="14">
        <v>8094.9473684210516</v>
      </c>
      <c r="E8" s="14">
        <v>4706.3684210526299</v>
      </c>
      <c r="F8" s="14">
        <v>4427</v>
      </c>
      <c r="G8" s="14">
        <v>13230.684210526324</v>
      </c>
      <c r="H8" s="14">
        <v>5399.4736842105249</v>
      </c>
      <c r="I8" s="14">
        <v>9070.0000000000018</v>
      </c>
      <c r="J8" s="14">
        <v>12027.894736842107</v>
      </c>
      <c r="K8" s="14">
        <v>13388.05263157895</v>
      </c>
      <c r="L8" s="14">
        <v>6657.6315789473665</v>
      </c>
      <c r="M8" s="14">
        <v>8105.7894736842118</v>
      </c>
      <c r="N8" s="14">
        <v>6729.3157894736823</v>
      </c>
      <c r="O8" s="14">
        <v>5653.2631578947376</v>
      </c>
      <c r="P8" s="14">
        <v>5845.9473684210543</v>
      </c>
      <c r="Q8" s="14">
        <v>5391.0526315789484</v>
      </c>
      <c r="R8" s="14">
        <v>3465.8947368421059</v>
      </c>
      <c r="S8" s="14">
        <v>4515.7894736842127</v>
      </c>
      <c r="T8" s="14">
        <v>8144.5263157894724</v>
      </c>
      <c r="U8" s="14">
        <v>5869.2631578947367</v>
      </c>
      <c r="V8" s="14">
        <v>6847.3684210526335</v>
      </c>
      <c r="W8" s="14">
        <v>6432.4210526315774</v>
      </c>
      <c r="X8" s="14">
        <v>3531.3684210526321</v>
      </c>
      <c r="Y8" s="14">
        <v>2756.2631578947367</v>
      </c>
      <c r="Z8" s="14">
        <v>5407.7368421052633</v>
      </c>
      <c r="AA8" s="14">
        <v>6324.8421052631593</v>
      </c>
      <c r="AB8" s="14">
        <v>35937.789473684214</v>
      </c>
      <c r="AC8" s="14">
        <v>37466.84210526316</v>
      </c>
      <c r="AD8" s="14">
        <v>31342.368421052637</v>
      </c>
      <c r="AE8" s="14">
        <v>22965.210526315786</v>
      </c>
      <c r="AF8" s="14">
        <v>12048.105263157897</v>
      </c>
      <c r="AG8" s="14">
        <v>13500.63157894737</v>
      </c>
      <c r="AH8" s="14">
        <v>8028.4210526315783</v>
      </c>
      <c r="AI8" s="14">
        <v>13939.947368421053</v>
      </c>
      <c r="AJ8" s="14">
        <v>9751.157894736838</v>
      </c>
      <c r="AK8" s="14">
        <v>4385.1052631578941</v>
      </c>
      <c r="AL8" s="14">
        <v>2741.4736842105276</v>
      </c>
      <c r="AM8" s="14">
        <v>6884.0000000000009</v>
      </c>
      <c r="AN8" s="14">
        <v>2614.5789473684213</v>
      </c>
      <c r="AO8" s="14">
        <v>5462.5789473684217</v>
      </c>
      <c r="AP8" s="14">
        <v>3320.9473684210529</v>
      </c>
      <c r="AQ8" s="14">
        <v>3516.947368421052</v>
      </c>
      <c r="AR8" s="14">
        <v>5558.0526315789475</v>
      </c>
      <c r="AS8" s="14">
        <v>6294.3157894736842</v>
      </c>
      <c r="AT8" s="14">
        <v>2901.2631578947367</v>
      </c>
      <c r="AU8" s="14">
        <v>394691.73684210522</v>
      </c>
    </row>
    <row r="9" spans="1:47">
      <c r="B9" t="s">
        <v>174</v>
      </c>
      <c r="C9" s="14">
        <v>2227.25</v>
      </c>
      <c r="D9" s="14">
        <v>3847.75</v>
      </c>
      <c r="E9" s="14">
        <v>2708.5</v>
      </c>
      <c r="F9" s="14">
        <v>2756.25</v>
      </c>
      <c r="G9" s="14">
        <v>8812.25</v>
      </c>
      <c r="H9" s="14">
        <v>3339.5</v>
      </c>
      <c r="I9" s="14">
        <v>4933.25</v>
      </c>
      <c r="J9" s="14">
        <v>4074.25</v>
      </c>
      <c r="K9" s="14">
        <v>5047.5</v>
      </c>
      <c r="L9" s="14">
        <v>3045</v>
      </c>
      <c r="M9" s="14">
        <v>4980.25</v>
      </c>
      <c r="N9" s="14">
        <v>5362.25</v>
      </c>
      <c r="O9" s="14">
        <v>2680.25</v>
      </c>
      <c r="P9" s="14">
        <v>3365</v>
      </c>
      <c r="Q9" s="14">
        <v>2530.25</v>
      </c>
      <c r="R9" s="14">
        <v>1508.25</v>
      </c>
      <c r="S9" s="14">
        <v>1916.75</v>
      </c>
      <c r="T9" s="14">
        <v>3464.5</v>
      </c>
      <c r="U9" s="14">
        <v>2516.5</v>
      </c>
      <c r="V9" s="14">
        <v>2293.5</v>
      </c>
      <c r="W9" s="14">
        <v>3037.75</v>
      </c>
      <c r="X9" s="14">
        <v>1633</v>
      </c>
      <c r="Y9" s="14">
        <v>1292.5</v>
      </c>
      <c r="Z9" s="14">
        <v>3422</v>
      </c>
      <c r="AA9" s="14">
        <v>3995.5</v>
      </c>
      <c r="AB9" s="14">
        <v>11527.25</v>
      </c>
      <c r="AC9" s="14">
        <v>11359</v>
      </c>
      <c r="AD9" s="14">
        <v>29231.5</v>
      </c>
      <c r="AE9" s="14">
        <v>11329.25</v>
      </c>
      <c r="AF9" s="14">
        <v>8786.75</v>
      </c>
      <c r="AG9" s="14">
        <v>8673.5</v>
      </c>
      <c r="AH9" s="14">
        <v>4368.75</v>
      </c>
      <c r="AI9" s="14">
        <v>7346.25</v>
      </c>
      <c r="AJ9" s="14">
        <v>4882.75</v>
      </c>
      <c r="AK9" s="14">
        <v>1740.25</v>
      </c>
      <c r="AL9" s="14">
        <v>1470.75</v>
      </c>
      <c r="AM9" s="14">
        <v>3533.5</v>
      </c>
      <c r="AN9" s="14">
        <v>822.5</v>
      </c>
      <c r="AO9" s="14">
        <v>2704.75</v>
      </c>
      <c r="AP9" s="14">
        <v>1345.25</v>
      </c>
      <c r="AQ9" s="14">
        <v>1876.75</v>
      </c>
      <c r="AR9" s="14">
        <v>4600</v>
      </c>
      <c r="AS9" s="14">
        <v>3519.75</v>
      </c>
      <c r="AT9" s="14">
        <v>1410.5</v>
      </c>
      <c r="AU9" s="14">
        <v>205318.75</v>
      </c>
    </row>
    <row r="10" spans="1:47">
      <c r="B10" t="s">
        <v>175</v>
      </c>
      <c r="C10" s="14">
        <v>1604.75</v>
      </c>
      <c r="D10" s="14">
        <v>2303.5</v>
      </c>
      <c r="E10" s="14">
        <v>1626</v>
      </c>
      <c r="F10" s="14">
        <v>1924</v>
      </c>
      <c r="G10" s="14">
        <v>5496.25</v>
      </c>
      <c r="H10" s="14">
        <v>2353.5</v>
      </c>
      <c r="I10" s="14">
        <v>3357.25</v>
      </c>
      <c r="J10" s="14">
        <v>2699.25</v>
      </c>
      <c r="K10" s="14">
        <v>3380.75</v>
      </c>
      <c r="L10" s="14">
        <v>2571</v>
      </c>
      <c r="M10" s="14">
        <v>3389.5</v>
      </c>
      <c r="N10" s="14">
        <v>2614.5</v>
      </c>
      <c r="O10" s="14">
        <v>1714</v>
      </c>
      <c r="P10" s="14">
        <v>2241</v>
      </c>
      <c r="Q10" s="14">
        <v>1502.25</v>
      </c>
      <c r="R10" s="14">
        <v>879.5</v>
      </c>
      <c r="S10" s="14">
        <v>1176.25</v>
      </c>
      <c r="T10" s="14">
        <v>2174.25</v>
      </c>
      <c r="U10" s="14">
        <v>1659</v>
      </c>
      <c r="V10" s="14">
        <v>1365.5</v>
      </c>
      <c r="W10" s="14">
        <v>2008</v>
      </c>
      <c r="X10" s="14">
        <v>1002.25</v>
      </c>
      <c r="Y10" s="14">
        <v>752.5</v>
      </c>
      <c r="Z10" s="14">
        <v>2204</v>
      </c>
      <c r="AA10" s="14">
        <v>2691.25</v>
      </c>
      <c r="AB10" s="14">
        <v>7437</v>
      </c>
      <c r="AC10" s="14">
        <v>5903.5</v>
      </c>
      <c r="AD10" s="14">
        <v>19287.25</v>
      </c>
      <c r="AE10" s="14">
        <v>8822.5</v>
      </c>
      <c r="AF10" s="14">
        <v>6489.75</v>
      </c>
      <c r="AG10" s="14">
        <v>5996.75</v>
      </c>
      <c r="AH10" s="14">
        <v>2947.5</v>
      </c>
      <c r="AI10" s="14">
        <v>4984.5</v>
      </c>
      <c r="AJ10" s="14">
        <v>3059.75</v>
      </c>
      <c r="AK10" s="14">
        <v>1158.25</v>
      </c>
      <c r="AL10" s="14">
        <v>888.25</v>
      </c>
      <c r="AM10" s="14">
        <v>2017.25</v>
      </c>
      <c r="AN10" s="14">
        <v>455.5</v>
      </c>
      <c r="AO10" s="14">
        <v>1767.5</v>
      </c>
      <c r="AP10" s="14">
        <v>811.75</v>
      </c>
      <c r="AQ10" s="14">
        <v>1263</v>
      </c>
      <c r="AR10" s="14">
        <v>5107.5</v>
      </c>
      <c r="AS10" s="14">
        <v>2241</v>
      </c>
      <c r="AT10" s="14">
        <v>878.25</v>
      </c>
      <c r="AU10" s="14">
        <v>136206.75</v>
      </c>
    </row>
    <row r="11" spans="1:47">
      <c r="A11" t="s">
        <v>179</v>
      </c>
      <c r="B11" t="s">
        <v>173</v>
      </c>
      <c r="C11" s="14">
        <v>3930.4285714285725</v>
      </c>
      <c r="D11" s="14">
        <v>8046.5714285714275</v>
      </c>
      <c r="E11" s="14">
        <v>4718.1904761904752</v>
      </c>
      <c r="F11" s="14">
        <v>4504.8571428571431</v>
      </c>
      <c r="G11" s="14">
        <v>12835.523809523807</v>
      </c>
      <c r="H11" s="14">
        <v>5363.333333333333</v>
      </c>
      <c r="I11" s="14">
        <v>9015.1904761904716</v>
      </c>
      <c r="J11" s="14">
        <v>11817.857142857143</v>
      </c>
      <c r="K11" s="14">
        <v>13245.428571428572</v>
      </c>
      <c r="L11" s="14">
        <v>6355.476190476189</v>
      </c>
      <c r="M11" s="14">
        <v>8106.4761904761908</v>
      </c>
      <c r="N11" s="14">
        <v>7100.4285714285743</v>
      </c>
      <c r="O11" s="14">
        <v>5648.5714285714312</v>
      </c>
      <c r="P11" s="14">
        <v>5857.5238095238101</v>
      </c>
      <c r="Q11" s="14">
        <v>5206.6190476190468</v>
      </c>
      <c r="R11" s="14">
        <v>3437.8095238095248</v>
      </c>
      <c r="S11" s="14">
        <v>4538.4285714285725</v>
      </c>
      <c r="T11" s="14">
        <v>8170.4285714285716</v>
      </c>
      <c r="U11" s="14">
        <v>5884.1904761904761</v>
      </c>
      <c r="V11" s="14">
        <v>6824.7142857142871</v>
      </c>
      <c r="W11" s="14">
        <v>6498.7619047619055</v>
      </c>
      <c r="X11" s="14">
        <v>3589.9523809523803</v>
      </c>
      <c r="Y11" s="14">
        <v>2756.571428571428</v>
      </c>
      <c r="Z11" s="14">
        <v>5449.8095238095257</v>
      </c>
      <c r="AA11" s="14">
        <v>6373.4761904761926</v>
      </c>
      <c r="AB11" s="14">
        <v>36966.666666666672</v>
      </c>
      <c r="AC11" s="14">
        <v>37412.809523809519</v>
      </c>
      <c r="AD11" s="14">
        <v>31628.904761904767</v>
      </c>
      <c r="AE11" s="14">
        <v>22664.666666666664</v>
      </c>
      <c r="AF11" s="14">
        <v>12080.61904761905</v>
      </c>
      <c r="AG11" s="14">
        <v>13416.380952380954</v>
      </c>
      <c r="AH11" s="14">
        <v>7923.4761904761908</v>
      </c>
      <c r="AI11" s="14">
        <v>13203.380952380952</v>
      </c>
      <c r="AJ11" s="14">
        <v>9295.5238095238092</v>
      </c>
      <c r="AK11" s="14">
        <v>4382.6190476190468</v>
      </c>
      <c r="AL11" s="14">
        <v>2804.0952380952385</v>
      </c>
      <c r="AM11" s="14">
        <v>6994.4761904761908</v>
      </c>
      <c r="AN11" s="14">
        <v>2591.5714285714289</v>
      </c>
      <c r="AO11" s="14">
        <v>5505.1428571428569</v>
      </c>
      <c r="AP11" s="14">
        <v>3325.333333333333</v>
      </c>
      <c r="AQ11" s="14">
        <v>3540.3333333333339</v>
      </c>
      <c r="AR11" s="14">
        <v>6034.8095238095229</v>
      </c>
      <c r="AS11" s="14">
        <v>6414.0952380952403</v>
      </c>
      <c r="AT11" s="14">
        <v>2918.8571428571431</v>
      </c>
      <c r="AU11" s="14">
        <v>394380.38095238089</v>
      </c>
    </row>
    <row r="12" spans="1:47">
      <c r="B12" t="s">
        <v>174</v>
      </c>
      <c r="C12" s="14">
        <v>2270.5999999999995</v>
      </c>
      <c r="D12" s="14">
        <v>3882.3999999999983</v>
      </c>
      <c r="E12" s="14">
        <v>2514.6000000000004</v>
      </c>
      <c r="F12" s="14">
        <v>2626.8</v>
      </c>
      <c r="G12" s="14">
        <v>8749</v>
      </c>
      <c r="H12" s="14">
        <v>3310.4000000000005</v>
      </c>
      <c r="I12" s="14">
        <v>4851.4000000000005</v>
      </c>
      <c r="J12" s="14">
        <v>4505.2</v>
      </c>
      <c r="K12" s="14">
        <v>5060.4000000000005</v>
      </c>
      <c r="L12" s="14">
        <v>2937.6</v>
      </c>
      <c r="M12" s="14">
        <v>5018.4000000000005</v>
      </c>
      <c r="N12" s="14">
        <v>6523.4000000000005</v>
      </c>
      <c r="O12" s="14">
        <v>2635.5999999999995</v>
      </c>
      <c r="P12" s="14">
        <v>3381.5999999999985</v>
      </c>
      <c r="Q12" s="14">
        <v>2323.8000000000006</v>
      </c>
      <c r="R12" s="14">
        <v>1396.9999999999998</v>
      </c>
      <c r="S12" s="14">
        <v>1778.8000000000002</v>
      </c>
      <c r="T12" s="14">
        <v>3316.3999999999992</v>
      </c>
      <c r="U12" s="14">
        <v>2415.7999999999997</v>
      </c>
      <c r="V12" s="14">
        <v>2202.9999999999995</v>
      </c>
      <c r="W12" s="14">
        <v>3046.6000000000013</v>
      </c>
      <c r="X12" s="14">
        <v>1583.8</v>
      </c>
      <c r="Y12" s="14">
        <v>1220.2</v>
      </c>
      <c r="Z12" s="14">
        <v>3345.8</v>
      </c>
      <c r="AA12" s="14">
        <v>3782.7999999999993</v>
      </c>
      <c r="AB12" s="14">
        <v>10926.800000000001</v>
      </c>
      <c r="AC12" s="14">
        <v>8900.1999999999989</v>
      </c>
      <c r="AD12" s="14">
        <v>27303.000000000004</v>
      </c>
      <c r="AE12" s="14">
        <v>11987.200000000003</v>
      </c>
      <c r="AF12" s="14">
        <v>8978</v>
      </c>
      <c r="AG12" s="14">
        <v>8699.1999999999989</v>
      </c>
      <c r="AH12" s="14">
        <v>4313.6000000000004</v>
      </c>
      <c r="AI12" s="14">
        <v>7256.8</v>
      </c>
      <c r="AJ12" s="14">
        <v>4777.2</v>
      </c>
      <c r="AK12" s="14">
        <v>1705.4</v>
      </c>
      <c r="AL12" s="14">
        <v>1413.3999999999999</v>
      </c>
      <c r="AM12" s="14">
        <v>3315.6000000000008</v>
      </c>
      <c r="AN12" s="14">
        <v>747.20000000000027</v>
      </c>
      <c r="AO12" s="14">
        <v>2498.7999999999997</v>
      </c>
      <c r="AP12" s="14">
        <v>1279.7999999999997</v>
      </c>
      <c r="AQ12" s="14">
        <v>1882.1999999999996</v>
      </c>
      <c r="AR12" s="14">
        <v>5090</v>
      </c>
      <c r="AS12" s="14">
        <v>3349.4</v>
      </c>
      <c r="AT12" s="14">
        <v>1307.8000000000002</v>
      </c>
      <c r="AU12" s="14">
        <v>200412.99999999997</v>
      </c>
    </row>
    <row r="13" spans="1:47">
      <c r="B13" t="s">
        <v>175</v>
      </c>
      <c r="C13" s="14">
        <v>1588.2000000000003</v>
      </c>
      <c r="D13" s="14">
        <v>2252.1999999999994</v>
      </c>
      <c r="E13" s="14">
        <v>1626.4000000000003</v>
      </c>
      <c r="F13" s="14">
        <v>1926.2</v>
      </c>
      <c r="G13" s="14">
        <v>5012.6000000000022</v>
      </c>
      <c r="H13" s="14">
        <v>2308.0000000000005</v>
      </c>
      <c r="I13" s="14">
        <v>3348.8000000000006</v>
      </c>
      <c r="J13" s="14">
        <v>3163.4</v>
      </c>
      <c r="K13" s="14">
        <v>3364.7999999999993</v>
      </c>
      <c r="L13" s="14">
        <v>2396</v>
      </c>
      <c r="M13" s="14">
        <v>3490.8000000000015</v>
      </c>
      <c r="N13" s="14">
        <v>3572.6</v>
      </c>
      <c r="O13" s="14">
        <v>1718.6</v>
      </c>
      <c r="P13" s="14">
        <v>2215.6000000000004</v>
      </c>
      <c r="Q13" s="14">
        <v>1472.6000000000006</v>
      </c>
      <c r="R13" s="14">
        <v>888.2</v>
      </c>
      <c r="S13" s="14">
        <v>1175.6000000000004</v>
      </c>
      <c r="T13" s="14">
        <v>2159.9999999999995</v>
      </c>
      <c r="U13" s="14">
        <v>1587.4000000000003</v>
      </c>
      <c r="V13" s="14">
        <v>1325.0000000000002</v>
      </c>
      <c r="W13" s="14">
        <v>1979.6000000000001</v>
      </c>
      <c r="X13" s="14">
        <v>1018.6</v>
      </c>
      <c r="Y13" s="14">
        <v>760</v>
      </c>
      <c r="Z13" s="14">
        <v>2209.0000000000005</v>
      </c>
      <c r="AA13" s="14">
        <v>2684.2</v>
      </c>
      <c r="AB13" s="14">
        <v>8089.2</v>
      </c>
      <c r="AC13" s="14">
        <v>5643.1999999999989</v>
      </c>
      <c r="AD13" s="14">
        <v>18397.599999999995</v>
      </c>
      <c r="AE13" s="14">
        <v>7849.9999999999991</v>
      </c>
      <c r="AF13" s="14">
        <v>6196.0000000000009</v>
      </c>
      <c r="AG13" s="14">
        <v>5791.2000000000016</v>
      </c>
      <c r="AH13" s="14">
        <v>2823.8</v>
      </c>
      <c r="AI13" s="14">
        <v>4779.6000000000004</v>
      </c>
      <c r="AJ13" s="14">
        <v>3034.6000000000004</v>
      </c>
      <c r="AK13" s="14">
        <v>1180.8</v>
      </c>
      <c r="AL13" s="14">
        <v>903</v>
      </c>
      <c r="AM13" s="14">
        <v>2031.2000000000003</v>
      </c>
      <c r="AN13" s="14">
        <v>490.39999999999986</v>
      </c>
      <c r="AO13" s="14">
        <v>1785.8</v>
      </c>
      <c r="AP13" s="14">
        <v>818.2</v>
      </c>
      <c r="AQ13" s="14">
        <v>1248.2</v>
      </c>
      <c r="AR13" s="14">
        <v>6032.0000000000009</v>
      </c>
      <c r="AS13" s="14">
        <v>2123.6</v>
      </c>
      <c r="AT13" s="14">
        <v>856.4</v>
      </c>
      <c r="AU13" s="14">
        <v>135319.19999999998</v>
      </c>
    </row>
    <row r="14" spans="1:47">
      <c r="A14" t="s">
        <v>172</v>
      </c>
      <c r="B14" t="s">
        <v>173</v>
      </c>
      <c r="C14" s="14">
        <v>3979.7727272727275</v>
      </c>
      <c r="D14" s="14">
        <v>8183.7272727272748</v>
      </c>
      <c r="E14" s="14">
        <v>4769.2727272727261</v>
      </c>
      <c r="F14" s="14">
        <v>4479.454545454545</v>
      </c>
      <c r="G14" s="14">
        <v>12941.499999999998</v>
      </c>
      <c r="H14" s="14">
        <v>5391.318181818182</v>
      </c>
      <c r="I14" s="14">
        <v>9019.6363636363621</v>
      </c>
      <c r="J14" s="14">
        <v>11836.22727272727</v>
      </c>
      <c r="K14" s="14">
        <v>13150.63636363636</v>
      </c>
      <c r="L14" s="14">
        <v>6621.6363636363649</v>
      </c>
      <c r="M14" s="14">
        <v>8234.5909090909081</v>
      </c>
      <c r="N14" s="14">
        <v>8507.7272727272739</v>
      </c>
      <c r="O14" s="14">
        <v>5741.8636363636379</v>
      </c>
      <c r="P14" s="14">
        <v>5914.045454545454</v>
      </c>
      <c r="Q14" s="14">
        <v>5311.318181818182</v>
      </c>
      <c r="R14" s="14">
        <v>3438.6363636363635</v>
      </c>
      <c r="S14" s="14">
        <v>4684.727272727273</v>
      </c>
      <c r="T14" s="14">
        <v>8360.0909090909063</v>
      </c>
      <c r="U14" s="14">
        <v>5939.4090909090892</v>
      </c>
      <c r="V14" s="14">
        <v>6892.454545454545</v>
      </c>
      <c r="W14" s="14">
        <v>6520.3636363636369</v>
      </c>
      <c r="X14" s="14">
        <v>3619.9090909090914</v>
      </c>
      <c r="Y14" s="14">
        <v>2754.7272727272734</v>
      </c>
      <c r="Z14" s="14">
        <v>5503.227272727273</v>
      </c>
      <c r="AA14" s="14">
        <v>6383.181818181818</v>
      </c>
      <c r="AB14" s="14">
        <v>37324.909090909088</v>
      </c>
      <c r="AC14" s="14">
        <v>37920.863636363632</v>
      </c>
      <c r="AD14" s="14">
        <v>32142.954545454551</v>
      </c>
      <c r="AE14" s="14">
        <v>22732.5</v>
      </c>
      <c r="AF14" s="14">
        <v>11979.22727272727</v>
      </c>
      <c r="AG14" s="14">
        <v>13412.272727272728</v>
      </c>
      <c r="AH14" s="14">
        <v>8053.9999999999982</v>
      </c>
      <c r="AI14" s="14">
        <v>13579.863636363636</v>
      </c>
      <c r="AJ14" s="14">
        <v>9606.818181818182</v>
      </c>
      <c r="AK14" s="14">
        <v>4417.545454545454</v>
      </c>
      <c r="AL14" s="14">
        <v>2868.227272727273</v>
      </c>
      <c r="AM14" s="14">
        <v>7290.0454545454559</v>
      </c>
      <c r="AN14" s="14">
        <v>2691.954545454546</v>
      </c>
      <c r="AO14" s="14">
        <v>5562.7272727272712</v>
      </c>
      <c r="AP14" s="14">
        <v>3298.0909090909086</v>
      </c>
      <c r="AQ14" s="14">
        <v>3533.954545454546</v>
      </c>
      <c r="AR14" s="14">
        <v>6490.4090909090919</v>
      </c>
      <c r="AS14" s="14">
        <v>6281.7727272727261</v>
      </c>
      <c r="AT14" s="14">
        <v>3067.6818181818176</v>
      </c>
      <c r="AU14" s="14">
        <v>400435.27272727271</v>
      </c>
    </row>
    <row r="15" spans="1:47">
      <c r="B15" t="s">
        <v>174</v>
      </c>
      <c r="C15" s="14">
        <v>2260</v>
      </c>
      <c r="D15" s="14">
        <v>4122.5</v>
      </c>
      <c r="E15" s="14">
        <v>2604</v>
      </c>
      <c r="F15" s="14">
        <v>2827</v>
      </c>
      <c r="G15" s="14">
        <v>9535.75</v>
      </c>
      <c r="H15" s="14">
        <v>3478.75</v>
      </c>
      <c r="I15" s="14">
        <v>5122.25</v>
      </c>
      <c r="J15" s="14">
        <v>4750.5</v>
      </c>
      <c r="K15" s="14">
        <v>5102.75</v>
      </c>
      <c r="L15" s="14">
        <v>3197.25</v>
      </c>
      <c r="M15" s="14">
        <v>5054.25</v>
      </c>
      <c r="N15" s="14">
        <v>6595.75</v>
      </c>
      <c r="O15" s="14">
        <v>2830.75</v>
      </c>
      <c r="P15" s="14">
        <v>3480.25</v>
      </c>
      <c r="Q15" s="14">
        <v>2512.5</v>
      </c>
      <c r="R15" s="14">
        <v>1462.5</v>
      </c>
      <c r="S15" s="14">
        <v>1949</v>
      </c>
      <c r="T15" s="14">
        <v>3499.75</v>
      </c>
      <c r="U15" s="14">
        <v>2596.75</v>
      </c>
      <c r="V15" s="14">
        <v>2457.25</v>
      </c>
      <c r="W15" s="14">
        <v>3207</v>
      </c>
      <c r="X15" s="14">
        <v>1699.25</v>
      </c>
      <c r="Y15" s="14">
        <v>1280.75</v>
      </c>
      <c r="Z15" s="14">
        <v>3463</v>
      </c>
      <c r="AA15" s="14">
        <v>4113.5</v>
      </c>
      <c r="AB15" s="14">
        <v>12846.75</v>
      </c>
      <c r="AC15" s="14">
        <v>9267.5</v>
      </c>
      <c r="AD15" s="14">
        <v>28374.75</v>
      </c>
      <c r="AE15" s="14">
        <v>13036.5</v>
      </c>
      <c r="AF15" s="14">
        <v>9023.5</v>
      </c>
      <c r="AG15" s="14">
        <v>8761.75</v>
      </c>
      <c r="AH15" s="14">
        <v>4310.5</v>
      </c>
      <c r="AI15" s="14">
        <v>7321.5</v>
      </c>
      <c r="AJ15" s="14">
        <v>4824.25</v>
      </c>
      <c r="AK15" s="14">
        <v>1712</v>
      </c>
      <c r="AL15" s="14">
        <v>1496.75</v>
      </c>
      <c r="AM15" s="14">
        <v>3965.5</v>
      </c>
      <c r="AN15" s="14">
        <v>897.75</v>
      </c>
      <c r="AO15" s="14">
        <v>2698</v>
      </c>
      <c r="AP15" s="14">
        <v>1299</v>
      </c>
      <c r="AQ15" s="14">
        <v>1856.5</v>
      </c>
      <c r="AR15" s="14">
        <v>5275.5</v>
      </c>
      <c r="AS15" s="14">
        <v>3247.5</v>
      </c>
      <c r="AT15" s="14">
        <v>1509</v>
      </c>
      <c r="AU15" s="14">
        <v>210927.5</v>
      </c>
    </row>
    <row r="16" spans="1:47">
      <c r="B16" t="s">
        <v>175</v>
      </c>
      <c r="C16" s="28">
        <v>1643</v>
      </c>
      <c r="D16" s="28">
        <v>2512</v>
      </c>
      <c r="E16" s="28">
        <v>1804</v>
      </c>
      <c r="F16" s="28">
        <v>2043</v>
      </c>
      <c r="G16" s="28">
        <v>5156</v>
      </c>
      <c r="H16" s="28">
        <v>2397</v>
      </c>
      <c r="I16" s="28">
        <v>3438</v>
      </c>
      <c r="J16" s="28">
        <v>2811</v>
      </c>
      <c r="K16" s="28">
        <v>3414</v>
      </c>
      <c r="L16" s="28">
        <v>2614</v>
      </c>
      <c r="M16" s="28">
        <v>3528</v>
      </c>
      <c r="N16" s="28">
        <v>6657</v>
      </c>
      <c r="O16" s="28">
        <v>1903</v>
      </c>
      <c r="P16" s="28">
        <v>2432</v>
      </c>
      <c r="Q16" s="28">
        <v>1582</v>
      </c>
      <c r="R16" s="28">
        <v>965</v>
      </c>
      <c r="S16" s="28">
        <v>1303</v>
      </c>
      <c r="T16" s="28">
        <v>2611</v>
      </c>
      <c r="U16" s="28">
        <v>1749</v>
      </c>
      <c r="V16" s="28">
        <v>1606</v>
      </c>
      <c r="W16" s="28">
        <v>2185</v>
      </c>
      <c r="X16" s="28">
        <v>1183</v>
      </c>
      <c r="Y16" s="28">
        <v>917</v>
      </c>
      <c r="Z16" s="28">
        <v>2316</v>
      </c>
      <c r="AA16" s="28">
        <v>2814</v>
      </c>
      <c r="AB16" s="28">
        <v>9165</v>
      </c>
      <c r="AC16" s="28">
        <v>6917</v>
      </c>
      <c r="AD16" s="28">
        <v>19961</v>
      </c>
      <c r="AE16" s="28">
        <v>8894</v>
      </c>
      <c r="AF16" s="28">
        <v>6481</v>
      </c>
      <c r="AG16" s="28">
        <v>6255</v>
      </c>
      <c r="AH16" s="28">
        <v>3169</v>
      </c>
      <c r="AI16" s="28">
        <v>4988</v>
      </c>
      <c r="AJ16" s="28">
        <v>3274</v>
      </c>
      <c r="AK16" s="28">
        <v>1219</v>
      </c>
      <c r="AL16" s="28">
        <v>1068</v>
      </c>
      <c r="AM16" s="28">
        <v>2835</v>
      </c>
      <c r="AN16" s="28">
        <v>581</v>
      </c>
      <c r="AO16" s="28">
        <v>1921</v>
      </c>
      <c r="AP16" s="28">
        <v>877</v>
      </c>
      <c r="AQ16" s="28">
        <v>1305</v>
      </c>
      <c r="AR16" s="28">
        <v>5479</v>
      </c>
      <c r="AS16" s="28">
        <v>2154</v>
      </c>
      <c r="AT16" s="28">
        <v>1096</v>
      </c>
      <c r="AU16" s="28">
        <v>149216</v>
      </c>
    </row>
    <row r="17" spans="1:47">
      <c r="A17" t="s">
        <v>181</v>
      </c>
      <c r="B17" t="s">
        <v>173</v>
      </c>
      <c r="C17" s="14">
        <v>4027.045454545454</v>
      </c>
      <c r="D17" s="14">
        <v>8055.8636363636369</v>
      </c>
      <c r="E17" s="14">
        <v>4736.136363636364</v>
      </c>
      <c r="F17" s="14">
        <v>4507.7727272727279</v>
      </c>
      <c r="G17" s="14">
        <v>12418.77272727273</v>
      </c>
      <c r="H17" s="14">
        <v>5381.9545454545469</v>
      </c>
      <c r="I17" s="14">
        <v>9005.9545454545423</v>
      </c>
      <c r="J17" s="14">
        <v>11735.954545454548</v>
      </c>
      <c r="K17" s="14">
        <v>13050.772727272726</v>
      </c>
      <c r="L17" s="14">
        <v>6407.8636363636369</v>
      </c>
      <c r="M17" s="14">
        <v>8215.9090909090919</v>
      </c>
      <c r="N17" s="14">
        <v>7711.5909090909099</v>
      </c>
      <c r="O17" s="14">
        <v>5680.1363636363631</v>
      </c>
      <c r="P17" s="14">
        <v>5851.590909090909</v>
      </c>
      <c r="Q17" s="14">
        <v>5294.1363636363612</v>
      </c>
      <c r="R17" s="14">
        <v>3379.318181818182</v>
      </c>
      <c r="S17" s="14">
        <v>4633.590909090909</v>
      </c>
      <c r="T17" s="14">
        <v>8230.4999999999982</v>
      </c>
      <c r="U17" s="14">
        <v>5944.636363636364</v>
      </c>
      <c r="V17" s="14">
        <v>6817.3181818181811</v>
      </c>
      <c r="W17" s="14">
        <v>6472.863636363636</v>
      </c>
      <c r="X17" s="14">
        <v>3618.0909090909081</v>
      </c>
      <c r="Y17" s="14">
        <v>2833.5454545454545</v>
      </c>
      <c r="Z17" s="14">
        <v>5503.4090909090919</v>
      </c>
      <c r="AA17" s="14">
        <v>6456.7272727272712</v>
      </c>
      <c r="AB17" s="14">
        <v>37673.13636363636</v>
      </c>
      <c r="AC17" s="14">
        <v>37380.954545454559</v>
      </c>
      <c r="AD17" s="14">
        <v>32045.227272727268</v>
      </c>
      <c r="AE17" s="14">
        <v>22732.545454545463</v>
      </c>
      <c r="AF17" s="14">
        <v>12139.727272727274</v>
      </c>
      <c r="AG17" s="14">
        <v>13340.40909090909</v>
      </c>
      <c r="AH17" s="14">
        <v>8029.0454545454531</v>
      </c>
      <c r="AI17" s="14">
        <v>12960.181818181818</v>
      </c>
      <c r="AJ17" s="14">
        <v>9198.045454545454</v>
      </c>
      <c r="AK17" s="14">
        <v>4401.545454545455</v>
      </c>
      <c r="AL17" s="14">
        <v>2854.272727272727</v>
      </c>
      <c r="AM17" s="14">
        <v>7295.545454545455</v>
      </c>
      <c r="AN17" s="14">
        <v>2666.954545454546</v>
      </c>
      <c r="AO17" s="14">
        <v>5582.363636363636</v>
      </c>
      <c r="AP17" s="14">
        <v>3311.7727272727275</v>
      </c>
      <c r="AQ17" s="14">
        <v>3512.727272727273</v>
      </c>
      <c r="AR17" s="14">
        <v>6851.1363636363631</v>
      </c>
      <c r="AS17" s="14">
        <v>6307.181818181818</v>
      </c>
      <c r="AT17" s="14">
        <v>3141.545454545455</v>
      </c>
      <c r="AU17" s="14">
        <v>397395.77272727276</v>
      </c>
    </row>
    <row r="18" spans="1:47">
      <c r="B18" t="s">
        <v>174</v>
      </c>
      <c r="C18" s="14">
        <v>2289.25</v>
      </c>
      <c r="D18" s="14">
        <v>4043</v>
      </c>
      <c r="E18" s="14">
        <v>2578.5</v>
      </c>
      <c r="F18" s="14">
        <v>2879.5</v>
      </c>
      <c r="G18" s="14">
        <v>8482.75</v>
      </c>
      <c r="H18" s="14">
        <v>3381.25</v>
      </c>
      <c r="I18" s="14">
        <v>4973.75</v>
      </c>
      <c r="J18" s="14">
        <v>4412.5</v>
      </c>
      <c r="K18" s="14">
        <v>5029.75</v>
      </c>
      <c r="L18" s="14">
        <v>2994.5</v>
      </c>
      <c r="M18" s="14">
        <v>5039.75</v>
      </c>
      <c r="N18" s="14">
        <v>4776</v>
      </c>
      <c r="O18" s="14">
        <v>2713.25</v>
      </c>
      <c r="P18" s="14">
        <v>3348.5</v>
      </c>
      <c r="Q18" s="14">
        <v>2397</v>
      </c>
      <c r="R18" s="14">
        <v>1384.75</v>
      </c>
      <c r="S18" s="14">
        <v>1811.25</v>
      </c>
      <c r="T18" s="14">
        <v>3308.25</v>
      </c>
      <c r="U18" s="14">
        <v>2486.75</v>
      </c>
      <c r="V18" s="14">
        <v>2379.75</v>
      </c>
      <c r="W18" s="14">
        <v>3135.5</v>
      </c>
      <c r="X18" s="14">
        <v>1669.5</v>
      </c>
      <c r="Y18" s="14">
        <v>1327.25</v>
      </c>
      <c r="Z18" s="14">
        <v>3349.75</v>
      </c>
      <c r="AA18" s="14">
        <v>4016</v>
      </c>
      <c r="AB18" s="14">
        <v>13709.5</v>
      </c>
      <c r="AC18" s="14">
        <v>9052.25</v>
      </c>
      <c r="AD18" s="14">
        <v>26991.5</v>
      </c>
      <c r="AE18" s="14">
        <v>11480.5</v>
      </c>
      <c r="AF18" s="14">
        <v>9504.5</v>
      </c>
      <c r="AG18" s="14">
        <v>8855</v>
      </c>
      <c r="AH18" s="14">
        <v>4337</v>
      </c>
      <c r="AI18" s="14">
        <v>7310</v>
      </c>
      <c r="AJ18" s="14">
        <v>4873.5</v>
      </c>
      <c r="AK18" s="14">
        <v>1664.25</v>
      </c>
      <c r="AL18" s="14">
        <v>1461</v>
      </c>
      <c r="AM18" s="14">
        <v>3713.75</v>
      </c>
      <c r="AN18" s="14">
        <v>767.5</v>
      </c>
      <c r="AO18" s="14">
        <v>2515.25</v>
      </c>
      <c r="AP18" s="14">
        <v>1304.5</v>
      </c>
      <c r="AQ18" s="14">
        <v>1774.25</v>
      </c>
      <c r="AR18" s="14">
        <v>5883.75</v>
      </c>
      <c r="AS18" s="14">
        <v>3368</v>
      </c>
      <c r="AT18" s="14">
        <v>1460</v>
      </c>
      <c r="AU18" s="14">
        <v>204234</v>
      </c>
    </row>
    <row r="19" spans="1:47">
      <c r="B19" t="s">
        <v>175</v>
      </c>
      <c r="C19" s="14">
        <v>1690</v>
      </c>
      <c r="D19" s="14">
        <v>2746.5</v>
      </c>
      <c r="E19" s="14">
        <v>1835.25</v>
      </c>
      <c r="F19" s="14">
        <v>2228</v>
      </c>
      <c r="G19" s="14">
        <v>5372.75</v>
      </c>
      <c r="H19" s="14">
        <v>2466</v>
      </c>
      <c r="I19" s="14">
        <v>3664.75</v>
      </c>
      <c r="J19" s="14">
        <v>3019.75</v>
      </c>
      <c r="K19" s="14">
        <v>3371.25</v>
      </c>
      <c r="L19" s="14">
        <v>2660.5</v>
      </c>
      <c r="M19" s="14">
        <v>3722</v>
      </c>
      <c r="N19" s="14">
        <v>5472.5</v>
      </c>
      <c r="O19" s="14">
        <v>2019.75</v>
      </c>
      <c r="P19" s="14">
        <v>2546.25</v>
      </c>
      <c r="Q19" s="14">
        <v>1680.25</v>
      </c>
      <c r="R19" s="14">
        <v>987.25</v>
      </c>
      <c r="S19" s="14">
        <v>1404.75</v>
      </c>
      <c r="T19" s="14">
        <v>2706.5</v>
      </c>
      <c r="U19" s="14">
        <v>1922.75</v>
      </c>
      <c r="V19" s="14">
        <v>1786.75</v>
      </c>
      <c r="W19" s="14">
        <v>2531.25</v>
      </c>
      <c r="X19" s="14">
        <v>1318.25</v>
      </c>
      <c r="Y19" s="14">
        <v>1044.5</v>
      </c>
      <c r="Z19" s="14">
        <v>2628.5</v>
      </c>
      <c r="AA19" s="14">
        <v>3244.5</v>
      </c>
      <c r="AB19" s="14">
        <v>11512.25</v>
      </c>
      <c r="AC19" s="14">
        <v>6719.5</v>
      </c>
      <c r="AD19" s="14">
        <v>20830.75</v>
      </c>
      <c r="AE19" s="14">
        <v>10321.75</v>
      </c>
      <c r="AF19" s="14">
        <v>8470</v>
      </c>
      <c r="AG19" s="14">
        <v>7811.5</v>
      </c>
      <c r="AH19" s="14">
        <v>3359.25</v>
      </c>
      <c r="AI19" s="14">
        <v>5341.75</v>
      </c>
      <c r="AJ19" s="14">
        <v>3733.5</v>
      </c>
      <c r="AK19" s="14">
        <v>1343</v>
      </c>
      <c r="AL19" s="14">
        <v>1090</v>
      </c>
      <c r="AM19" s="14">
        <v>3078.75</v>
      </c>
      <c r="AN19" s="14">
        <v>647.5</v>
      </c>
      <c r="AO19" s="14">
        <v>2071.25</v>
      </c>
      <c r="AP19" s="14">
        <v>996.5</v>
      </c>
      <c r="AQ19" s="14">
        <v>1439</v>
      </c>
      <c r="AR19" s="14">
        <v>6148.25</v>
      </c>
      <c r="AS19" s="14">
        <v>2848</v>
      </c>
      <c r="AT19" s="14">
        <v>1137.75</v>
      </c>
      <c r="AU19" s="14">
        <v>162970.75</v>
      </c>
    </row>
    <row r="20" spans="1:47">
      <c r="A20" t="s">
        <v>182</v>
      </c>
      <c r="B20" t="s">
        <v>173</v>
      </c>
      <c r="C20" s="14">
        <v>3883.6499999999987</v>
      </c>
      <c r="D20" s="14">
        <v>8017.75</v>
      </c>
      <c r="E20" s="14">
        <v>4618.1000000000004</v>
      </c>
      <c r="F20" s="14">
        <v>4479.1500000000005</v>
      </c>
      <c r="G20" s="14">
        <v>12796.099999999999</v>
      </c>
      <c r="H20" s="14">
        <v>5424.050000000002</v>
      </c>
      <c r="I20" s="14">
        <v>8954.4999999999982</v>
      </c>
      <c r="J20" s="14">
        <v>11492.849999999999</v>
      </c>
      <c r="K20" s="14">
        <v>13295.700000000003</v>
      </c>
      <c r="L20" s="14">
        <v>6167.300000000002</v>
      </c>
      <c r="M20" s="14">
        <v>8032.7499999999991</v>
      </c>
      <c r="N20" s="14">
        <v>7636.7499999999991</v>
      </c>
      <c r="O20" s="14">
        <v>5630.5499999999993</v>
      </c>
      <c r="P20" s="14">
        <v>5806.9500000000016</v>
      </c>
      <c r="Q20" s="14">
        <v>5040.3500000000004</v>
      </c>
      <c r="R20" s="14">
        <v>3298.7999999999993</v>
      </c>
      <c r="S20" s="14">
        <v>4620.1000000000004</v>
      </c>
      <c r="T20" s="14">
        <v>8290.9999999999982</v>
      </c>
      <c r="U20" s="14">
        <v>5919.6999999999989</v>
      </c>
      <c r="V20" s="14">
        <v>6826.5</v>
      </c>
      <c r="W20" s="14">
        <v>6644.2500000000009</v>
      </c>
      <c r="X20" s="14">
        <v>3654.0000000000009</v>
      </c>
      <c r="Y20" s="14">
        <v>2847.9000000000005</v>
      </c>
      <c r="Z20" s="14">
        <v>5620.5</v>
      </c>
      <c r="AA20" s="14">
        <v>6393.6</v>
      </c>
      <c r="AB20" s="14">
        <v>39069.05000000001</v>
      </c>
      <c r="AC20" s="14">
        <v>37460.500000000007</v>
      </c>
      <c r="AD20" s="14">
        <v>32492.15</v>
      </c>
      <c r="AE20" s="14">
        <v>22340.249999999996</v>
      </c>
      <c r="AF20" s="14">
        <v>12195.15</v>
      </c>
      <c r="AG20" s="14">
        <v>13088.000000000004</v>
      </c>
      <c r="AH20" s="14">
        <v>7966.5999999999995</v>
      </c>
      <c r="AI20" s="14">
        <v>11828.300000000001</v>
      </c>
      <c r="AJ20" s="14">
        <v>8042.9000000000015</v>
      </c>
      <c r="AK20" s="14">
        <v>4366.7</v>
      </c>
      <c r="AL20" s="14">
        <v>2847.95</v>
      </c>
      <c r="AM20" s="14">
        <v>7434.5000000000009</v>
      </c>
      <c r="AN20" s="14">
        <v>2705.25</v>
      </c>
      <c r="AO20" s="14">
        <v>5614.4499999999989</v>
      </c>
      <c r="AP20" s="14">
        <v>3300.95</v>
      </c>
      <c r="AQ20" s="14">
        <v>3542.3499999999995</v>
      </c>
      <c r="AR20" s="14">
        <v>6993.9</v>
      </c>
      <c r="AS20" s="14">
        <v>6501.1</v>
      </c>
      <c r="AT20" s="14">
        <v>3231.3999999999996</v>
      </c>
      <c r="AU20" s="14">
        <v>396414.29999999993</v>
      </c>
    </row>
    <row r="21" spans="1:47">
      <c r="B21" t="s">
        <v>174</v>
      </c>
      <c r="C21" s="14">
        <v>2312.4000000000005</v>
      </c>
      <c r="D21" s="14">
        <v>4100.5999999999995</v>
      </c>
      <c r="E21" s="14">
        <v>2513.7999999999997</v>
      </c>
      <c r="F21" s="14">
        <v>2828.2000000000003</v>
      </c>
      <c r="G21" s="14">
        <v>8846.4000000000015</v>
      </c>
      <c r="H21" s="14">
        <v>3516.5999999999995</v>
      </c>
      <c r="I21" s="14">
        <v>5203.4000000000015</v>
      </c>
      <c r="J21" s="14">
        <v>4088.6000000000004</v>
      </c>
      <c r="K21" s="14">
        <v>4794.4000000000015</v>
      </c>
      <c r="L21" s="14">
        <v>3101.599999999999</v>
      </c>
      <c r="M21" s="14">
        <v>5058.8</v>
      </c>
      <c r="N21" s="14">
        <v>6760</v>
      </c>
      <c r="O21" s="14">
        <v>2732.3999999999996</v>
      </c>
      <c r="P21" s="14">
        <v>3438.5999999999995</v>
      </c>
      <c r="Q21" s="14">
        <v>2372.5999999999995</v>
      </c>
      <c r="R21" s="14">
        <v>1478.1999999999996</v>
      </c>
      <c r="S21" s="14">
        <v>1842.0000000000002</v>
      </c>
      <c r="T21" s="14">
        <v>3578.4</v>
      </c>
      <c r="U21" s="14">
        <v>2559.3999999999992</v>
      </c>
      <c r="V21" s="14">
        <v>2326.1999999999998</v>
      </c>
      <c r="W21" s="14">
        <v>3084</v>
      </c>
      <c r="X21" s="14">
        <v>1602.6000000000001</v>
      </c>
      <c r="Y21" s="14">
        <v>1243.8</v>
      </c>
      <c r="Z21" s="14">
        <v>3381.2000000000007</v>
      </c>
      <c r="AA21" s="14">
        <v>4256.4000000000015</v>
      </c>
      <c r="AB21" s="14">
        <v>13081.599999999997</v>
      </c>
      <c r="AC21" s="14">
        <v>8774.2000000000007</v>
      </c>
      <c r="AD21" s="14">
        <v>27240.999999999993</v>
      </c>
      <c r="AE21" s="14">
        <v>12717.400000000001</v>
      </c>
      <c r="AF21" s="14">
        <v>10653.800000000005</v>
      </c>
      <c r="AG21" s="14">
        <v>8654.4</v>
      </c>
      <c r="AH21" s="14">
        <v>4239.4000000000005</v>
      </c>
      <c r="AI21" s="14">
        <v>6909.2</v>
      </c>
      <c r="AJ21" s="14">
        <v>4653.1999999999989</v>
      </c>
      <c r="AK21" s="14">
        <v>1750.6000000000001</v>
      </c>
      <c r="AL21" s="14">
        <v>1461.0000000000002</v>
      </c>
      <c r="AM21" s="14">
        <v>3776.2000000000003</v>
      </c>
      <c r="AN21" s="14">
        <v>821.60000000000025</v>
      </c>
      <c r="AO21" s="14">
        <v>2654.4000000000005</v>
      </c>
      <c r="AP21" s="14">
        <v>1272.2</v>
      </c>
      <c r="AQ21" s="14">
        <v>1831.8</v>
      </c>
      <c r="AR21" s="14">
        <v>6182.1999999999989</v>
      </c>
      <c r="AS21" s="14">
        <v>3521.0000000000005</v>
      </c>
      <c r="AT21" s="14">
        <v>1491.4000000000005</v>
      </c>
      <c r="AU21" s="14">
        <v>208707.20000000001</v>
      </c>
    </row>
    <row r="22" spans="1:47">
      <c r="B22" t="s">
        <v>175</v>
      </c>
      <c r="C22" s="14">
        <v>1819.5999999999997</v>
      </c>
      <c r="D22" s="14">
        <v>2960.599999999999</v>
      </c>
      <c r="E22" s="14">
        <v>2000.5999999999992</v>
      </c>
      <c r="F22" s="14">
        <v>2364.8000000000006</v>
      </c>
      <c r="G22" s="14">
        <v>5806.2000000000007</v>
      </c>
      <c r="H22" s="14">
        <v>2693.8</v>
      </c>
      <c r="I22" s="14">
        <v>3991.0000000000005</v>
      </c>
      <c r="J22" s="14">
        <v>3139.6</v>
      </c>
      <c r="K22" s="14">
        <v>3445.7999999999997</v>
      </c>
      <c r="L22" s="14">
        <v>2874.2</v>
      </c>
      <c r="M22" s="14">
        <v>3928.6</v>
      </c>
      <c r="N22" s="14">
        <v>6238.5999999999985</v>
      </c>
      <c r="O22" s="14">
        <v>2127.8000000000002</v>
      </c>
      <c r="P22" s="14">
        <v>2659.2000000000003</v>
      </c>
      <c r="Q22" s="14">
        <v>1776.6</v>
      </c>
      <c r="R22" s="14">
        <v>1072.5999999999999</v>
      </c>
      <c r="S22" s="14">
        <v>1477.0000000000002</v>
      </c>
      <c r="T22" s="14">
        <v>3053.5999999999995</v>
      </c>
      <c r="U22" s="14">
        <v>2092.5999999999995</v>
      </c>
      <c r="V22" s="14">
        <v>1820.6000000000004</v>
      </c>
      <c r="W22" s="14">
        <v>2552.4000000000005</v>
      </c>
      <c r="X22" s="14">
        <v>1338.0000000000002</v>
      </c>
      <c r="Y22" s="14">
        <v>1074.1999999999998</v>
      </c>
      <c r="Z22" s="14">
        <v>2789</v>
      </c>
      <c r="AA22" s="14">
        <v>3513.2</v>
      </c>
      <c r="AB22" s="14">
        <v>10933.000000000002</v>
      </c>
      <c r="AC22" s="14">
        <v>6674.2000000000007</v>
      </c>
      <c r="AD22" s="14">
        <v>23113.399999999998</v>
      </c>
      <c r="AE22" s="14">
        <v>16482.8</v>
      </c>
      <c r="AF22" s="14">
        <v>7348.7999999999993</v>
      </c>
      <c r="AG22" s="14">
        <v>6743.6000000000013</v>
      </c>
      <c r="AH22" s="14">
        <v>3488.4</v>
      </c>
      <c r="AI22" s="14">
        <v>5199.3999999999996</v>
      </c>
      <c r="AJ22" s="14">
        <v>3840.4</v>
      </c>
      <c r="AK22" s="14">
        <v>1389</v>
      </c>
      <c r="AL22" s="14">
        <v>1182.6000000000001</v>
      </c>
      <c r="AM22" s="14">
        <v>3273.9999999999995</v>
      </c>
      <c r="AN22" s="14">
        <v>719.19999999999993</v>
      </c>
      <c r="AO22" s="14">
        <v>2307</v>
      </c>
      <c r="AP22" s="14">
        <v>1030.6000000000001</v>
      </c>
      <c r="AQ22" s="14">
        <v>1514.7999999999997</v>
      </c>
      <c r="AR22" s="14">
        <v>6854.0000000000009</v>
      </c>
      <c r="AS22" s="14">
        <v>3331.4000000000005</v>
      </c>
      <c r="AT22" s="14">
        <v>1213.7999999999993</v>
      </c>
      <c r="AU22" s="14">
        <v>175250.60000000003</v>
      </c>
    </row>
    <row r="23" spans="1:47">
      <c r="A23" t="s">
        <v>183</v>
      </c>
      <c r="B23" t="s">
        <v>173</v>
      </c>
      <c r="C23" s="14">
        <v>3080.3636363636365</v>
      </c>
      <c r="D23" s="14">
        <v>6407.0000000000009</v>
      </c>
      <c r="E23" s="14">
        <v>3614.5</v>
      </c>
      <c r="F23" s="14">
        <v>3505.5909090909081</v>
      </c>
      <c r="G23" s="14">
        <v>11208.68181818182</v>
      </c>
      <c r="H23" s="14">
        <v>4265.545454545455</v>
      </c>
      <c r="I23" s="14">
        <v>7082.7272727272739</v>
      </c>
      <c r="J23" s="14">
        <v>9098.6818181818162</v>
      </c>
      <c r="K23" s="14">
        <v>10639.636363636366</v>
      </c>
      <c r="L23" s="14">
        <v>4964.4090909090892</v>
      </c>
      <c r="M23" s="14">
        <v>6317.681818181818</v>
      </c>
      <c r="N23" s="14">
        <v>6007.2272727272748</v>
      </c>
      <c r="O23" s="14">
        <v>4480.4545454545441</v>
      </c>
      <c r="P23" s="14">
        <v>4625.3181818181811</v>
      </c>
      <c r="Q23" s="14">
        <v>3947.909090909091</v>
      </c>
      <c r="R23" s="14">
        <v>2638.8636363636379</v>
      </c>
      <c r="S23" s="14">
        <v>3729.8636363636356</v>
      </c>
      <c r="T23" s="14">
        <v>6852.0454545454531</v>
      </c>
      <c r="U23" s="14">
        <v>4787.0000000000018</v>
      </c>
      <c r="V23" s="14">
        <v>5614.909090909091</v>
      </c>
      <c r="W23" s="14">
        <v>5527.136363636364</v>
      </c>
      <c r="X23" s="14">
        <v>3041.7727272727275</v>
      </c>
      <c r="Y23" s="14">
        <v>2331.1818181818189</v>
      </c>
      <c r="Z23" s="14">
        <v>4532.4545454545469</v>
      </c>
      <c r="AA23" s="14">
        <v>5058.5</v>
      </c>
      <c r="AB23" s="14">
        <v>32618.454545454555</v>
      </c>
      <c r="AC23" s="14">
        <v>30878.18181818182</v>
      </c>
      <c r="AD23" s="14">
        <v>26548.454545454544</v>
      </c>
      <c r="AE23" s="14">
        <v>18001.31818181818</v>
      </c>
      <c r="AF23" s="14">
        <v>9583.2272727272702</v>
      </c>
      <c r="AG23" s="14">
        <v>10177.31818181818</v>
      </c>
      <c r="AH23" s="14">
        <v>6368.227272727273</v>
      </c>
      <c r="AI23" s="14">
        <v>9194.4090909090919</v>
      </c>
      <c r="AJ23" s="14">
        <v>6581.1363636363612</v>
      </c>
      <c r="AK23" s="14">
        <v>3553.4090909090914</v>
      </c>
      <c r="AL23" s="14">
        <v>2290.454545454546</v>
      </c>
      <c r="AM23" s="14">
        <v>6216.9090909090901</v>
      </c>
      <c r="AN23" s="14">
        <v>2176.4999999999995</v>
      </c>
      <c r="AO23" s="14">
        <v>4598.318181818182</v>
      </c>
      <c r="AP23" s="14">
        <v>2647.5909090909099</v>
      </c>
      <c r="AQ23" s="14">
        <v>2851.4999999999991</v>
      </c>
      <c r="AR23" s="14">
        <v>5801.7727272727261</v>
      </c>
      <c r="AS23" s="14">
        <v>5231.272727272727</v>
      </c>
      <c r="AT23" s="14">
        <v>2704.1363636363631</v>
      </c>
      <c r="AU23" s="14">
        <v>321382.04545454535</v>
      </c>
    </row>
    <row r="24" spans="1:47">
      <c r="B24" t="s">
        <v>174</v>
      </c>
      <c r="C24" s="14">
        <v>2007.25</v>
      </c>
      <c r="D24" s="14">
        <v>3587.5</v>
      </c>
      <c r="E24" s="14">
        <v>2233.5</v>
      </c>
      <c r="F24" s="14">
        <v>2396.75</v>
      </c>
      <c r="G24" s="14">
        <v>8150</v>
      </c>
      <c r="H24" s="14">
        <v>3053</v>
      </c>
      <c r="I24" s="14">
        <v>4482</v>
      </c>
      <c r="J24" s="14">
        <v>3789.5</v>
      </c>
      <c r="K24" s="14">
        <v>4552.75</v>
      </c>
      <c r="L24" s="14">
        <v>2681.25</v>
      </c>
      <c r="M24" s="14">
        <v>4476.75</v>
      </c>
      <c r="N24" s="14">
        <v>6373.25</v>
      </c>
      <c r="O24" s="14">
        <v>2448</v>
      </c>
      <c r="P24" s="14">
        <v>3029.5</v>
      </c>
      <c r="Q24" s="14">
        <v>2098.25</v>
      </c>
      <c r="R24" s="14">
        <v>1283.5</v>
      </c>
      <c r="S24" s="14">
        <v>1621.25</v>
      </c>
      <c r="T24" s="14">
        <v>3317</v>
      </c>
      <c r="U24" s="14">
        <v>2309</v>
      </c>
      <c r="V24" s="14">
        <v>2191.25</v>
      </c>
      <c r="W24" s="14">
        <v>2964</v>
      </c>
      <c r="X24" s="14">
        <v>1487.75</v>
      </c>
      <c r="Y24" s="14">
        <v>1212.5</v>
      </c>
      <c r="Z24" s="14">
        <v>3067.75</v>
      </c>
      <c r="AA24" s="14">
        <v>3501.5</v>
      </c>
      <c r="AB24" s="14">
        <v>14362.5</v>
      </c>
      <c r="AC24" s="14">
        <v>8589.5</v>
      </c>
      <c r="AD24" s="14">
        <v>25483</v>
      </c>
      <c r="AE24" s="14">
        <v>9254</v>
      </c>
      <c r="AF24" s="14">
        <v>7754</v>
      </c>
      <c r="AG24" s="14">
        <v>7763.5</v>
      </c>
      <c r="AH24" s="14">
        <v>3886</v>
      </c>
      <c r="AI24" s="14">
        <v>6293.25</v>
      </c>
      <c r="AJ24" s="14">
        <v>4152.5</v>
      </c>
      <c r="AK24" s="14">
        <v>1574</v>
      </c>
      <c r="AL24" s="14">
        <v>1268</v>
      </c>
      <c r="AM24" s="14">
        <v>3936.5</v>
      </c>
      <c r="AN24" s="14">
        <v>685.25</v>
      </c>
      <c r="AO24" s="14">
        <v>2379</v>
      </c>
      <c r="AP24" s="14">
        <v>1178.75</v>
      </c>
      <c r="AQ24" s="14">
        <v>1687.75</v>
      </c>
      <c r="AR24" s="14">
        <v>5565.75</v>
      </c>
      <c r="AS24" s="14">
        <v>3127.75</v>
      </c>
      <c r="AT24" s="14">
        <v>1480</v>
      </c>
      <c r="AU24" s="14">
        <v>188735.75</v>
      </c>
    </row>
    <row r="25" spans="1:47">
      <c r="B25" t="s">
        <v>175</v>
      </c>
      <c r="C25" s="14">
        <v>1618.5</v>
      </c>
      <c r="D25" s="14">
        <v>2382.25</v>
      </c>
      <c r="E25" s="14">
        <v>1652.75</v>
      </c>
      <c r="F25" s="14">
        <v>1776</v>
      </c>
      <c r="G25" s="14">
        <v>5398.75</v>
      </c>
      <c r="H25" s="14">
        <v>2210.5</v>
      </c>
      <c r="I25" s="14">
        <v>3365.5</v>
      </c>
      <c r="J25" s="14">
        <v>2771.25</v>
      </c>
      <c r="K25" s="14">
        <v>3159</v>
      </c>
      <c r="L25" s="14">
        <v>2412.75</v>
      </c>
      <c r="M25" s="14">
        <v>3286.25</v>
      </c>
      <c r="N25" s="14">
        <v>5903.25</v>
      </c>
      <c r="O25" s="14">
        <v>1743.25</v>
      </c>
      <c r="P25" s="14">
        <v>2216.5</v>
      </c>
      <c r="Q25" s="14">
        <v>1446.5</v>
      </c>
      <c r="R25" s="14">
        <v>866.5</v>
      </c>
      <c r="S25" s="14">
        <v>1184.25</v>
      </c>
      <c r="T25" s="14">
        <v>2474</v>
      </c>
      <c r="U25" s="14">
        <v>1699.5</v>
      </c>
      <c r="V25" s="14">
        <v>1578.5</v>
      </c>
      <c r="W25" s="14">
        <v>2235.25</v>
      </c>
      <c r="X25" s="14">
        <v>1154.25</v>
      </c>
      <c r="Y25" s="14">
        <v>936</v>
      </c>
      <c r="Z25" s="14">
        <v>2263.25</v>
      </c>
      <c r="AA25" s="14">
        <v>2670</v>
      </c>
      <c r="AB25" s="14">
        <v>10849.5</v>
      </c>
      <c r="AC25" s="14">
        <v>6118</v>
      </c>
      <c r="AD25" s="14">
        <v>19327.25</v>
      </c>
      <c r="AE25" s="14">
        <v>7591.5</v>
      </c>
      <c r="AF25" s="14">
        <v>5875</v>
      </c>
      <c r="AG25" s="14">
        <v>5530.25</v>
      </c>
      <c r="AH25" s="14">
        <v>2871</v>
      </c>
      <c r="AI25" s="14">
        <v>4603</v>
      </c>
      <c r="AJ25" s="14">
        <v>2906</v>
      </c>
      <c r="AK25" s="14">
        <v>1139.25</v>
      </c>
      <c r="AL25" s="14">
        <v>993.25</v>
      </c>
      <c r="AM25" s="14">
        <v>3029.25</v>
      </c>
      <c r="AN25" s="14">
        <v>532.25</v>
      </c>
      <c r="AO25" s="14">
        <v>1892.25</v>
      </c>
      <c r="AP25" s="14">
        <v>817.5</v>
      </c>
      <c r="AQ25" s="14">
        <v>1223.75</v>
      </c>
      <c r="AR25" s="14">
        <v>6347.25</v>
      </c>
      <c r="AS25" s="14">
        <v>2266.5</v>
      </c>
      <c r="AT25" s="14">
        <v>1155</v>
      </c>
      <c r="AU25" s="14">
        <v>143472.25</v>
      </c>
    </row>
    <row r="26" spans="1:47">
      <c r="A26" t="s">
        <v>184</v>
      </c>
      <c r="B26" t="s">
        <v>173</v>
      </c>
      <c r="C26" s="14">
        <v>3992.3636363636356</v>
      </c>
      <c r="D26" s="14">
        <v>8297.2272727272739</v>
      </c>
      <c r="E26" s="14">
        <v>4602.8181818181811</v>
      </c>
      <c r="F26" s="14">
        <v>4492.2272727272739</v>
      </c>
      <c r="G26" s="14">
        <v>12972.863636363634</v>
      </c>
      <c r="H26" s="14">
        <v>5402.1818181818171</v>
      </c>
      <c r="I26" s="14">
        <v>9108.9090909090919</v>
      </c>
      <c r="J26" s="14">
        <v>11362.818181818182</v>
      </c>
      <c r="K26" s="14">
        <v>13031.090909090912</v>
      </c>
      <c r="L26" s="14">
        <v>6407.2727272727261</v>
      </c>
      <c r="M26" s="14">
        <v>8044.6363636363658</v>
      </c>
      <c r="N26" s="14">
        <v>8201.6363636363658</v>
      </c>
      <c r="O26" s="14">
        <v>5569.0000000000018</v>
      </c>
      <c r="P26" s="14">
        <v>5809.5909090909063</v>
      </c>
      <c r="Q26" s="14">
        <v>4871.5</v>
      </c>
      <c r="R26" s="14">
        <v>3247.545454545455</v>
      </c>
      <c r="S26" s="14">
        <v>4500.5909090909072</v>
      </c>
      <c r="T26" s="14">
        <v>8211.7727272727279</v>
      </c>
      <c r="U26" s="14">
        <v>5936.545454545455</v>
      </c>
      <c r="V26" s="14">
        <v>6820.5</v>
      </c>
      <c r="W26" s="14">
        <v>6638.818181818182</v>
      </c>
      <c r="X26" s="14">
        <v>3645.0909090909086</v>
      </c>
      <c r="Y26" s="14">
        <v>2818.2272727272725</v>
      </c>
      <c r="Z26" s="14">
        <v>5681.045454545454</v>
      </c>
      <c r="AA26" s="14">
        <v>6536.1363636363649</v>
      </c>
      <c r="AB26" s="14">
        <v>38867.727272727272</v>
      </c>
      <c r="AC26" s="14">
        <v>37369.136363636368</v>
      </c>
      <c r="AD26" s="14">
        <v>33112.181818181816</v>
      </c>
      <c r="AE26" s="14">
        <v>22692.727272727279</v>
      </c>
      <c r="AF26" s="14">
        <v>12124.36363636364</v>
      </c>
      <c r="AG26" s="14">
        <v>13055.59090909091</v>
      </c>
      <c r="AH26" s="14">
        <v>7960.409090909091</v>
      </c>
      <c r="AI26" s="14">
        <v>12377.272727272724</v>
      </c>
      <c r="AJ26" s="14">
        <v>8617.045454545454</v>
      </c>
      <c r="AK26" s="14">
        <v>4427.1818181818189</v>
      </c>
      <c r="AL26" s="14">
        <v>2773.7727272727275</v>
      </c>
      <c r="AM26" s="14">
        <v>7481.9545454545478</v>
      </c>
      <c r="AN26" s="14">
        <v>2668.0454545454554</v>
      </c>
      <c r="AO26" s="14">
        <v>5633.0454545454531</v>
      </c>
      <c r="AP26" s="14">
        <v>3314.9545454545464</v>
      </c>
      <c r="AQ26" s="14">
        <v>3491.818181818182</v>
      </c>
      <c r="AR26" s="14">
        <v>7812.7727272727279</v>
      </c>
      <c r="AS26" s="14">
        <v>6491.045454545454</v>
      </c>
      <c r="AT26" s="14">
        <v>3238.954545454546</v>
      </c>
      <c r="AU26" s="14">
        <v>399712.40909090906</v>
      </c>
    </row>
    <row r="27" spans="1:47">
      <c r="B27" t="s">
        <v>174</v>
      </c>
      <c r="C27" s="14">
        <v>2573.1999999999994</v>
      </c>
      <c r="D27" s="14">
        <v>4534.4000000000005</v>
      </c>
      <c r="E27" s="14">
        <v>2653.6000000000004</v>
      </c>
      <c r="F27" s="14">
        <v>2981</v>
      </c>
      <c r="G27" s="14">
        <v>11044.199999999999</v>
      </c>
      <c r="H27" s="14">
        <v>3517.4</v>
      </c>
      <c r="I27" s="14">
        <v>5418.0000000000009</v>
      </c>
      <c r="J27" s="14">
        <v>4100</v>
      </c>
      <c r="K27" s="14">
        <v>5747.3999999999987</v>
      </c>
      <c r="L27" s="14">
        <v>3199.3999999999992</v>
      </c>
      <c r="M27" s="14">
        <v>5198.4000000000005</v>
      </c>
      <c r="N27" s="14">
        <v>7061</v>
      </c>
      <c r="O27" s="14">
        <v>2771.0000000000005</v>
      </c>
      <c r="P27" s="14">
        <v>3527.3999999999992</v>
      </c>
      <c r="Q27" s="14">
        <v>2297.5999999999995</v>
      </c>
      <c r="R27" s="14">
        <v>1415.2000000000003</v>
      </c>
      <c r="S27" s="14">
        <v>1893.8000000000004</v>
      </c>
      <c r="T27" s="14">
        <v>3765.8</v>
      </c>
      <c r="U27" s="14">
        <v>2732.8</v>
      </c>
      <c r="V27" s="14">
        <v>2554.599999999999</v>
      </c>
      <c r="W27" s="14">
        <v>3575.599999999999</v>
      </c>
      <c r="X27" s="14">
        <v>1877.8</v>
      </c>
      <c r="Y27" s="14">
        <v>1420.3999999999999</v>
      </c>
      <c r="Z27" s="14">
        <v>3830.1999999999994</v>
      </c>
      <c r="AA27" s="14">
        <v>4419.7999999999984</v>
      </c>
      <c r="AB27" s="14">
        <v>15941</v>
      </c>
      <c r="AC27" s="14">
        <v>9470.5999999999985</v>
      </c>
      <c r="AD27" s="14">
        <v>29234.200000000004</v>
      </c>
      <c r="AE27" s="14">
        <v>11738.799999999997</v>
      </c>
      <c r="AF27" s="14">
        <v>9127.3999999999978</v>
      </c>
      <c r="AG27" s="14">
        <v>9631</v>
      </c>
      <c r="AH27" s="14">
        <v>4496.6000000000013</v>
      </c>
      <c r="AI27" s="14">
        <v>6971.4</v>
      </c>
      <c r="AJ27" s="14">
        <v>4986.4000000000005</v>
      </c>
      <c r="AK27" s="14">
        <v>1778.3999999999994</v>
      </c>
      <c r="AL27" s="14">
        <v>1532.6</v>
      </c>
      <c r="AM27" s="14">
        <v>4177.9999999999991</v>
      </c>
      <c r="AN27" s="14">
        <v>862.00000000000011</v>
      </c>
      <c r="AO27" s="14">
        <v>2713.3999999999996</v>
      </c>
      <c r="AP27" s="14">
        <v>1357.4000000000003</v>
      </c>
      <c r="AQ27" s="14">
        <v>1911.6000000000001</v>
      </c>
      <c r="AR27" s="14">
        <v>6842.4000000000005</v>
      </c>
      <c r="AS27" s="14">
        <v>3666</v>
      </c>
      <c r="AT27" s="14">
        <v>1690.9999999999998</v>
      </c>
      <c r="AU27" s="14">
        <v>222240.2</v>
      </c>
    </row>
    <row r="28" spans="1:47">
      <c r="B28" t="s">
        <v>175</v>
      </c>
      <c r="C28" s="14">
        <v>1632.25</v>
      </c>
      <c r="D28" s="14">
        <v>2595</v>
      </c>
      <c r="E28" s="14">
        <v>1785.25</v>
      </c>
      <c r="F28" s="14">
        <v>2049</v>
      </c>
      <c r="G28" s="14">
        <v>5777</v>
      </c>
      <c r="H28" s="14">
        <v>2465</v>
      </c>
      <c r="I28" s="14">
        <v>3492.5</v>
      </c>
      <c r="J28" s="14">
        <v>2787</v>
      </c>
      <c r="K28" s="14">
        <v>3928.5</v>
      </c>
      <c r="L28" s="14">
        <v>2631.75</v>
      </c>
      <c r="M28" s="14">
        <v>3627.5</v>
      </c>
      <c r="N28" s="14">
        <v>5659.75</v>
      </c>
      <c r="O28" s="14">
        <v>1941</v>
      </c>
      <c r="P28" s="14">
        <v>2404.75</v>
      </c>
      <c r="Q28" s="14">
        <v>1555</v>
      </c>
      <c r="R28" s="14">
        <v>963.75</v>
      </c>
      <c r="S28" s="14">
        <v>1267.5</v>
      </c>
      <c r="T28" s="14">
        <v>2620.25</v>
      </c>
      <c r="U28" s="14">
        <v>1888.75</v>
      </c>
      <c r="V28" s="14">
        <v>1710</v>
      </c>
      <c r="W28" s="14">
        <v>2342.25</v>
      </c>
      <c r="X28" s="14">
        <v>1237.75</v>
      </c>
      <c r="Y28" s="14">
        <v>946</v>
      </c>
      <c r="Z28" s="14">
        <v>2447</v>
      </c>
      <c r="AA28" s="14">
        <v>2968</v>
      </c>
      <c r="AB28" s="14">
        <v>11404.5</v>
      </c>
      <c r="AC28" s="14">
        <v>6238.25</v>
      </c>
      <c r="AD28" s="14">
        <v>20360</v>
      </c>
      <c r="AE28" s="14">
        <v>8846.75</v>
      </c>
      <c r="AF28" s="14">
        <v>6126.75</v>
      </c>
      <c r="AG28" s="14">
        <v>5777.5</v>
      </c>
      <c r="AH28" s="14">
        <v>2993</v>
      </c>
      <c r="AI28" s="14">
        <v>5035.25</v>
      </c>
      <c r="AJ28" s="14">
        <v>3155</v>
      </c>
      <c r="AK28" s="14">
        <v>1285.75</v>
      </c>
      <c r="AL28" s="14">
        <v>1068.75</v>
      </c>
      <c r="AM28" s="14">
        <v>2949.5</v>
      </c>
      <c r="AN28" s="14">
        <v>586.75</v>
      </c>
      <c r="AO28" s="14">
        <v>1970.5</v>
      </c>
      <c r="AP28" s="14">
        <v>858.75</v>
      </c>
      <c r="AQ28" s="14">
        <v>1349.5</v>
      </c>
      <c r="AR28" s="14">
        <v>7215</v>
      </c>
      <c r="AS28" s="14">
        <v>2521.25</v>
      </c>
      <c r="AT28" s="14">
        <v>1171.25</v>
      </c>
      <c r="AU28" s="14">
        <v>153636.5</v>
      </c>
    </row>
    <row r="29" spans="1:47">
      <c r="A29" t="s">
        <v>185</v>
      </c>
      <c r="B29" t="s">
        <v>173</v>
      </c>
      <c r="C29" s="14">
        <v>4258.55</v>
      </c>
      <c r="D29" s="14">
        <v>8620.1500000000033</v>
      </c>
      <c r="E29" s="14">
        <v>4906.55</v>
      </c>
      <c r="F29" s="14">
        <v>4756.7000000000007</v>
      </c>
      <c r="G29" s="14">
        <v>13529.250000000005</v>
      </c>
      <c r="H29" s="14">
        <v>5694.8500000000013</v>
      </c>
      <c r="I29" s="14">
        <v>9268.65</v>
      </c>
      <c r="J29" s="14">
        <v>11958.45</v>
      </c>
      <c r="K29" s="14">
        <v>13491.300000000007</v>
      </c>
      <c r="L29" s="14">
        <v>7028.4499999999971</v>
      </c>
      <c r="M29" s="14">
        <v>8576.4000000000015</v>
      </c>
      <c r="N29" s="14">
        <v>7989.8500000000013</v>
      </c>
      <c r="O29" s="14">
        <v>5968.8</v>
      </c>
      <c r="P29" s="14">
        <v>6133.1999999999989</v>
      </c>
      <c r="Q29" s="14">
        <v>5254.550000000002</v>
      </c>
      <c r="R29" s="14">
        <v>3457.75</v>
      </c>
      <c r="S29" s="14">
        <v>4835.8000000000011</v>
      </c>
      <c r="T29" s="14">
        <v>8613.9499999999935</v>
      </c>
      <c r="U29" s="14">
        <v>6290.2999999999993</v>
      </c>
      <c r="V29" s="14">
        <v>7175.5500000000011</v>
      </c>
      <c r="W29" s="14">
        <v>6808.45</v>
      </c>
      <c r="X29" s="14">
        <v>3766.1499999999996</v>
      </c>
      <c r="Y29" s="14">
        <v>2965.1</v>
      </c>
      <c r="Z29" s="14">
        <v>5734.2999999999993</v>
      </c>
      <c r="AA29" s="14">
        <v>6728.0999999999995</v>
      </c>
      <c r="AB29" s="14">
        <v>39343.350000000013</v>
      </c>
      <c r="AC29" s="14">
        <v>39247.649999999994</v>
      </c>
      <c r="AD29" s="14">
        <v>32760.349999999995</v>
      </c>
      <c r="AE29" s="14">
        <v>23616.399999999998</v>
      </c>
      <c r="AF29" s="14">
        <v>12273.149999999998</v>
      </c>
      <c r="AG29" s="14">
        <v>13502.5</v>
      </c>
      <c r="AH29" s="14">
        <v>8184.4499999999989</v>
      </c>
      <c r="AI29" s="14">
        <v>13669.3</v>
      </c>
      <c r="AJ29" s="14">
        <v>10545.500000000002</v>
      </c>
      <c r="AK29" s="14">
        <v>4698.0499999999984</v>
      </c>
      <c r="AL29" s="14">
        <v>2935.35</v>
      </c>
      <c r="AM29" s="14">
        <v>7511.8000000000011</v>
      </c>
      <c r="AN29" s="14">
        <v>2898.9500000000003</v>
      </c>
      <c r="AO29" s="14">
        <v>5983.85</v>
      </c>
      <c r="AP29" s="14">
        <v>3495</v>
      </c>
      <c r="AQ29" s="14">
        <v>3592.1</v>
      </c>
      <c r="AR29" s="14">
        <v>7492.9499999999989</v>
      </c>
      <c r="AS29" s="14">
        <v>6843.0999999999995</v>
      </c>
      <c r="AT29" s="14">
        <v>3398.1999999999989</v>
      </c>
      <c r="AU29" s="14">
        <v>415803.15000000008</v>
      </c>
    </row>
    <row r="30" spans="1:47">
      <c r="B30" t="s">
        <v>174</v>
      </c>
      <c r="C30" s="14">
        <v>2339</v>
      </c>
      <c r="D30" s="14">
        <v>4340</v>
      </c>
      <c r="E30" s="14">
        <v>2710.75</v>
      </c>
      <c r="F30" s="14">
        <v>2840.5</v>
      </c>
      <c r="G30" s="14">
        <v>12846</v>
      </c>
      <c r="H30" s="14">
        <v>3380.75</v>
      </c>
      <c r="I30" s="14">
        <v>5032.5</v>
      </c>
      <c r="J30" s="14">
        <v>4209.75</v>
      </c>
      <c r="K30" s="14">
        <v>5302</v>
      </c>
      <c r="L30" s="14">
        <v>3153.25</v>
      </c>
      <c r="M30" s="14">
        <v>4997.5</v>
      </c>
      <c r="N30" s="14">
        <v>5764.5</v>
      </c>
      <c r="O30" s="14">
        <v>2722.25</v>
      </c>
      <c r="P30" s="14">
        <v>3370.5</v>
      </c>
      <c r="Q30" s="14">
        <v>2334.25</v>
      </c>
      <c r="R30" s="14">
        <v>1411.25</v>
      </c>
      <c r="S30" s="14">
        <v>1843.75</v>
      </c>
      <c r="T30" s="14">
        <v>3603.5</v>
      </c>
      <c r="U30" s="14">
        <v>2552</v>
      </c>
      <c r="V30" s="14">
        <v>2596</v>
      </c>
      <c r="W30" s="14">
        <v>3409.75</v>
      </c>
      <c r="X30" s="14">
        <v>2054.75</v>
      </c>
      <c r="Y30" s="14">
        <v>1517</v>
      </c>
      <c r="Z30" s="14">
        <v>3656.25</v>
      </c>
      <c r="AA30" s="14">
        <v>4313.25</v>
      </c>
      <c r="AB30" s="14">
        <v>15954.5</v>
      </c>
      <c r="AC30" s="14">
        <v>9823.5</v>
      </c>
      <c r="AD30" s="14">
        <v>27193.25</v>
      </c>
      <c r="AE30" s="14">
        <v>11081.25</v>
      </c>
      <c r="AF30" s="14">
        <v>8548</v>
      </c>
      <c r="AG30" s="14">
        <v>8531.5</v>
      </c>
      <c r="AH30" s="14">
        <v>4388.25</v>
      </c>
      <c r="AI30" s="14">
        <v>7184.25</v>
      </c>
      <c r="AJ30" s="14">
        <v>4950.75</v>
      </c>
      <c r="AK30" s="14">
        <v>1773</v>
      </c>
      <c r="AL30" s="14">
        <v>1482.75</v>
      </c>
      <c r="AM30" s="14">
        <v>3807</v>
      </c>
      <c r="AN30" s="14">
        <v>847.25</v>
      </c>
      <c r="AO30" s="14">
        <v>2667.75</v>
      </c>
      <c r="AP30" s="14">
        <v>1338.5</v>
      </c>
      <c r="AQ30" s="14">
        <v>1844.25</v>
      </c>
      <c r="AR30" s="14">
        <v>6582.5</v>
      </c>
      <c r="AS30" s="14">
        <v>3518.5</v>
      </c>
      <c r="AT30" s="14">
        <v>1537.5</v>
      </c>
      <c r="AU30" s="14">
        <v>215355.25</v>
      </c>
    </row>
    <row r="31" spans="1:47">
      <c r="B31" t="s">
        <v>175</v>
      </c>
      <c r="C31" s="14">
        <v>1903.2</v>
      </c>
      <c r="D31" s="14">
        <v>3473.7999999999993</v>
      </c>
      <c r="E31" s="14">
        <v>2108.7999999999997</v>
      </c>
      <c r="F31" s="14">
        <v>2446.9999999999995</v>
      </c>
      <c r="G31" s="14">
        <v>6371.3999999999978</v>
      </c>
      <c r="H31" s="14">
        <v>2753.7999999999993</v>
      </c>
      <c r="I31" s="14">
        <v>4327.6000000000004</v>
      </c>
      <c r="J31" s="14">
        <v>3797.8</v>
      </c>
      <c r="K31" s="14">
        <v>4174.7999999999993</v>
      </c>
      <c r="L31" s="14">
        <v>3018</v>
      </c>
      <c r="M31" s="14">
        <v>4098.6000000000004</v>
      </c>
      <c r="N31" s="14">
        <v>10122.199999999997</v>
      </c>
      <c r="O31" s="14">
        <v>2449.2000000000007</v>
      </c>
      <c r="P31" s="14">
        <v>2855.2000000000007</v>
      </c>
      <c r="Q31" s="14">
        <v>1814.8000000000004</v>
      </c>
      <c r="R31" s="14">
        <v>1091.8000000000006</v>
      </c>
      <c r="S31" s="14">
        <v>1508.9999999999998</v>
      </c>
      <c r="T31" s="14">
        <v>3183.8000000000006</v>
      </c>
      <c r="U31" s="14">
        <v>2184.6000000000004</v>
      </c>
      <c r="V31" s="14">
        <v>1955.5999999999997</v>
      </c>
      <c r="W31" s="14">
        <v>2859.3999999999996</v>
      </c>
      <c r="X31" s="14">
        <v>1626.2</v>
      </c>
      <c r="Y31" s="14">
        <v>1255.7999999999995</v>
      </c>
      <c r="Z31" s="14">
        <v>2888.6</v>
      </c>
      <c r="AA31" s="14">
        <v>3683.4000000000005</v>
      </c>
      <c r="AB31" s="14">
        <v>13099.999999999998</v>
      </c>
      <c r="AC31" s="14">
        <v>7087.5999999999976</v>
      </c>
      <c r="AD31" s="14">
        <v>22472.000000000007</v>
      </c>
      <c r="AE31" s="14">
        <v>10244.800000000001</v>
      </c>
      <c r="AF31" s="14">
        <v>6834.5999999999995</v>
      </c>
      <c r="AG31" s="14">
        <v>6524.0000000000018</v>
      </c>
      <c r="AH31" s="14">
        <v>3399.9999999999991</v>
      </c>
      <c r="AI31" s="14">
        <v>5726.0000000000009</v>
      </c>
      <c r="AJ31" s="14">
        <v>3730</v>
      </c>
      <c r="AK31" s="14">
        <v>1380.0000000000002</v>
      </c>
      <c r="AL31" s="14">
        <v>1295.1999999999998</v>
      </c>
      <c r="AM31" s="14">
        <v>3968.3999999999996</v>
      </c>
      <c r="AN31" s="14">
        <v>745.4</v>
      </c>
      <c r="AO31" s="14">
        <v>2198</v>
      </c>
      <c r="AP31" s="14">
        <v>962.4</v>
      </c>
      <c r="AQ31" s="14">
        <v>1462.4</v>
      </c>
      <c r="AR31" s="14">
        <v>7384.4000000000015</v>
      </c>
      <c r="AS31" s="14">
        <v>2784.0000000000005</v>
      </c>
      <c r="AT31" s="14">
        <v>1344.8000000000002</v>
      </c>
      <c r="AU31" s="14">
        <v>180598.39999999997</v>
      </c>
    </row>
    <row r="32" spans="1:47">
      <c r="A32" t="s">
        <v>186</v>
      </c>
      <c r="B32" t="s">
        <v>173</v>
      </c>
      <c r="C32" s="14">
        <v>3651.3636363636365</v>
      </c>
      <c r="D32" s="14">
        <v>7403.0909090909108</v>
      </c>
      <c r="E32" s="14">
        <v>4214.181818181818</v>
      </c>
      <c r="F32" s="14">
        <v>4094.2727272727279</v>
      </c>
      <c r="G32" s="14">
        <v>11760.499999999998</v>
      </c>
      <c r="H32" s="14">
        <v>5000.3181818181829</v>
      </c>
      <c r="I32" s="14">
        <v>7901.590909090909</v>
      </c>
      <c r="J32" s="14">
        <v>10570.227272727278</v>
      </c>
      <c r="K32" s="14">
        <v>11644.181818181816</v>
      </c>
      <c r="L32" s="14">
        <v>6173.2272727272712</v>
      </c>
      <c r="M32" s="14">
        <v>7477.2272727272721</v>
      </c>
      <c r="N32" s="14">
        <v>7721.6363636363612</v>
      </c>
      <c r="O32" s="14">
        <v>5241.7272727272748</v>
      </c>
      <c r="P32" s="14">
        <v>5367.3181818181829</v>
      </c>
      <c r="Q32" s="14">
        <v>5024.0000000000009</v>
      </c>
      <c r="R32" s="14">
        <v>2998.5909090909095</v>
      </c>
      <c r="S32" s="14">
        <v>4203.0909090909108</v>
      </c>
      <c r="T32" s="14">
        <v>7525.2727272727279</v>
      </c>
      <c r="U32" s="14">
        <v>5438.9999999999991</v>
      </c>
      <c r="V32" s="14">
        <v>6099.8181818181838</v>
      </c>
      <c r="W32" s="14">
        <v>5741.2272727272739</v>
      </c>
      <c r="X32" s="14">
        <v>3228.3636363636365</v>
      </c>
      <c r="Y32" s="14">
        <v>2564.4090909090901</v>
      </c>
      <c r="Z32" s="14">
        <v>4908.863636363636</v>
      </c>
      <c r="AA32" s="14">
        <v>5844.0454545454531</v>
      </c>
      <c r="AB32" s="14">
        <v>32651.909090909099</v>
      </c>
      <c r="AC32" s="14">
        <v>34335.045454545456</v>
      </c>
      <c r="AD32" s="14">
        <v>28361.863636363632</v>
      </c>
      <c r="AE32" s="14">
        <v>20870.727272727283</v>
      </c>
      <c r="AF32" s="14">
        <v>10805.454545454546</v>
      </c>
      <c r="AG32" s="14">
        <v>11890.499999999998</v>
      </c>
      <c r="AH32" s="14">
        <v>7133.3181818181811</v>
      </c>
      <c r="AI32" s="14">
        <v>11910.772727272726</v>
      </c>
      <c r="AJ32" s="14">
        <v>9062.5</v>
      </c>
      <c r="AK32" s="14">
        <v>4083.9999999999995</v>
      </c>
      <c r="AL32" s="14">
        <v>2533.5909090909086</v>
      </c>
      <c r="AM32" s="14">
        <v>6301.5909090909081</v>
      </c>
      <c r="AN32" s="14">
        <v>2453.6363636363626</v>
      </c>
      <c r="AO32" s="14">
        <v>5084.545454545455</v>
      </c>
      <c r="AP32" s="14">
        <v>3033.954545454546</v>
      </c>
      <c r="AQ32" s="14">
        <v>3122.4545454545455</v>
      </c>
      <c r="AR32" s="14">
        <v>5897.6363636363649</v>
      </c>
      <c r="AS32" s="14">
        <v>5688.2272727272721</v>
      </c>
      <c r="AT32" s="14">
        <v>2885.0454545454536</v>
      </c>
      <c r="AU32" s="14">
        <v>359904.31818181812</v>
      </c>
    </row>
    <row r="33" spans="1:47">
      <c r="B33" t="s">
        <v>174</v>
      </c>
      <c r="C33" s="14">
        <v>1714.25</v>
      </c>
      <c r="D33" s="14">
        <v>3109.25</v>
      </c>
      <c r="E33" s="14">
        <v>1952.25</v>
      </c>
      <c r="F33" s="14">
        <v>2055.25</v>
      </c>
      <c r="G33" s="14">
        <v>7671</v>
      </c>
      <c r="H33" s="14">
        <v>2632.5</v>
      </c>
      <c r="I33" s="14">
        <v>3685</v>
      </c>
      <c r="J33" s="14">
        <v>3530</v>
      </c>
      <c r="K33" s="14">
        <v>3660.75</v>
      </c>
      <c r="L33" s="14">
        <v>2360.5</v>
      </c>
      <c r="M33" s="14">
        <v>3850</v>
      </c>
      <c r="N33" s="14">
        <v>5967.75</v>
      </c>
      <c r="O33" s="14">
        <v>2076.5</v>
      </c>
      <c r="P33" s="14">
        <v>2639.5</v>
      </c>
      <c r="Q33" s="14">
        <v>1839.75</v>
      </c>
      <c r="R33" s="14">
        <v>1016.5</v>
      </c>
      <c r="S33" s="14">
        <v>1342.25</v>
      </c>
      <c r="T33" s="14">
        <v>2654.75</v>
      </c>
      <c r="U33" s="14">
        <v>1748.5</v>
      </c>
      <c r="V33" s="14">
        <v>1707.5</v>
      </c>
      <c r="W33" s="14">
        <v>2332.75</v>
      </c>
      <c r="X33" s="14">
        <v>1260.5</v>
      </c>
      <c r="Y33" s="14">
        <v>992.25</v>
      </c>
      <c r="Z33" s="14">
        <v>2728.75</v>
      </c>
      <c r="AA33" s="14">
        <v>3019</v>
      </c>
      <c r="AB33" s="14">
        <v>8610.25</v>
      </c>
      <c r="AC33" s="14">
        <v>6254.75</v>
      </c>
      <c r="AD33" s="14">
        <v>20148</v>
      </c>
      <c r="AE33" s="14">
        <v>9145</v>
      </c>
      <c r="AF33" s="14">
        <v>6354.5</v>
      </c>
      <c r="AG33" s="14">
        <v>6146.5</v>
      </c>
      <c r="AH33" s="14">
        <v>3080.75</v>
      </c>
      <c r="AI33" s="14">
        <v>5386.25</v>
      </c>
      <c r="AJ33" s="14">
        <v>3593</v>
      </c>
      <c r="AK33" s="14">
        <v>1304</v>
      </c>
      <c r="AL33" s="14">
        <v>1079.5</v>
      </c>
      <c r="AM33" s="14">
        <v>2628.75</v>
      </c>
      <c r="AN33" s="14">
        <v>545.5</v>
      </c>
      <c r="AO33" s="14">
        <v>1899.25</v>
      </c>
      <c r="AP33" s="14">
        <v>973</v>
      </c>
      <c r="AQ33" s="14">
        <v>1279.75</v>
      </c>
      <c r="AR33" s="14">
        <v>4532.25</v>
      </c>
      <c r="AS33" s="14">
        <v>2445.5</v>
      </c>
      <c r="AT33" s="14">
        <v>1111</v>
      </c>
      <c r="AU33" s="14">
        <v>154064.5</v>
      </c>
    </row>
    <row r="34" spans="1:47">
      <c r="B34" t="s">
        <v>175</v>
      </c>
      <c r="C34" s="14">
        <v>1206.25</v>
      </c>
      <c r="D34" s="14">
        <v>2004.5</v>
      </c>
      <c r="E34" s="14">
        <v>1287.25</v>
      </c>
      <c r="F34" s="14">
        <v>1427</v>
      </c>
      <c r="G34" s="14">
        <v>4112.75</v>
      </c>
      <c r="H34" s="14">
        <v>1831</v>
      </c>
      <c r="I34" s="14">
        <v>2600</v>
      </c>
      <c r="J34" s="14">
        <v>2225.5</v>
      </c>
      <c r="K34" s="14">
        <v>2460</v>
      </c>
      <c r="L34" s="14">
        <v>2103.5</v>
      </c>
      <c r="M34" s="14">
        <v>2695</v>
      </c>
      <c r="N34" s="14">
        <v>7101</v>
      </c>
      <c r="O34" s="14">
        <v>1585.75</v>
      </c>
      <c r="P34" s="14">
        <v>1955.5</v>
      </c>
      <c r="Q34" s="14">
        <v>1224.75</v>
      </c>
      <c r="R34" s="14">
        <v>725.5</v>
      </c>
      <c r="S34" s="14">
        <v>962.75</v>
      </c>
      <c r="T34" s="14">
        <v>1972</v>
      </c>
      <c r="U34" s="14">
        <v>1319.75</v>
      </c>
      <c r="V34" s="14">
        <v>1238.25</v>
      </c>
      <c r="W34" s="14">
        <v>1704.25</v>
      </c>
      <c r="X34" s="14">
        <v>885.25</v>
      </c>
      <c r="Y34" s="14">
        <v>680.75</v>
      </c>
      <c r="Z34" s="14">
        <v>1833.5</v>
      </c>
      <c r="AA34" s="14">
        <v>2235.75</v>
      </c>
      <c r="AB34" s="14">
        <v>6060.75</v>
      </c>
      <c r="AC34" s="14">
        <v>4332.25</v>
      </c>
      <c r="AD34" s="14">
        <v>14704.25</v>
      </c>
      <c r="AE34" s="14">
        <v>7263</v>
      </c>
      <c r="AF34" s="14">
        <v>4638</v>
      </c>
      <c r="AG34" s="14">
        <v>4230.75</v>
      </c>
      <c r="AH34" s="14">
        <v>2173.75</v>
      </c>
      <c r="AI34" s="14">
        <v>4155.75</v>
      </c>
      <c r="AJ34" s="14">
        <v>2383.75</v>
      </c>
      <c r="AK34" s="14">
        <v>922</v>
      </c>
      <c r="AL34" s="14">
        <v>778</v>
      </c>
      <c r="AM34" s="14">
        <v>2192.25</v>
      </c>
      <c r="AN34" s="14">
        <v>436.5</v>
      </c>
      <c r="AO34" s="14">
        <v>1485.25</v>
      </c>
      <c r="AP34" s="14">
        <v>642.75</v>
      </c>
      <c r="AQ34" s="14">
        <v>969.5</v>
      </c>
      <c r="AR34" s="14">
        <v>5046.25</v>
      </c>
      <c r="AS34" s="14">
        <v>1790.25</v>
      </c>
      <c r="AT34" s="14">
        <v>833</v>
      </c>
      <c r="AU34" s="14">
        <v>114415.5</v>
      </c>
    </row>
    <row r="35" spans="1:47">
      <c r="A35" t="s">
        <v>187</v>
      </c>
      <c r="B35" t="s">
        <v>173</v>
      </c>
      <c r="C35" s="14">
        <v>3937.0555555555566</v>
      </c>
      <c r="D35" s="14">
        <v>7832.0555555555547</v>
      </c>
      <c r="E35" s="14">
        <v>4656.8888888888905</v>
      </c>
      <c r="F35" s="14">
        <v>4523.9444444444453</v>
      </c>
      <c r="G35" s="14">
        <v>13110.277777777779</v>
      </c>
      <c r="H35" s="14">
        <v>5433.4444444444443</v>
      </c>
      <c r="I35" s="14">
        <v>8557.3333333333321</v>
      </c>
      <c r="J35" s="14">
        <v>11573.611111111111</v>
      </c>
      <c r="K35" s="14">
        <v>12957.999999999998</v>
      </c>
      <c r="L35" s="14">
        <v>6567.2222222222226</v>
      </c>
      <c r="M35" s="14">
        <v>7999.5</v>
      </c>
      <c r="N35" s="14">
        <v>6943.3333333333321</v>
      </c>
      <c r="O35" s="14">
        <v>5651.1111111111131</v>
      </c>
      <c r="P35" s="14">
        <v>5806.3888888888896</v>
      </c>
      <c r="Q35" s="14">
        <v>5341.7222222222208</v>
      </c>
      <c r="R35" s="14">
        <v>3235.166666666667</v>
      </c>
      <c r="S35" s="14">
        <v>4553.1666666666661</v>
      </c>
      <c r="T35" s="14">
        <v>8121.5</v>
      </c>
      <c r="U35" s="14">
        <v>5921.333333333333</v>
      </c>
      <c r="V35" s="14">
        <v>6714.7777777777765</v>
      </c>
      <c r="W35" s="14">
        <v>6339.5555555555557</v>
      </c>
      <c r="X35" s="14">
        <v>3527.8333333333348</v>
      </c>
      <c r="Y35" s="14">
        <v>2780.6111111111104</v>
      </c>
      <c r="Z35" s="14">
        <v>5528.7777777777792</v>
      </c>
      <c r="AA35" s="14">
        <v>6544.9444444444453</v>
      </c>
      <c r="AB35" s="14">
        <v>35968.222222222234</v>
      </c>
      <c r="AC35" s="14">
        <v>38051.722222222226</v>
      </c>
      <c r="AD35" s="14">
        <v>33004.722222222219</v>
      </c>
      <c r="AE35" s="14">
        <v>23122.722222222219</v>
      </c>
      <c r="AF35" s="14">
        <v>11968.388888888889</v>
      </c>
      <c r="AG35" s="14">
        <v>13219.444444444443</v>
      </c>
      <c r="AH35" s="14">
        <v>7910.5</v>
      </c>
      <c r="AI35" s="14">
        <v>12898.111111111108</v>
      </c>
      <c r="AJ35" s="14">
        <v>9560.6111111111113</v>
      </c>
      <c r="AK35" s="14">
        <v>4463.5555555555557</v>
      </c>
      <c r="AL35" s="14">
        <v>2762.5000000000005</v>
      </c>
      <c r="AM35" s="14">
        <v>6815.6111111111122</v>
      </c>
      <c r="AN35" s="14">
        <v>2703.2222222222222</v>
      </c>
      <c r="AO35" s="14">
        <v>5650.8888888888887</v>
      </c>
      <c r="AP35" s="14">
        <v>3349.3333333333339</v>
      </c>
      <c r="AQ35" s="14">
        <v>3501.3333333333339</v>
      </c>
      <c r="AR35" s="14">
        <v>6200.6666666666679</v>
      </c>
      <c r="AS35" s="14">
        <v>6414.8888888888896</v>
      </c>
      <c r="AT35" s="14">
        <v>3171.2777777777783</v>
      </c>
      <c r="AU35" s="14">
        <v>394897.27777777781</v>
      </c>
    </row>
    <row r="36" spans="1:47">
      <c r="B36" t="s">
        <v>174</v>
      </c>
      <c r="C36" s="14">
        <v>2284.7999999999993</v>
      </c>
      <c r="D36" s="14">
        <v>4132.0000000000009</v>
      </c>
      <c r="E36" s="14">
        <v>2546.4000000000005</v>
      </c>
      <c r="F36" s="14">
        <v>2759.7999999999997</v>
      </c>
      <c r="G36" s="14">
        <v>10969.199999999999</v>
      </c>
      <c r="H36" s="14">
        <v>3324.0000000000005</v>
      </c>
      <c r="I36" s="14">
        <v>4681.0000000000009</v>
      </c>
      <c r="J36" s="14">
        <v>4279.6000000000004</v>
      </c>
      <c r="K36" s="14">
        <v>4735.8000000000011</v>
      </c>
      <c r="L36" s="14">
        <v>2952.6000000000008</v>
      </c>
      <c r="M36" s="14">
        <v>5493.2000000000016</v>
      </c>
      <c r="N36" s="14">
        <v>6032.6000000000013</v>
      </c>
      <c r="O36" s="14">
        <v>2707.2000000000003</v>
      </c>
      <c r="P36" s="14">
        <v>3422.6</v>
      </c>
      <c r="Q36" s="14">
        <v>2370</v>
      </c>
      <c r="R36" s="14">
        <v>1385.8000000000006</v>
      </c>
      <c r="S36" s="14">
        <v>1851.8000000000004</v>
      </c>
      <c r="T36" s="14">
        <v>3565.6000000000004</v>
      </c>
      <c r="U36" s="14">
        <v>2375.8000000000002</v>
      </c>
      <c r="V36" s="14">
        <v>2279.6</v>
      </c>
      <c r="W36" s="14">
        <v>3050.9999999999995</v>
      </c>
      <c r="X36" s="14">
        <v>1713</v>
      </c>
      <c r="Y36" s="14">
        <v>1382.7999999999997</v>
      </c>
      <c r="Z36" s="14">
        <v>3629.1999999999989</v>
      </c>
      <c r="AA36" s="14">
        <v>4115.3999999999996</v>
      </c>
      <c r="AB36" s="14">
        <v>11782.2</v>
      </c>
      <c r="AC36" s="14">
        <v>8676</v>
      </c>
      <c r="AD36" s="14">
        <v>29514.400000000005</v>
      </c>
      <c r="AE36" s="14">
        <v>10791.999999999998</v>
      </c>
      <c r="AF36" s="14">
        <v>8551.4</v>
      </c>
      <c r="AG36" s="14">
        <v>9238.7999999999993</v>
      </c>
      <c r="AH36" s="14">
        <v>4387.7999999999993</v>
      </c>
      <c r="AI36" s="14">
        <v>6973.2000000000016</v>
      </c>
      <c r="AJ36" s="14">
        <v>4916.0000000000009</v>
      </c>
      <c r="AK36" s="14">
        <v>1663.6</v>
      </c>
      <c r="AL36" s="14">
        <v>1413.4000000000003</v>
      </c>
      <c r="AM36" s="14">
        <v>3443.7999999999997</v>
      </c>
      <c r="AN36" s="14">
        <v>783.60000000000014</v>
      </c>
      <c r="AO36" s="14">
        <v>2556.6000000000004</v>
      </c>
      <c r="AP36" s="14">
        <v>1297.4000000000005</v>
      </c>
      <c r="AQ36" s="14">
        <v>1747.6</v>
      </c>
      <c r="AR36" s="14">
        <v>5816.6</v>
      </c>
      <c r="AS36" s="14">
        <v>3344.2000000000007</v>
      </c>
      <c r="AT36" s="14">
        <v>1515.8000000000004</v>
      </c>
      <c r="AU36" s="14">
        <v>206455.19999999998</v>
      </c>
    </row>
    <row r="37" spans="1:47">
      <c r="B37" t="s">
        <v>175</v>
      </c>
      <c r="C37" s="14">
        <v>1603.25</v>
      </c>
      <c r="D37" s="14">
        <v>2597</v>
      </c>
      <c r="E37" s="14">
        <v>1725.5</v>
      </c>
      <c r="F37" s="14">
        <v>1818.25</v>
      </c>
      <c r="G37" s="14">
        <v>5419.5</v>
      </c>
      <c r="H37" s="14">
        <v>2275.75</v>
      </c>
      <c r="I37" s="14">
        <v>3323.25</v>
      </c>
      <c r="J37" s="14">
        <v>3183.25</v>
      </c>
      <c r="K37" s="14">
        <v>3310.5</v>
      </c>
      <c r="L37" s="14">
        <v>2575.5</v>
      </c>
      <c r="M37" s="14">
        <v>3602</v>
      </c>
      <c r="N37" s="14">
        <v>8283.5</v>
      </c>
      <c r="O37" s="14">
        <v>2085.25</v>
      </c>
      <c r="P37" s="14">
        <v>2544</v>
      </c>
      <c r="Q37" s="14">
        <v>1670</v>
      </c>
      <c r="R37" s="14">
        <v>968</v>
      </c>
      <c r="S37" s="14">
        <v>1255.5</v>
      </c>
      <c r="T37" s="14">
        <v>2654.75</v>
      </c>
      <c r="U37" s="14">
        <v>1648.25</v>
      </c>
      <c r="V37" s="14">
        <v>1528</v>
      </c>
      <c r="W37" s="14">
        <v>2138.5</v>
      </c>
      <c r="X37" s="14">
        <v>1089.25</v>
      </c>
      <c r="Y37" s="14">
        <v>827</v>
      </c>
      <c r="Z37" s="14">
        <v>2234.5</v>
      </c>
      <c r="AA37" s="14">
        <v>2826.75</v>
      </c>
      <c r="AB37" s="14">
        <v>8108.5</v>
      </c>
      <c r="AC37" s="14">
        <v>5545.5</v>
      </c>
      <c r="AD37" s="14">
        <v>19995</v>
      </c>
      <c r="AE37" s="14">
        <v>8023</v>
      </c>
      <c r="AF37" s="14">
        <v>6016.5</v>
      </c>
      <c r="AG37" s="14">
        <v>5759.25</v>
      </c>
      <c r="AH37" s="14">
        <v>2934</v>
      </c>
      <c r="AI37" s="14">
        <v>5027.25</v>
      </c>
      <c r="AJ37" s="14">
        <v>3117.25</v>
      </c>
      <c r="AK37" s="14">
        <v>1153.5</v>
      </c>
      <c r="AL37" s="14">
        <v>1072.5</v>
      </c>
      <c r="AM37" s="14">
        <v>2905</v>
      </c>
      <c r="AN37" s="14">
        <v>552.25</v>
      </c>
      <c r="AO37" s="14">
        <v>1886.25</v>
      </c>
      <c r="AP37" s="14">
        <v>800.5</v>
      </c>
      <c r="AQ37" s="14">
        <v>1225.75</v>
      </c>
      <c r="AR37" s="14">
        <v>6211.25</v>
      </c>
      <c r="AS37" s="14">
        <v>2162</v>
      </c>
      <c r="AT37" s="14">
        <v>1123</v>
      </c>
      <c r="AU37" s="14">
        <v>146805.25</v>
      </c>
    </row>
    <row r="38" spans="1:47">
      <c r="A38" t="s">
        <v>180</v>
      </c>
      <c r="B38" t="s">
        <v>173</v>
      </c>
      <c r="C38" s="14">
        <v>3852.1578947368416</v>
      </c>
      <c r="D38" s="14">
        <v>7701.6315789473656</v>
      </c>
      <c r="E38" s="14">
        <v>4437.0526315789466</v>
      </c>
      <c r="F38" s="14">
        <v>4248.5263157894733</v>
      </c>
      <c r="G38" s="14">
        <v>10986.736842105262</v>
      </c>
      <c r="H38" s="14">
        <v>5071.3684210526317</v>
      </c>
      <c r="I38" s="14">
        <v>8039.6315789473674</v>
      </c>
      <c r="J38" s="14">
        <v>10656.578947368422</v>
      </c>
      <c r="K38" s="14">
        <v>12160.263157894737</v>
      </c>
      <c r="L38" s="14">
        <v>5846.0526315789475</v>
      </c>
      <c r="M38" s="14">
        <v>7782.2631578947357</v>
      </c>
      <c r="N38" s="14">
        <v>7197.4736842105276</v>
      </c>
      <c r="O38" s="14">
        <v>5420.6315789473683</v>
      </c>
      <c r="P38" s="14">
        <v>5654.6842105263158</v>
      </c>
      <c r="Q38" s="14">
        <v>4791.315789473686</v>
      </c>
      <c r="R38" s="14">
        <v>3072.1578947368416</v>
      </c>
      <c r="S38" s="14">
        <v>4285.7368421052643</v>
      </c>
      <c r="T38" s="14">
        <v>7723</v>
      </c>
      <c r="U38" s="14">
        <v>5674.1052631578959</v>
      </c>
      <c r="V38" s="14">
        <v>6328.8947368421032</v>
      </c>
      <c r="W38" s="14">
        <v>6222.105263157895</v>
      </c>
      <c r="X38" s="14">
        <v>3452.3157894736851</v>
      </c>
      <c r="Y38" s="14">
        <v>2704.5789473684213</v>
      </c>
      <c r="Z38" s="14">
        <v>5179.6315789473674</v>
      </c>
      <c r="AA38" s="14">
        <v>6442.789473684209</v>
      </c>
      <c r="AB38" s="14">
        <v>34213.052631578947</v>
      </c>
      <c r="AC38" s="14">
        <v>35108.105263157893</v>
      </c>
      <c r="AD38" s="14">
        <v>35287.42105263158</v>
      </c>
      <c r="AE38" s="14">
        <v>21425.105263157904</v>
      </c>
      <c r="AF38" s="14">
        <v>11338.315789473685</v>
      </c>
      <c r="AG38" s="14">
        <v>12424.157894736843</v>
      </c>
      <c r="AH38" s="14">
        <v>7581.8421052631575</v>
      </c>
      <c r="AI38" s="14">
        <v>11951.473684210523</v>
      </c>
      <c r="AJ38" s="14">
        <v>9082.5789473684199</v>
      </c>
      <c r="AK38" s="14">
        <v>4250.6842105263158</v>
      </c>
      <c r="AL38" s="14">
        <v>2707.9999999999995</v>
      </c>
      <c r="AM38" s="14">
        <v>6758.8421052631593</v>
      </c>
      <c r="AN38" s="14">
        <v>2540.5263157894733</v>
      </c>
      <c r="AO38" s="14">
        <v>5502.21052631579</v>
      </c>
      <c r="AP38" s="14">
        <v>3199.3157894736842</v>
      </c>
      <c r="AQ38" s="14">
        <v>3469.3684210526317</v>
      </c>
      <c r="AR38" s="14">
        <v>6774.4736842105267</v>
      </c>
      <c r="AS38" s="14">
        <v>6124.4210526315774</v>
      </c>
      <c r="AT38" s="14">
        <v>3220.7894736842113</v>
      </c>
      <c r="AU38" s="14">
        <v>377892.36842105264</v>
      </c>
    </row>
    <row r="39" spans="1:47">
      <c r="B39" t="s">
        <v>174</v>
      </c>
      <c r="C39" s="14">
        <v>2179.25</v>
      </c>
      <c r="D39" s="14">
        <v>4024.75</v>
      </c>
      <c r="E39" s="14">
        <v>2543.75</v>
      </c>
      <c r="F39" s="14">
        <v>2685.25</v>
      </c>
      <c r="G39" s="14">
        <v>7558</v>
      </c>
      <c r="H39" s="14">
        <v>3100.5</v>
      </c>
      <c r="I39" s="14">
        <v>4541.5</v>
      </c>
      <c r="J39" s="14">
        <v>4377.25</v>
      </c>
      <c r="K39" s="14">
        <v>4715.5</v>
      </c>
      <c r="L39" s="14">
        <v>2990</v>
      </c>
      <c r="M39" s="14">
        <v>5004.25</v>
      </c>
      <c r="N39" s="14">
        <v>5354.25</v>
      </c>
      <c r="O39" s="14">
        <v>2657</v>
      </c>
      <c r="P39" s="14">
        <v>3407.5</v>
      </c>
      <c r="Q39" s="14">
        <v>2227.75</v>
      </c>
      <c r="R39" s="14">
        <v>1362.5</v>
      </c>
      <c r="S39" s="14">
        <v>1827.75</v>
      </c>
      <c r="T39" s="14">
        <v>3384.25</v>
      </c>
      <c r="U39" s="14">
        <v>2418</v>
      </c>
      <c r="V39" s="14">
        <v>2343</v>
      </c>
      <c r="W39" s="14">
        <v>3431.5</v>
      </c>
      <c r="X39" s="14">
        <v>1897.5</v>
      </c>
      <c r="Y39" s="14">
        <v>1484.75</v>
      </c>
      <c r="Z39" s="14">
        <v>3540</v>
      </c>
      <c r="AA39" s="14">
        <v>4427.75</v>
      </c>
      <c r="AB39" s="14">
        <v>11404.25</v>
      </c>
      <c r="AC39" s="14">
        <v>8842</v>
      </c>
      <c r="AD39" s="14">
        <v>35128.75</v>
      </c>
      <c r="AE39" s="14">
        <v>11728.25</v>
      </c>
      <c r="AF39" s="14">
        <v>8235.5</v>
      </c>
      <c r="AG39" s="14">
        <v>8307.25</v>
      </c>
      <c r="AH39" s="14">
        <v>4675.25</v>
      </c>
      <c r="AI39" s="14">
        <v>7069.75</v>
      </c>
      <c r="AJ39" s="14">
        <v>5072.75</v>
      </c>
      <c r="AK39" s="14">
        <v>1766</v>
      </c>
      <c r="AL39" s="14">
        <v>1551.5</v>
      </c>
      <c r="AM39" s="14">
        <v>3848.75</v>
      </c>
      <c r="AN39" s="14">
        <v>798.5</v>
      </c>
      <c r="AO39" s="14">
        <v>2492.25</v>
      </c>
      <c r="AP39" s="14">
        <v>1368</v>
      </c>
      <c r="AQ39" s="14">
        <v>1939.75</v>
      </c>
      <c r="AR39" s="14">
        <v>5980.5</v>
      </c>
      <c r="AS39" s="14">
        <v>3596.5</v>
      </c>
      <c r="AT39" s="14">
        <v>1613</v>
      </c>
      <c r="AU39" s="14">
        <v>208902</v>
      </c>
    </row>
    <row r="40" spans="1:47">
      <c r="B40" t="s">
        <v>175</v>
      </c>
      <c r="C40" s="14">
        <v>1703.6</v>
      </c>
      <c r="D40" s="14">
        <v>2668.5999999999995</v>
      </c>
      <c r="E40" s="14">
        <v>1787.8000000000004</v>
      </c>
      <c r="F40" s="14">
        <v>1828.1999999999998</v>
      </c>
      <c r="G40" s="14">
        <v>4485</v>
      </c>
      <c r="H40" s="14">
        <v>2174.8000000000011</v>
      </c>
      <c r="I40" s="14">
        <v>3161.599999999999</v>
      </c>
      <c r="J40" s="14">
        <v>2777.7999999999997</v>
      </c>
      <c r="K40" s="14">
        <v>3059.8</v>
      </c>
      <c r="L40" s="14">
        <v>2475.400000000001</v>
      </c>
      <c r="M40" s="14">
        <v>3609</v>
      </c>
      <c r="N40" s="14">
        <v>7832.5999999999995</v>
      </c>
      <c r="O40" s="14">
        <v>2081.7999999999997</v>
      </c>
      <c r="P40" s="14">
        <v>2591.4</v>
      </c>
      <c r="Q40" s="14">
        <v>1571.2</v>
      </c>
      <c r="R40" s="14">
        <v>1017.6000000000003</v>
      </c>
      <c r="S40" s="14">
        <v>1276.7999999999997</v>
      </c>
      <c r="T40" s="14">
        <v>2606.4000000000005</v>
      </c>
      <c r="U40" s="14">
        <v>1790.4</v>
      </c>
      <c r="V40" s="14">
        <v>1617.0000000000002</v>
      </c>
      <c r="W40" s="14">
        <v>2394.6</v>
      </c>
      <c r="X40" s="14">
        <v>1304</v>
      </c>
      <c r="Y40" s="14">
        <v>974.40000000000009</v>
      </c>
      <c r="Z40" s="14">
        <v>2299.1999999999998</v>
      </c>
      <c r="AA40" s="14">
        <v>3028.7999999999993</v>
      </c>
      <c r="AB40" s="14">
        <v>7552.3999999999987</v>
      </c>
      <c r="AC40" s="14">
        <v>5513.6000000000013</v>
      </c>
      <c r="AD40" s="14">
        <v>24396</v>
      </c>
      <c r="AE40" s="14">
        <v>8078.3999999999978</v>
      </c>
      <c r="AF40" s="14">
        <v>5690.7999999999993</v>
      </c>
      <c r="AG40" s="14">
        <v>5546.2</v>
      </c>
      <c r="AH40" s="14">
        <v>3239.3999999999992</v>
      </c>
      <c r="AI40" s="14">
        <v>5263.7999999999993</v>
      </c>
      <c r="AJ40" s="14">
        <v>3311</v>
      </c>
      <c r="AK40" s="14">
        <v>1202.3999999999999</v>
      </c>
      <c r="AL40" s="14">
        <v>1167.5999999999999</v>
      </c>
      <c r="AM40" s="14">
        <v>3231.4000000000005</v>
      </c>
      <c r="AN40" s="14">
        <v>607.00000000000034</v>
      </c>
      <c r="AO40" s="14">
        <v>1995.7999999999997</v>
      </c>
      <c r="AP40" s="14">
        <v>886</v>
      </c>
      <c r="AQ40" s="14">
        <v>1383.2000000000003</v>
      </c>
      <c r="AR40" s="14">
        <v>7749.2000000000007</v>
      </c>
      <c r="AS40" s="14">
        <v>2343</v>
      </c>
      <c r="AT40" s="14">
        <v>1300.3999999999999</v>
      </c>
      <c r="AU40" s="14">
        <v>152575.4</v>
      </c>
    </row>
    <row r="42" spans="1:47">
      <c r="B42" t="s">
        <v>170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>
        <v>19</v>
      </c>
      <c r="K42" s="1">
        <v>12</v>
      </c>
      <c r="L42" s="1" t="s">
        <v>9</v>
      </c>
      <c r="M42" s="1" t="s">
        <v>10</v>
      </c>
      <c r="N42" s="1" t="s">
        <v>11</v>
      </c>
      <c r="O42" s="1" t="s">
        <v>12</v>
      </c>
      <c r="P42" s="1" t="s">
        <v>13</v>
      </c>
      <c r="Q42" s="1" t="s">
        <v>14</v>
      </c>
      <c r="R42" s="1" t="s">
        <v>15</v>
      </c>
      <c r="S42" s="1" t="s">
        <v>16</v>
      </c>
      <c r="T42" s="1" t="s">
        <v>17</v>
      </c>
      <c r="U42" s="1" t="s">
        <v>18</v>
      </c>
      <c r="V42" s="1" t="s">
        <v>19</v>
      </c>
      <c r="W42" s="1" t="s">
        <v>20</v>
      </c>
      <c r="X42" s="1" t="s">
        <v>21</v>
      </c>
      <c r="Y42" s="1" t="s">
        <v>22</v>
      </c>
      <c r="Z42" s="1" t="s">
        <v>23</v>
      </c>
      <c r="AA42" s="1" t="s">
        <v>24</v>
      </c>
      <c r="AB42" s="1" t="s">
        <v>25</v>
      </c>
      <c r="AC42" s="1" t="s">
        <v>26</v>
      </c>
      <c r="AD42" s="1" t="s">
        <v>27</v>
      </c>
      <c r="AE42" s="1" t="s">
        <v>28</v>
      </c>
      <c r="AF42" s="1">
        <v>16</v>
      </c>
      <c r="AG42" s="1">
        <v>24</v>
      </c>
      <c r="AH42" s="1" t="s">
        <v>29</v>
      </c>
      <c r="AI42" s="1" t="s">
        <v>30</v>
      </c>
      <c r="AJ42" s="1" t="s">
        <v>31</v>
      </c>
      <c r="AK42" s="1" t="s">
        <v>32</v>
      </c>
      <c r="AL42" s="1" t="s">
        <v>33</v>
      </c>
      <c r="AM42" s="1" t="s">
        <v>34</v>
      </c>
      <c r="AN42" s="1" t="s">
        <v>35</v>
      </c>
      <c r="AO42" s="1" t="s">
        <v>36</v>
      </c>
      <c r="AP42" s="1" t="s">
        <v>53</v>
      </c>
      <c r="AQ42" s="1" t="s">
        <v>54</v>
      </c>
      <c r="AR42" s="1" t="s">
        <v>55</v>
      </c>
      <c r="AS42" s="1" t="s">
        <v>56</v>
      </c>
      <c r="AT42" s="1" t="s">
        <v>62</v>
      </c>
    </row>
    <row r="43" spans="1:47">
      <c r="C43" s="27">
        <f>SUM(C5:C40)</f>
        <v>92379.789709121294</v>
      </c>
      <c r="D43" s="27">
        <f t="shared" ref="D43:AT43" si="0">SUM(D5:D40)</f>
        <v>172010.1031176426</v>
      </c>
      <c r="E43" s="27">
        <f t="shared" si="0"/>
        <v>104808.940461001</v>
      </c>
      <c r="F43" s="27">
        <f t="shared" si="0"/>
        <v>107672.30560871876</v>
      </c>
      <c r="G43" s="27">
        <f t="shared" si="0"/>
        <v>320821.3551074657</v>
      </c>
      <c r="H43" s="27">
        <f t="shared" si="0"/>
        <v>129858.51901724006</v>
      </c>
      <c r="I43" s="27">
        <f t="shared" si="0"/>
        <v>201976.64976076558</v>
      </c>
      <c r="J43" s="27">
        <f t="shared" si="0"/>
        <v>220108.17483861168</v>
      </c>
      <c r="K43" s="27">
        <f t="shared" si="0"/>
        <v>250711.84587605376</v>
      </c>
      <c r="L43" s="27">
        <f t="shared" si="0"/>
        <v>140843.50838080046</v>
      </c>
      <c r="M43" s="27">
        <f t="shared" si="0"/>
        <v>195153.33380041015</v>
      </c>
      <c r="N43" s="27">
        <f t="shared" si="0"/>
        <v>232001.96956026432</v>
      </c>
      <c r="O43" s="27">
        <f t="shared" si="0"/>
        <v>120462.66147565887</v>
      </c>
      <c r="P43" s="27">
        <f t="shared" si="0"/>
        <v>135928.8960089618</v>
      </c>
      <c r="Q43" s="27">
        <f t="shared" si="0"/>
        <v>106638.16142249563</v>
      </c>
      <c r="R43" s="27">
        <f t="shared" si="0"/>
        <v>66461.433367509686</v>
      </c>
      <c r="S43" s="27">
        <f t="shared" si="0"/>
        <v>89604.351856915033</v>
      </c>
      <c r="T43" s="27">
        <f t="shared" si="0"/>
        <v>166349.11051492367</v>
      </c>
      <c r="U43" s="27">
        <f t="shared" si="0"/>
        <v>119320.64028252449</v>
      </c>
      <c r="V43" s="27">
        <f t="shared" si="0"/>
        <v>125602.58379281539</v>
      </c>
      <c r="W43" s="27">
        <f t="shared" si="0"/>
        <v>139738.33143844461</v>
      </c>
      <c r="X43" s="27">
        <f t="shared" si="0"/>
        <v>76099.763864205976</v>
      </c>
      <c r="Y43" s="27">
        <f t="shared" si="0"/>
        <v>59155.215554036615</v>
      </c>
      <c r="Z43" s="27">
        <f t="shared" si="0"/>
        <v>132531.51524644947</v>
      </c>
      <c r="AA43" s="27">
        <f t="shared" si="0"/>
        <v>157235.28359914938</v>
      </c>
      <c r="AB43" s="27">
        <f t="shared" si="0"/>
        <v>695958.3721196932</v>
      </c>
      <c r="AC43" s="27">
        <f t="shared" si="0"/>
        <v>616659.25617072976</v>
      </c>
      <c r="AD43" s="27">
        <f t="shared" si="0"/>
        <v>950402.99589504057</v>
      </c>
      <c r="AE43" s="27">
        <f t="shared" si="0"/>
        <v>508878.78714589513</v>
      </c>
      <c r="AF43" s="27">
        <f t="shared" si="0"/>
        <v>319102.96946533007</v>
      </c>
      <c r="AG43" s="27">
        <f t="shared" si="0"/>
        <v>326549.93911293388</v>
      </c>
      <c r="AH43" s="27">
        <f t="shared" si="0"/>
        <v>179469.68220551373</v>
      </c>
      <c r="AI43" s="27">
        <f t="shared" si="0"/>
        <v>293181.16311612359</v>
      </c>
      <c r="AJ43" s="27">
        <f t="shared" si="0"/>
        <v>201292.51007442852</v>
      </c>
      <c r="AK43" s="27">
        <f t="shared" si="0"/>
        <v>86183.191133135857</v>
      </c>
      <c r="AL43" s="27">
        <f t="shared" si="0"/>
        <v>61989.951389838228</v>
      </c>
      <c r="AM43" s="27">
        <f t="shared" si="0"/>
        <v>160064.13676615778</v>
      </c>
      <c r="AN43" s="27">
        <f t="shared" si="0"/>
        <v>47183.566013518641</v>
      </c>
      <c r="AO43" s="27">
        <f t="shared" si="0"/>
        <v>118399.89741019215</v>
      </c>
      <c r="AP43" s="27">
        <f t="shared" si="0"/>
        <v>64170.541079972667</v>
      </c>
      <c r="AQ43" s="27">
        <f t="shared" si="0"/>
        <v>77826.972715880605</v>
      </c>
      <c r="AR43" s="27">
        <f t="shared" si="0"/>
        <v>218508.72501708817</v>
      </c>
      <c r="AS43" s="27">
        <f t="shared" si="0"/>
        <v>142414.61620718462</v>
      </c>
      <c r="AT43" s="27">
        <f t="shared" si="0"/>
        <v>66831.015474291795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49"/>
  <sheetViews>
    <sheetView tabSelected="1" topLeftCell="B1" workbookViewId="0">
      <selection activeCell="D5" sqref="D5:F49"/>
    </sheetView>
  </sheetViews>
  <sheetFormatPr baseColWidth="10" defaultRowHeight="12" x14ac:dyDescent="0"/>
  <sheetData>
    <row r="2" spans="1:4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>
        <v>19</v>
      </c>
      <c r="I2">
        <v>12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>
        <v>16</v>
      </c>
      <c r="AE2">
        <v>24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53</v>
      </c>
      <c r="AO2" t="s">
        <v>54</v>
      </c>
      <c r="AP2" t="s">
        <v>55</v>
      </c>
      <c r="AQ2" t="s">
        <v>56</v>
      </c>
      <c r="AR2" t="s">
        <v>62</v>
      </c>
    </row>
    <row r="3" spans="1:44">
      <c r="A3">
        <v>92379.789709121294</v>
      </c>
      <c r="B3">
        <v>172010.1031176426</v>
      </c>
      <c r="C3">
        <v>104808.940461001</v>
      </c>
      <c r="D3">
        <v>107672.30560871876</v>
      </c>
      <c r="E3">
        <v>320821.3551074657</v>
      </c>
      <c r="F3">
        <v>129858.51901724006</v>
      </c>
      <c r="G3">
        <v>201976.64976076558</v>
      </c>
      <c r="H3">
        <v>220108.17483861168</v>
      </c>
      <c r="I3">
        <v>250711.84587605376</v>
      </c>
      <c r="J3">
        <v>140843.50838080046</v>
      </c>
      <c r="K3">
        <v>195153.33380041015</v>
      </c>
      <c r="L3">
        <v>232001.96956026432</v>
      </c>
      <c r="M3">
        <v>120462.66147565887</v>
      </c>
      <c r="N3">
        <v>135928.8960089618</v>
      </c>
      <c r="O3">
        <v>106638.16142249563</v>
      </c>
      <c r="P3">
        <v>66461.433367509686</v>
      </c>
      <c r="Q3">
        <v>89604.351856915033</v>
      </c>
      <c r="R3">
        <v>166349.11051492367</v>
      </c>
      <c r="S3">
        <v>119320.64028252449</v>
      </c>
      <c r="T3">
        <v>125602.58379281539</v>
      </c>
      <c r="U3">
        <v>139738.33143844461</v>
      </c>
      <c r="V3">
        <v>76099.763864205976</v>
      </c>
      <c r="W3">
        <v>59155.215554036615</v>
      </c>
      <c r="X3">
        <v>132531.51524644947</v>
      </c>
      <c r="Y3">
        <v>157235.28359914938</v>
      </c>
      <c r="Z3">
        <v>695958.3721196932</v>
      </c>
      <c r="AA3">
        <v>616659.25617072976</v>
      </c>
      <c r="AB3">
        <v>950402.99589504057</v>
      </c>
      <c r="AC3">
        <v>508878.78714589513</v>
      </c>
      <c r="AD3">
        <v>319102.96946533007</v>
      </c>
      <c r="AE3">
        <v>326549.93911293388</v>
      </c>
      <c r="AF3">
        <v>179469.68220551373</v>
      </c>
      <c r="AG3">
        <v>293181.16311612359</v>
      </c>
      <c r="AH3">
        <v>201292.51007442852</v>
      </c>
      <c r="AI3">
        <v>86183.191133135857</v>
      </c>
      <c r="AJ3">
        <v>61989.951389838228</v>
      </c>
      <c r="AK3">
        <v>160064.13676615778</v>
      </c>
      <c r="AL3">
        <v>47183.566013518641</v>
      </c>
      <c r="AM3">
        <v>118399.89741019215</v>
      </c>
      <c r="AN3">
        <v>64170.541079972667</v>
      </c>
      <c r="AO3">
        <v>77826.972715880605</v>
      </c>
      <c r="AP3">
        <v>218508.72501708817</v>
      </c>
      <c r="AQ3">
        <v>142414.61620718462</v>
      </c>
      <c r="AR3">
        <v>66831.015474291795</v>
      </c>
    </row>
    <row r="5" spans="1:44">
      <c r="A5" t="s">
        <v>189</v>
      </c>
      <c r="B5" t="s">
        <v>49</v>
      </c>
      <c r="D5" t="s">
        <v>190</v>
      </c>
      <c r="E5" t="s">
        <v>191</v>
      </c>
      <c r="F5" t="s">
        <v>49</v>
      </c>
      <c r="H5" t="s">
        <v>148</v>
      </c>
      <c r="I5" t="s">
        <v>56</v>
      </c>
      <c r="J5" t="s">
        <v>64</v>
      </c>
    </row>
    <row r="6" spans="1:44">
      <c r="A6" t="s">
        <v>2</v>
      </c>
      <c r="B6">
        <v>92379.789709121294</v>
      </c>
      <c r="D6" t="s">
        <v>2</v>
      </c>
      <c r="E6" t="str">
        <f>VLOOKUP(D6,$I$5:$J$48,2,FALSE)</f>
        <v>RICH</v>
      </c>
      <c r="F6" s="4">
        <v>92379.789709121294</v>
      </c>
      <c r="H6" t="s">
        <v>151</v>
      </c>
      <c r="I6" s="1" t="s">
        <v>55</v>
      </c>
      <c r="J6" t="s">
        <v>58</v>
      </c>
    </row>
    <row r="7" spans="1:44">
      <c r="A7" t="s">
        <v>3</v>
      </c>
      <c r="B7">
        <v>172010.1031176426</v>
      </c>
      <c r="D7" t="s">
        <v>3</v>
      </c>
      <c r="E7" t="str">
        <f t="shared" ref="E7:E49" si="0">VLOOKUP(D7,$I$5:$J$48,2,FALSE)</f>
        <v>DELN</v>
      </c>
      <c r="F7" s="4">
        <v>172010.1031176426</v>
      </c>
      <c r="H7" t="s">
        <v>147</v>
      </c>
      <c r="I7" t="s">
        <v>54</v>
      </c>
      <c r="J7" t="s">
        <v>65</v>
      </c>
    </row>
    <row r="8" spans="1:44">
      <c r="A8" t="s">
        <v>4</v>
      </c>
      <c r="B8">
        <v>104808.940461001</v>
      </c>
      <c r="D8" t="s">
        <v>4</v>
      </c>
      <c r="E8" t="str">
        <f t="shared" si="0"/>
        <v>PLZA</v>
      </c>
      <c r="F8" s="4">
        <v>104808.940461001</v>
      </c>
      <c r="H8" t="s">
        <v>146</v>
      </c>
      <c r="I8" t="s">
        <v>53</v>
      </c>
      <c r="J8" t="s">
        <v>66</v>
      </c>
    </row>
    <row r="9" spans="1:44">
      <c r="A9" t="s">
        <v>5</v>
      </c>
      <c r="B9">
        <v>107672.30560871876</v>
      </c>
      <c r="D9" t="s">
        <v>5</v>
      </c>
      <c r="E9" t="str">
        <f t="shared" si="0"/>
        <v>NBRK</v>
      </c>
      <c r="F9" s="4">
        <v>107672.30560871876</v>
      </c>
      <c r="H9" t="s">
        <v>141</v>
      </c>
      <c r="I9" t="s">
        <v>32</v>
      </c>
      <c r="J9" t="s">
        <v>67</v>
      </c>
    </row>
    <row r="10" spans="1:44">
      <c r="A10" t="s">
        <v>6</v>
      </c>
      <c r="B10">
        <v>320821.3551074657</v>
      </c>
      <c r="D10" t="s">
        <v>6</v>
      </c>
      <c r="E10" t="str">
        <f t="shared" si="0"/>
        <v>DBRK</v>
      </c>
      <c r="F10" s="4">
        <v>320821.3551074657</v>
      </c>
      <c r="H10" t="s">
        <v>140</v>
      </c>
      <c r="I10" t="s">
        <v>31</v>
      </c>
      <c r="J10" t="s">
        <v>68</v>
      </c>
    </row>
    <row r="11" spans="1:44">
      <c r="A11" t="s">
        <v>7</v>
      </c>
      <c r="B11">
        <v>129858.51901724006</v>
      </c>
      <c r="D11" t="s">
        <v>7</v>
      </c>
      <c r="E11" t="str">
        <f t="shared" si="0"/>
        <v>ASHB</v>
      </c>
      <c r="F11" s="4">
        <v>129858.51901724006</v>
      </c>
      <c r="H11" t="s">
        <v>139</v>
      </c>
      <c r="I11" t="s">
        <v>30</v>
      </c>
      <c r="J11" t="s">
        <v>69</v>
      </c>
    </row>
    <row r="12" spans="1:44">
      <c r="A12" t="s">
        <v>8</v>
      </c>
      <c r="B12">
        <v>201976.64976076558</v>
      </c>
      <c r="D12" t="s">
        <v>8</v>
      </c>
      <c r="E12" t="str">
        <f t="shared" si="0"/>
        <v>MCAR</v>
      </c>
      <c r="F12" s="4">
        <v>201976.64976076558</v>
      </c>
      <c r="H12" t="s">
        <v>138</v>
      </c>
      <c r="I12" t="s">
        <v>29</v>
      </c>
      <c r="J12" t="s">
        <v>70</v>
      </c>
    </row>
    <row r="13" spans="1:44">
      <c r="A13">
        <v>19</v>
      </c>
      <c r="B13">
        <v>220108.17483861168</v>
      </c>
      <c r="D13">
        <v>19</v>
      </c>
      <c r="E13" t="str">
        <f t="shared" si="0"/>
        <v>19TH</v>
      </c>
      <c r="F13" s="4">
        <v>220108.17483861168</v>
      </c>
      <c r="H13" t="s">
        <v>152</v>
      </c>
      <c r="I13" s="1">
        <v>24</v>
      </c>
      <c r="J13" t="s">
        <v>71</v>
      </c>
    </row>
    <row r="14" spans="1:44">
      <c r="A14">
        <v>12</v>
      </c>
      <c r="B14">
        <v>250711.84587605376</v>
      </c>
      <c r="D14">
        <v>12</v>
      </c>
      <c r="E14" t="str">
        <f t="shared" si="0"/>
        <v>12TH</v>
      </c>
      <c r="F14" s="4">
        <v>250711.84587605376</v>
      </c>
      <c r="H14" t="s">
        <v>153</v>
      </c>
      <c r="I14" s="1">
        <v>16</v>
      </c>
      <c r="J14" t="s">
        <v>72</v>
      </c>
    </row>
    <row r="15" spans="1:44">
      <c r="A15" t="s">
        <v>9</v>
      </c>
      <c r="B15">
        <v>140843.50838080046</v>
      </c>
      <c r="D15" t="s">
        <v>9</v>
      </c>
      <c r="E15" t="str">
        <f t="shared" si="0"/>
        <v>LAKE</v>
      </c>
      <c r="F15" s="4">
        <v>140843.50838080046</v>
      </c>
      <c r="H15" t="s">
        <v>154</v>
      </c>
      <c r="I15" s="1" t="s">
        <v>28</v>
      </c>
      <c r="J15" t="s">
        <v>73</v>
      </c>
    </row>
    <row r="16" spans="1:44">
      <c r="A16" t="s">
        <v>10</v>
      </c>
      <c r="B16">
        <v>195153.33380041015</v>
      </c>
      <c r="D16" t="s">
        <v>10</v>
      </c>
      <c r="E16" t="str">
        <f t="shared" si="0"/>
        <v>FTVL</v>
      </c>
      <c r="F16" s="4">
        <v>195153.33380041015</v>
      </c>
      <c r="H16" t="s">
        <v>155</v>
      </c>
      <c r="I16" s="1" t="s">
        <v>27</v>
      </c>
      <c r="J16" t="s">
        <v>74</v>
      </c>
    </row>
    <row r="17" spans="1:10">
      <c r="A17" t="s">
        <v>11</v>
      </c>
      <c r="B17">
        <v>232001.96956026432</v>
      </c>
      <c r="D17" t="s">
        <v>11</v>
      </c>
      <c r="E17" t="str">
        <f t="shared" si="0"/>
        <v>COLS</v>
      </c>
      <c r="F17" s="4">
        <v>232001.96956026432</v>
      </c>
      <c r="H17" t="s">
        <v>156</v>
      </c>
      <c r="I17" s="1" t="s">
        <v>26</v>
      </c>
      <c r="J17" t="s">
        <v>75</v>
      </c>
    </row>
    <row r="18" spans="1:10">
      <c r="A18" t="s">
        <v>12</v>
      </c>
      <c r="B18">
        <v>120462.66147565887</v>
      </c>
      <c r="D18" t="s">
        <v>12</v>
      </c>
      <c r="E18" t="str">
        <f t="shared" si="0"/>
        <v>SANL</v>
      </c>
      <c r="F18" s="4">
        <v>120462.66147565887</v>
      </c>
      <c r="H18" t="s">
        <v>132</v>
      </c>
      <c r="I18" t="s">
        <v>25</v>
      </c>
      <c r="J18" t="s">
        <v>76</v>
      </c>
    </row>
    <row r="19" spans="1:10">
      <c r="A19" t="s">
        <v>13</v>
      </c>
      <c r="B19">
        <v>135928.8960089618</v>
      </c>
      <c r="D19" t="s">
        <v>13</v>
      </c>
      <c r="E19" t="str">
        <f t="shared" si="0"/>
        <v>BAYF</v>
      </c>
      <c r="F19" s="4">
        <v>135928.8960089618</v>
      </c>
      <c r="H19" t="s">
        <v>131</v>
      </c>
      <c r="I19" t="s">
        <v>24</v>
      </c>
      <c r="J19" t="s">
        <v>77</v>
      </c>
    </row>
    <row r="20" spans="1:10">
      <c r="A20" t="s">
        <v>14</v>
      </c>
      <c r="B20">
        <v>106638.16142249563</v>
      </c>
      <c r="D20" t="s">
        <v>14</v>
      </c>
      <c r="E20" t="str">
        <f t="shared" si="0"/>
        <v>HAYW</v>
      </c>
      <c r="F20" s="4">
        <v>106638.16142249563</v>
      </c>
      <c r="H20" t="s">
        <v>157</v>
      </c>
      <c r="I20" s="1">
        <v>12</v>
      </c>
      <c r="J20" t="s">
        <v>78</v>
      </c>
    </row>
    <row r="21" spans="1:10">
      <c r="A21" t="s">
        <v>15</v>
      </c>
      <c r="B21">
        <v>66461.433367509686</v>
      </c>
      <c r="D21" t="s">
        <v>15</v>
      </c>
      <c r="E21" t="str">
        <f t="shared" si="0"/>
        <v>SHAY</v>
      </c>
      <c r="F21" s="4">
        <v>66461.433367509686</v>
      </c>
      <c r="H21" t="s">
        <v>158</v>
      </c>
      <c r="I21" s="1">
        <v>19</v>
      </c>
      <c r="J21" t="s">
        <v>79</v>
      </c>
    </row>
    <row r="22" spans="1:10">
      <c r="A22" t="s">
        <v>16</v>
      </c>
      <c r="B22">
        <v>89604.351856915033</v>
      </c>
      <c r="D22" t="s">
        <v>16</v>
      </c>
      <c r="E22" t="str">
        <f t="shared" si="0"/>
        <v>UCTY</v>
      </c>
      <c r="F22" s="4">
        <v>89604.351856915033</v>
      </c>
      <c r="H22" t="s">
        <v>113</v>
      </c>
      <c r="I22" t="s">
        <v>8</v>
      </c>
      <c r="J22" t="s">
        <v>80</v>
      </c>
    </row>
    <row r="23" spans="1:10">
      <c r="A23" t="s">
        <v>17</v>
      </c>
      <c r="B23">
        <v>166349.11051492367</v>
      </c>
      <c r="D23" t="s">
        <v>17</v>
      </c>
      <c r="E23" t="str">
        <f t="shared" si="0"/>
        <v>FRMT</v>
      </c>
      <c r="F23" s="4">
        <v>166349.11051492367</v>
      </c>
      <c r="H23" t="s">
        <v>112</v>
      </c>
      <c r="I23" t="s">
        <v>7</v>
      </c>
      <c r="J23" t="s">
        <v>81</v>
      </c>
    </row>
    <row r="24" spans="1:10">
      <c r="A24" t="s">
        <v>18</v>
      </c>
      <c r="B24">
        <v>119320.64028252449</v>
      </c>
      <c r="D24" t="s">
        <v>18</v>
      </c>
      <c r="E24" t="str">
        <f t="shared" si="0"/>
        <v>CONC</v>
      </c>
      <c r="F24" s="4">
        <v>119320.64028252449</v>
      </c>
      <c r="H24" t="s">
        <v>159</v>
      </c>
      <c r="I24" s="1" t="s">
        <v>6</v>
      </c>
      <c r="J24" t="s">
        <v>82</v>
      </c>
    </row>
    <row r="25" spans="1:10">
      <c r="A25" t="s">
        <v>19</v>
      </c>
      <c r="B25">
        <v>125602.58379281539</v>
      </c>
      <c r="D25" t="s">
        <v>19</v>
      </c>
      <c r="E25" t="str">
        <f t="shared" si="0"/>
        <v>PHIL</v>
      </c>
      <c r="F25" s="4">
        <v>125602.58379281539</v>
      </c>
      <c r="H25" t="s">
        <v>110</v>
      </c>
      <c r="I25" t="s">
        <v>5</v>
      </c>
      <c r="J25" t="s">
        <v>83</v>
      </c>
    </row>
    <row r="26" spans="1:10">
      <c r="A26" t="s">
        <v>20</v>
      </c>
      <c r="B26">
        <v>139738.33143844461</v>
      </c>
      <c r="D26" t="s">
        <v>20</v>
      </c>
      <c r="E26" t="str">
        <f t="shared" si="0"/>
        <v>WCRK</v>
      </c>
      <c r="F26" s="4">
        <v>139738.33143844461</v>
      </c>
      <c r="H26" t="s">
        <v>109</v>
      </c>
      <c r="I26" t="s">
        <v>4</v>
      </c>
      <c r="J26" t="s">
        <v>84</v>
      </c>
    </row>
    <row r="27" spans="1:10">
      <c r="A27" t="s">
        <v>21</v>
      </c>
      <c r="B27">
        <v>76099.763864205976</v>
      </c>
      <c r="D27" t="s">
        <v>21</v>
      </c>
      <c r="E27" t="str">
        <f t="shared" si="0"/>
        <v>LAFY</v>
      </c>
      <c r="F27" s="4">
        <v>76099.763864205976</v>
      </c>
      <c r="H27" t="s">
        <v>160</v>
      </c>
      <c r="I27" t="s">
        <v>3</v>
      </c>
      <c r="J27" t="s">
        <v>85</v>
      </c>
    </row>
    <row r="28" spans="1:10">
      <c r="A28" t="s">
        <v>22</v>
      </c>
      <c r="B28">
        <v>59155.215554036615</v>
      </c>
      <c r="D28" t="s">
        <v>22</v>
      </c>
      <c r="E28" t="str">
        <f t="shared" si="0"/>
        <v>ORIN</v>
      </c>
      <c r="F28" s="4">
        <v>59155.215554036615</v>
      </c>
      <c r="H28" t="s">
        <v>107</v>
      </c>
      <c r="I28" t="s">
        <v>2</v>
      </c>
      <c r="J28" t="s">
        <v>86</v>
      </c>
    </row>
    <row r="29" spans="1:10">
      <c r="A29" t="s">
        <v>23</v>
      </c>
      <c r="B29">
        <v>132531.51524644947</v>
      </c>
      <c r="D29" t="s">
        <v>23</v>
      </c>
      <c r="E29" t="str">
        <f t="shared" si="0"/>
        <v>ROCK</v>
      </c>
      <c r="F29" s="4">
        <v>132531.51524644947</v>
      </c>
      <c r="H29" t="s">
        <v>130</v>
      </c>
      <c r="I29" t="s">
        <v>23</v>
      </c>
      <c r="J29" t="s">
        <v>87</v>
      </c>
    </row>
    <row r="30" spans="1:10">
      <c r="A30" t="s">
        <v>24</v>
      </c>
      <c r="B30">
        <v>157235.28359914938</v>
      </c>
      <c r="D30" t="s">
        <v>24</v>
      </c>
      <c r="E30" t="str">
        <f t="shared" si="0"/>
        <v>WOAK</v>
      </c>
      <c r="F30" s="4">
        <v>157235.28359914938</v>
      </c>
      <c r="H30" t="s">
        <v>129</v>
      </c>
      <c r="I30" t="s">
        <v>22</v>
      </c>
      <c r="J30" t="s">
        <v>88</v>
      </c>
    </row>
    <row r="31" spans="1:10">
      <c r="A31" t="s">
        <v>25</v>
      </c>
      <c r="B31">
        <v>695958.3721196932</v>
      </c>
      <c r="D31" t="s">
        <v>25</v>
      </c>
      <c r="E31" t="str">
        <f t="shared" si="0"/>
        <v>EMBR</v>
      </c>
      <c r="F31" s="4">
        <v>695958.3721196932</v>
      </c>
      <c r="H31" t="s">
        <v>128</v>
      </c>
      <c r="I31" t="s">
        <v>21</v>
      </c>
      <c r="J31" t="s">
        <v>89</v>
      </c>
    </row>
    <row r="32" spans="1:10">
      <c r="A32" t="s">
        <v>26</v>
      </c>
      <c r="B32">
        <v>616659.25617072976</v>
      </c>
      <c r="D32" t="s">
        <v>26</v>
      </c>
      <c r="E32" t="str">
        <f t="shared" si="0"/>
        <v>MONT</v>
      </c>
      <c r="F32" s="4">
        <v>616659.25617072976</v>
      </c>
      <c r="H32" t="s">
        <v>127</v>
      </c>
      <c r="I32" t="s">
        <v>20</v>
      </c>
      <c r="J32" t="s">
        <v>90</v>
      </c>
    </row>
    <row r="33" spans="1:10">
      <c r="A33" t="s">
        <v>27</v>
      </c>
      <c r="B33">
        <v>950402.99589504057</v>
      </c>
      <c r="D33" t="s">
        <v>27</v>
      </c>
      <c r="E33" t="str">
        <f t="shared" si="0"/>
        <v>POWL</v>
      </c>
      <c r="F33" s="4">
        <v>950402.99589504057</v>
      </c>
      <c r="H33" t="s">
        <v>161</v>
      </c>
      <c r="I33" s="1" t="s">
        <v>19</v>
      </c>
      <c r="J33" t="s">
        <v>91</v>
      </c>
    </row>
    <row r="34" spans="1:10">
      <c r="A34" t="s">
        <v>28</v>
      </c>
      <c r="B34">
        <v>508878.78714589513</v>
      </c>
      <c r="D34" t="s">
        <v>28</v>
      </c>
      <c r="E34" t="str">
        <f t="shared" si="0"/>
        <v>CIVC</v>
      </c>
      <c r="F34" s="4">
        <v>508878.78714589513</v>
      </c>
      <c r="H34" t="s">
        <v>125</v>
      </c>
      <c r="I34" t="s">
        <v>18</v>
      </c>
      <c r="J34" t="s">
        <v>92</v>
      </c>
    </row>
    <row r="35" spans="1:10">
      <c r="A35">
        <v>16</v>
      </c>
      <c r="B35">
        <v>319102.96946533007</v>
      </c>
      <c r="D35">
        <v>16</v>
      </c>
      <c r="E35" t="str">
        <f t="shared" si="0"/>
        <v>16TH</v>
      </c>
      <c r="F35" s="4">
        <v>319102.96946533007</v>
      </c>
      <c r="H35" t="s">
        <v>162</v>
      </c>
      <c r="I35" s="1" t="s">
        <v>35</v>
      </c>
      <c r="J35" t="s">
        <v>93</v>
      </c>
    </row>
    <row r="36" spans="1:10">
      <c r="A36">
        <v>24</v>
      </c>
      <c r="B36">
        <v>326549.93911293388</v>
      </c>
      <c r="D36">
        <v>24</v>
      </c>
      <c r="E36" t="str">
        <f t="shared" si="0"/>
        <v>24TH</v>
      </c>
      <c r="F36" s="4">
        <v>326549.93911293388</v>
      </c>
      <c r="H36" t="s">
        <v>163</v>
      </c>
      <c r="I36" s="1" t="s">
        <v>36</v>
      </c>
      <c r="J36" t="s">
        <v>94</v>
      </c>
    </row>
    <row r="37" spans="1:10">
      <c r="A37" t="s">
        <v>29</v>
      </c>
      <c r="B37">
        <v>179469.68220551373</v>
      </c>
      <c r="D37" t="s">
        <v>29</v>
      </c>
      <c r="E37" t="str">
        <f t="shared" si="0"/>
        <v>GLEN</v>
      </c>
      <c r="F37" s="4">
        <v>179469.68220551373</v>
      </c>
      <c r="H37" t="s">
        <v>116</v>
      </c>
      <c r="I37" t="s">
        <v>9</v>
      </c>
      <c r="J37" t="s">
        <v>95</v>
      </c>
    </row>
    <row r="38" spans="1:10">
      <c r="A38" t="s">
        <v>30</v>
      </c>
      <c r="B38">
        <v>293181.16311612359</v>
      </c>
      <c r="D38" t="s">
        <v>30</v>
      </c>
      <c r="E38" t="str">
        <f t="shared" si="0"/>
        <v>BALB</v>
      </c>
      <c r="F38" s="4">
        <v>293181.16311612359</v>
      </c>
      <c r="H38" t="s">
        <v>117</v>
      </c>
      <c r="I38" t="s">
        <v>10</v>
      </c>
      <c r="J38" t="s">
        <v>96</v>
      </c>
    </row>
    <row r="39" spans="1:10">
      <c r="A39" t="s">
        <v>31</v>
      </c>
      <c r="B39">
        <v>201292.51007442852</v>
      </c>
      <c r="D39" t="s">
        <v>31</v>
      </c>
      <c r="E39" t="str">
        <f t="shared" si="0"/>
        <v>DALY</v>
      </c>
      <c r="F39" s="4">
        <v>201292.51007442852</v>
      </c>
      <c r="H39" t="s">
        <v>164</v>
      </c>
      <c r="I39" s="1" t="s">
        <v>11</v>
      </c>
      <c r="J39" t="s">
        <v>97</v>
      </c>
    </row>
    <row r="40" spans="1:10">
      <c r="A40" t="s">
        <v>32</v>
      </c>
      <c r="B40">
        <v>86183.191133135857</v>
      </c>
      <c r="D40" t="s">
        <v>32</v>
      </c>
      <c r="E40" t="str">
        <f t="shared" si="0"/>
        <v>COLM</v>
      </c>
      <c r="F40" s="4">
        <v>86183.191133135857</v>
      </c>
      <c r="H40" t="s">
        <v>119</v>
      </c>
      <c r="I40" t="s">
        <v>12</v>
      </c>
      <c r="J40" t="s">
        <v>98</v>
      </c>
    </row>
    <row r="41" spans="1:10">
      <c r="A41" t="s">
        <v>33</v>
      </c>
      <c r="B41">
        <v>61989.951389838228</v>
      </c>
      <c r="D41" t="s">
        <v>33</v>
      </c>
      <c r="E41" t="str">
        <f t="shared" si="0"/>
        <v>CAST</v>
      </c>
      <c r="F41" s="4">
        <v>61989.951389838228</v>
      </c>
      <c r="H41" t="s">
        <v>165</v>
      </c>
      <c r="I41" s="1" t="s">
        <v>13</v>
      </c>
      <c r="J41" t="s">
        <v>99</v>
      </c>
    </row>
    <row r="42" spans="1:10">
      <c r="A42" t="s">
        <v>34</v>
      </c>
      <c r="B42">
        <v>160064.13676615778</v>
      </c>
      <c r="D42" t="s">
        <v>34</v>
      </c>
      <c r="E42" t="str">
        <f t="shared" si="0"/>
        <v>DUBL</v>
      </c>
      <c r="F42" s="4">
        <v>160064.13676615778</v>
      </c>
      <c r="H42" t="s">
        <v>121</v>
      </c>
      <c r="I42" t="s">
        <v>14</v>
      </c>
      <c r="J42" t="s">
        <v>100</v>
      </c>
    </row>
    <row r="43" spans="1:10">
      <c r="A43" t="s">
        <v>35</v>
      </c>
      <c r="B43">
        <v>47183.566013518641</v>
      </c>
      <c r="D43" t="s">
        <v>35</v>
      </c>
      <c r="E43" t="str">
        <f t="shared" si="0"/>
        <v>NCON</v>
      </c>
      <c r="F43" s="4">
        <v>47183.566013518641</v>
      </c>
      <c r="H43" t="s">
        <v>122</v>
      </c>
      <c r="I43" t="s">
        <v>15</v>
      </c>
      <c r="J43" t="s">
        <v>101</v>
      </c>
    </row>
    <row r="44" spans="1:10">
      <c r="A44" t="s">
        <v>36</v>
      </c>
      <c r="B44">
        <v>118399.89741019215</v>
      </c>
      <c r="D44" t="s">
        <v>36</v>
      </c>
      <c r="E44" t="str">
        <f t="shared" si="0"/>
        <v>PITT</v>
      </c>
      <c r="F44" s="4">
        <v>118399.89741019215</v>
      </c>
      <c r="H44" t="s">
        <v>123</v>
      </c>
      <c r="I44" t="s">
        <v>16</v>
      </c>
      <c r="J44" t="s">
        <v>102</v>
      </c>
    </row>
    <row r="45" spans="1:10">
      <c r="A45" t="s">
        <v>53</v>
      </c>
      <c r="B45">
        <v>64170.541079972667</v>
      </c>
      <c r="D45" t="s">
        <v>53</v>
      </c>
      <c r="E45" t="str">
        <f t="shared" si="0"/>
        <v>SSAN</v>
      </c>
      <c r="F45" s="4">
        <v>64170.541079972667</v>
      </c>
      <c r="H45" t="s">
        <v>124</v>
      </c>
      <c r="I45" t="s">
        <v>17</v>
      </c>
      <c r="J45" t="s">
        <v>103</v>
      </c>
    </row>
    <row r="46" spans="1:10">
      <c r="A46" t="s">
        <v>54</v>
      </c>
      <c r="B46">
        <v>77826.972715880605</v>
      </c>
      <c r="D46" t="s">
        <v>54</v>
      </c>
      <c r="E46" t="str">
        <f t="shared" si="0"/>
        <v>SBRN</v>
      </c>
      <c r="F46" s="4">
        <v>77826.972715880605</v>
      </c>
      <c r="H46" t="s">
        <v>142</v>
      </c>
      <c r="I46" t="s">
        <v>33</v>
      </c>
      <c r="J46" t="s">
        <v>104</v>
      </c>
    </row>
    <row r="47" spans="1:10">
      <c r="A47" t="s">
        <v>55</v>
      </c>
      <c r="B47">
        <v>218508.72501708817</v>
      </c>
      <c r="D47" t="s">
        <v>55</v>
      </c>
      <c r="E47" t="str">
        <f t="shared" si="0"/>
        <v>SFIA</v>
      </c>
      <c r="F47" s="4">
        <v>218508.72501708817</v>
      </c>
      <c r="H47" t="s">
        <v>166</v>
      </c>
      <c r="I47" s="1" t="s">
        <v>62</v>
      </c>
      <c r="J47" t="s">
        <v>105</v>
      </c>
    </row>
    <row r="48" spans="1:10">
      <c r="A48" t="s">
        <v>56</v>
      </c>
      <c r="B48">
        <v>142414.61620718462</v>
      </c>
      <c r="D48" t="s">
        <v>56</v>
      </c>
      <c r="E48" t="str">
        <f t="shared" si="0"/>
        <v>MLBR</v>
      </c>
      <c r="F48" s="4">
        <v>142414.61620718462</v>
      </c>
      <c r="H48" t="s">
        <v>167</v>
      </c>
      <c r="I48" s="1" t="s">
        <v>34</v>
      </c>
      <c r="J48" t="s">
        <v>106</v>
      </c>
    </row>
    <row r="49" spans="1:6">
      <c r="A49" t="s">
        <v>62</v>
      </c>
      <c r="B49">
        <v>66831.015474291795</v>
      </c>
      <c r="D49" t="s">
        <v>62</v>
      </c>
      <c r="E49" t="str">
        <f t="shared" si="0"/>
        <v>WDUB</v>
      </c>
      <c r="F49" s="4">
        <v>66831.015474291795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Weekday OD</vt:lpstr>
      <vt:lpstr>Saturday OD</vt:lpstr>
      <vt:lpstr>Sunday OD</vt:lpstr>
      <vt:lpstr>FP Adult_Clipper OD</vt:lpstr>
      <vt:lpstr>Sheet1</vt:lpstr>
      <vt:lpstr>Sheet2</vt:lpstr>
      <vt:lpstr>TOTALS</vt:lpstr>
      <vt:lpstr>Sheet4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Daniel Feusse</cp:lastModifiedBy>
  <dcterms:created xsi:type="dcterms:W3CDTF">2000-11-03T22:31:11Z</dcterms:created>
  <dcterms:modified xsi:type="dcterms:W3CDTF">2014-08-04T17:28:23Z</dcterms:modified>
</cp:coreProperties>
</file>