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2EF3976A-6506-4875-9B5F-3AA7CC4EE2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<sst xmlns="http://schemas.openxmlformats.org/spreadsheetml/2006/main" count="1663" uniqueCount="1335">
  <si>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</si>
  <si>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</si>
  <si>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</si>
  <si>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</si>
  <si>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</si>
  <si>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</si>
  <si>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</si>
  <si>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</si>
  <si>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</si>
  <si>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</si>
  <si>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</si>
  <si>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</si>
  <si>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</si>
  <si>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</si>
  <si>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</si>
  <si>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</si>
  <si>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</si>
  <si>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</si>
  <si>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</si>
  <si>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</si>
  <si>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</si>
  <si>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</si>
  <si>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</si>
  <si>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</si>
  <si>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</si>
  <si>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</si>
  <si>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</si>
  <si>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</si>
  <si>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</si>
  <si>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</si>
  <si>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</si>
  <si>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</si>
  <si>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</si>
  <si>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</si>
  <si>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</si>
  <si>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</si>
  <si>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</si>
  <si>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</si>
  <si>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</si>
  <si>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</si>
  <si>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</si>
  <si>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</si>
  <si>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</si>
  <si>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</si>
  <si>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</si>
  <si>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</si>
  <si>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</si>
  <si>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</si>
  <si>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</si>
  <si>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</si>
  <si>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</si>
  <si>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</si>
  <si>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</si>
  <si>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</si>
  <si>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</si>
  <si>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</si>
  <si>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</si>
  <si>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</si>
  <si>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</si>
  <si>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</si>
  <si>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</si>
  <si>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</si>
  <si>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</si>
  <si>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</si>
  <si>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</si>
  <si>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</si>
  <si>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</si>
  <si>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</si>
  <si>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</si>
  <si>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</si>
  <si>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</si>
  <si>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</si>
  <si>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</si>
  <si>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</si>
  <si>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</si>
  <si>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</si>
  <si>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</si>
  <si>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</si>
  <si>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</si>
  <si>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</si>
  <si>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</si>
  <si>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</si>
  <si>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</si>
  <si>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</si>
  <si>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</si>
  <si>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</si>
  <si>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</si>
  <si>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</si>
  <si>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</si>
  <si>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</si>
  <si>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</si>
  <si>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</si>
  <si>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</si>
  <si>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</si>
  <si>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</si>
  <si>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</si>
  <si>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</si>
  <si>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</si>
  <si>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</si>
  <si>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</si>
  <si>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</si>
  <si>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</si>
  <si>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</si>
  <si>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</si>
  <si>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</si>
  <si>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</si>
  <si>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</si>
  <si>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</si>
  <si>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</si>
  <si>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</si>
  <si>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</si>
  <si>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</si>
  <si>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</si>
  <si>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</si>
  <si>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</si>
  <si>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</si>
  <si>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</si>
  <si>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</si>
  <si>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</si>
  <si>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</si>
  <si>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</si>
  <si>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</si>
  <si>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</si>
  <si>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</si>
  <si>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</si>
  <si>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</si>
  <si>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</si>
  <si>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</si>
  <si>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</si>
  <si>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</si>
  <si>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</si>
  <si>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</si>
  <si>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</si>
  <si>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</si>
  <si>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</si>
  <si>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</si>
  <si>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</si>
  <si>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</si>
  <si>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</si>
  <si>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</si>
  <si>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</si>
  <si>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</si>
  <si>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</si>
  <si>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</si>
  <si>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</si>
  <si>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</si>
  <si>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</si>
  <si>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</si>
  <si>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</si>
  <si>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</si>
  <si>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</si>
  <si>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</si>
  <si>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</si>
  <si>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</si>
  <si>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</si>
  <si>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</si>
  <si>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</si>
  <si>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</si>
  <si>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</si>
  <si>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</si>
  <si>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</si>
  <si>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</si>
  <si>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</si>
  <si>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</si>
  <si>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</si>
  <si>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</si>
  <si>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</si>
  <si>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</si>
  <si>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</si>
  <si>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</si>
  <si>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</si>
  <si>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</si>
  <si>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</si>
  <si>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</si>
  <si>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</si>
  <si>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</si>
  <si>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</si>
  <si>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</si>
  <si>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</si>
  <si>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</si>
  <si>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</si>
  <si>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</si>
  <si>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</si>
  <si>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</si>
  <si>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</si>
  <si>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</si>
  <si>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</si>
  <si>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</si>
  <si>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</si>
  <si>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</si>
  <si>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</si>
  <si>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</si>
  <si>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</si>
  <si>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</si>
  <si>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</si>
  <si>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</si>
  <si>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</si>
  <si>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</si>
  <si>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</si>
  <si>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</si>
  <si>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</si>
  <si>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</si>
  <si>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</si>
  <si>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</si>
  <si>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</si>
  <si>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</si>
  <si>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</si>
  <si>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</si>
  <si>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</si>
  <si>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</si>
  <si>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</si>
  <si>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</si>
  <si>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</si>
  <si>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</si>
  <si>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</si>
  <si>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</si>
  <si>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</si>
  <si>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</si>
  <si>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</si>
  <si>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</si>
  <si>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</si>
  <si>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</si>
  <si>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</si>
  <si>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</si>
  <si>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</si>
  <si>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</si>
  <si>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</si>
  <si>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</si>
  <si>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</si>
  <si>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</si>
  <si>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</si>
  <si>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</si>
  <si>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</si>
  <si>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</si>
  <si>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</si>
  <si>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</si>
  <si>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</si>
  <si>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</si>
  <si>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</si>
  <si>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</si>
  <si>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</si>
  <si>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</si>
  <si>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</si>
  <si>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</si>
  <si>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</si>
  <si>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</si>
  <si>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</si>
  <si>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</si>
  <si>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</si>
  <si>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</si>
  <si>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</si>
  <si>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</si>
  <si>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</si>
  <si>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</si>
  <si>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</si>
  <si>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</si>
  <si>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</si>
  <si>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</si>
  <si>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</si>
  <si>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</si>
  <si>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</si>
  <si>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</si>
  <si>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</si>
  <si>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</si>
  <si>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</si>
  <si>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</si>
  <si>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</si>
  <si>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</si>
  <si>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</si>
  <si>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</si>
  <si>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</si>
  <si>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</si>
  <si>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</si>
  <si>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</si>
  <si>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</si>
  <si>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</si>
  <si>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</si>
  <si>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</si>
  <si>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</si>
  <si>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</si>
  <si>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</si>
  <si>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</si>
  <si>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</si>
  <si>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</si>
  <si>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</si>
  <si>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</si>
  <si>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</si>
  <si>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</si>
  <si>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</si>
  <si>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</si>
  <si>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</si>
  <si>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</si>
  <si>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</si>
  <si>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</si>
  <si>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</si>
  <si>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</si>
  <si>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</si>
  <si>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</si>
  <si>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</si>
  <si>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</si>
  <si>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</si>
  <si>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</si>
  <si>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</si>
  <si>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</si>
  <si>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</si>
  <si>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</si>
  <si>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</si>
  <si>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</si>
  <si>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</si>
  <si>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</si>
  <si>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</si>
  <si>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</si>
  <si>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</si>
  <si>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</si>
  <si>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</si>
  <si>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</si>
  <si>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</si>
  <si>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</si>
  <si>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</si>
  <si>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</si>
  <si>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</si>
  <si>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</si>
  <si>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</si>
  <si>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</si>
  <si>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</si>
  <si>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</si>
  <si>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</si>
  <si>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</si>
  <si>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</si>
  <si>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</si>
  <si>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</si>
  <si>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</si>
  <si>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</si>
  <si>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</si>
  <si>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</si>
  <si>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</si>
  <si>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</si>
  <si>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</si>
  <si>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</si>
  <si>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</si>
  <si>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</si>
  <si>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</si>
  <si>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</si>
  <si>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</si>
  <si>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</si>
  <si>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</si>
  <si>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</si>
  <si>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</si>
  <si>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</si>
  <si>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</si>
  <si>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</si>
  <si>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</si>
  <si>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</si>
  <si>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</si>
  <si>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</si>
  <si>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</si>
  <si>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</si>
  <si>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</si>
  <si>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</si>
  <si>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</si>
  <si>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</si>
  <si>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</si>
  <si>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</si>
  <si>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</si>
  <si>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</si>
  <si>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</si>
  <si>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</si>
  <si>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</si>
  <si>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</si>
  <si>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</si>
  <si>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</si>
  <si>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</si>
  <si>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</si>
  <si>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</si>
  <si>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</si>
  <si>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</si>
  <si>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</si>
  <si>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</si>
  <si>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</si>
  <si>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</si>
  <si>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</si>
  <si>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</si>
  <si>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</si>
  <si>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</si>
  <si>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</si>
  <si>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</si>
  <si>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</si>
  <si>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</si>
  <si>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</si>
  <si>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</si>
  <si>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</si>
  <si>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</si>
  <si>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</si>
  <si>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</si>
  <si>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</si>
  <si>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</si>
  <si>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</si>
  <si>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</si>
  <si>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</si>
  <si>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</si>
  <si>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</si>
  <si>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</si>
  <si>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</si>
  <si>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</si>
  <si>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</si>
  <si>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</si>
  <si>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</si>
  <si>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</si>
  <si>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</si>
  <si>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</si>
  <si>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</si>
  <si>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</si>
  <si>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</si>
  <si>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</si>
  <si>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</si>
  <si>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</si>
  <si>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</si>
  <si>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</si>
  <si>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</si>
  <si>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</si>
  <si>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</si>
  <si>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</si>
  <si>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</si>
  <si>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</si>
  <si>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</si>
  <si>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</si>
  <si>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</si>
  <si>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</si>
  <si>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</si>
  <si>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</si>
  <si>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</si>
  <si>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</si>
  <si>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</si>
  <si>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</si>
  <si>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</si>
  <si>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</si>
  <si>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</si>
  <si>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</si>
  <si>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</si>
  <si>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</si>
  <si>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</si>
  <si>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</si>
  <si>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</si>
  <si>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</si>
  <si>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</si>
  <si>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</si>
  <si>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</si>
  <si>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</si>
  <si>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</si>
  <si>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</si>
  <si>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</si>
  <si>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</si>
  <si>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</si>
  <si>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</si>
  <si>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</si>
  <si>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</si>
  <si>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</si>
  <si>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</si>
  <si>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</si>
  <si>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</si>
  <si>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</si>
  <si>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</si>
  <si>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</si>
  <si>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</si>
  <si>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</si>
  <si>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</si>
  <si>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</si>
  <si>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</si>
  <si>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</si>
  <si>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</si>
  <si>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</si>
  <si>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</si>
  <si>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</si>
  <si>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</si>
  <si>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</si>
  <si>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</si>
  <si>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</si>
  <si>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</si>
  <si>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</si>
  <si>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</si>
  <si>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</si>
  <si>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</si>
  <si>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</si>
  <si>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</si>
  <si>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</si>
  <si>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</si>
  <si>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</si>
  <si>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</si>
  <si>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</si>
  <si>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</si>
  <si>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</si>
  <si>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</si>
  <si>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</si>
  <si>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</si>
  <si>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</si>
  <si>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</si>
  <si>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</si>
  <si>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</si>
  <si>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</si>
  <si>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</si>
  <si>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</si>
  <si>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</si>
  <si>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</si>
  <si>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</si>
  <si>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</si>
  <si>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</si>
  <si>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</si>
  <si>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</si>
  <si>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</si>
  <si>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</si>
  <si>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</si>
  <si>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</si>
  <si>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</si>
  <si>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</si>
  <si>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</si>
  <si>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</si>
  <si>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</si>
  <si>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</si>
  <si>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</si>
  <si>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</si>
  <si>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</si>
  <si>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</si>
  <si>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</si>
  <si>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</si>
  <si>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</si>
  <si>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</si>
  <si>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</si>
  <si>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</si>
  <si>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</si>
  <si>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</si>
  <si>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</si>
  <si>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</si>
  <si>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</si>
  <si>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</si>
  <si>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</si>
  <si>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</si>
  <si>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</si>
  <si>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</si>
  <si>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</si>
  <si>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</si>
  <si>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</si>
  <si>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</si>
  <si>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</si>
  <si>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</si>
  <si>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</si>
  <si>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</si>
  <si>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</si>
  <si>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</si>
  <si>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</si>
  <si>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</si>
  <si>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</si>
  <si>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</si>
  <si>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</si>
  <si>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</si>
  <si>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</si>
  <si>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</si>
  <si>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</si>
  <si>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</si>
  <si>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</si>
  <si>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</si>
  <si>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</si>
  <si>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</si>
  <si>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</si>
  <si>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</si>
  <si>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</si>
  <si>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</si>
  <si>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</si>
  <si>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</si>
  <si>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</si>
  <si>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</si>
  <si>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</si>
  <si>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</si>
  <si>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</si>
  <si>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</si>
  <si>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</si>
  <si>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</si>
  <si>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</si>
  <si>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</si>
  <si>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</si>
  <si>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</si>
  <si>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</si>
  <si>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</si>
  <si>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</si>
  <si>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</si>
  <si>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</si>
  <si>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</si>
  <si>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</si>
  <si>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</si>
  <si>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</si>
  <si>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</si>
  <si>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</si>
  <si>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</si>
  <si>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</si>
  <si>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</si>
  <si>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</si>
  <si>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</si>
  <si>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</si>
  <si>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</si>
  <si>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</si>
  <si>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</si>
  <si>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</si>
  <si>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</si>
  <si>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</si>
  <si>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</si>
  <si>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</si>
  <si>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</si>
  <si>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</si>
  <si>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</si>
  <si>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</si>
  <si>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</si>
  <si>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</si>
  <si>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</si>
  <si>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</si>
  <si>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</si>
  <si>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</si>
  <si>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</si>
  <si>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</si>
  <si>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</si>
  <si>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</si>
  <si>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</si>
  <si>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</si>
  <si>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</si>
  <si>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</si>
  <si>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</si>
  <si>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</si>
  <si>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</si>
  <si>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</si>
  <si>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</si>
  <si>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</si>
  <si>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</si>
  <si>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</si>
  <si>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</si>
  <si>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</si>
  <si>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</si>
  <si>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</si>
  <si>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</si>
  <si>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</si>
  <si>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</si>
  <si>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</si>
  <si>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</si>
  <si>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</si>
  <si>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</si>
  <si>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</si>
  <si>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</si>
  <si>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</si>
  <si>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</si>
  <si>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</si>
  <si>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</si>
  <si>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</si>
  <si>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</si>
  <si>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</si>
  <si>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</si>
  <si>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</si>
  <si>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</si>
  <si>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</si>
  <si>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</si>
  <si>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</si>
  <si>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</si>
  <si>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</si>
  <si>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</si>
  <si>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</si>
  <si>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</si>
  <si>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</si>
  <si>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</si>
  <si>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</si>
  <si>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</si>
  <si>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</si>
  <si>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</si>
  <si>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</si>
  <si>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</si>
  <si>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</si>
  <si>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</si>
  <si>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</si>
  <si>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</si>
  <si>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</si>
  <si>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</si>
  <si>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</si>
  <si>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</si>
  <si>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</si>
  <si>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</si>
  <si>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</si>
  <si>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</si>
  <si>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</si>
  <si>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</si>
  <si>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</si>
  <si>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</si>
  <si>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</si>
  <si>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</si>
  <si>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</si>
  <si>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</si>
  <si>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</si>
  <si>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</si>
  <si>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</si>
  <si>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</si>
  <si>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</si>
  <si>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</si>
  <si>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</si>
  <si>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</si>
  <si>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</si>
  <si>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</si>
  <si>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</si>
  <si>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</si>
  <si>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</si>
  <si>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</si>
  <si>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</si>
  <si>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</si>
  <si>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</si>
  <si>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</si>
  <si>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</si>
  <si>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</si>
  <si>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</si>
  <si>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</si>
  <si>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</si>
  <si>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</si>
  <si>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</si>
  <si>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</si>
  <si>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</si>
  <si>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</si>
  <si>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</si>
  <si>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</si>
  <si>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</si>
  <si>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PARCHIMY SA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</si>
  <si>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</si>
  <si>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</si>
  <si>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</si>
  <si>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</si>
  <si>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</si>
  <si>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</si>
  <si>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</si>
  <si>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</si>
  <si>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</si>
  <si>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</si>
  <si>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</si>
  <si>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</si>
  <si>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</si>
  <si>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</si>
  <si>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</si>
  <si>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</si>
  <si>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</si>
  <si>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</si>
  <si>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</si>
  <si>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</si>
  <si>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</si>
  <si>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</si>
  <si>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</si>
  <si>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</si>
  <si>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</si>
  <si>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</si>
  <si>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</si>
  <si>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</si>
  <si>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</si>
  <si>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</si>
  <si>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</si>
  <si>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</si>
  <si>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</si>
  <si>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</si>
  <si>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</si>
  <si>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</si>
  <si>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</si>
  <si>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</si>
  <si>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</si>
  <si>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</si>
  <si>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</si>
  <si>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</si>
  <si>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</si>
  <si>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</si>
  <si>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</si>
  <si>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</si>
  <si>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</si>
  <si>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</si>
  <si>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</si>
  <si>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</si>
  <si>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</si>
  <si>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</si>
  <si>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</si>
  <si>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</si>
  <si>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</si>
  <si>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</si>
  <si>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</si>
  <si>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</si>
  <si>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</si>
  <si>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</si>
  <si>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</si>
  <si>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</si>
  <si>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</si>
  <si>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</si>
  <si>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</si>
  <si>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</si>
  <si>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</si>
  <si>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</si>
  <si>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</si>
  <si>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</si>
  <si>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</si>
  <si>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</si>
  <si>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</si>
  <si>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</si>
  <si>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</si>
  <si>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</si>
  <si>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</si>
  <si>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</si>
  <si>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</si>
  <si>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</si>
  <si>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</si>
  <si>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</si>
  <si>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</si>
  <si>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</si>
  <si>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</si>
  <si>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</si>
  <si>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</si>
  <si>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</si>
  <si>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</si>
  <si>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</si>
  <si>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</si>
  <si>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</si>
  <si>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</si>
  <si>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</si>
  <si>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</si>
  <si>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</si>
  <si>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</si>
  <si>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</si>
  <si>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</si>
  <si>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</si>
  <si>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</si>
  <si>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</si>
  <si>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</si>
  <si>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</si>
  <si>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</si>
  <si>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</si>
  <si>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</si>
  <si>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</si>
  <si>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</si>
  <si>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</si>
  <si>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</si>
  <si>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</si>
  <si>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</si>
  <si>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</si>
  <si>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</si>
  <si>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</si>
  <si>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</si>
  <si>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</si>
  <si>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</si>
  <si>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</si>
  <si>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</si>
  <si>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</si>
  <si>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</si>
  <si>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</si>
  <si>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</si>
  <si>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</si>
  <si>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</si>
  <si>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</si>
  <si>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</si>
  <si>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</si>
  <si>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</si>
  <si>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</si>
  <si>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</si>
  <si>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</si>
  <si>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</si>
  <si>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</si>
  <si>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</si>
  <si>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</si>
  <si>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</si>
  <si>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</si>
  <si>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</si>
  <si>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</si>
  <si>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</si>
  <si>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</si>
  <si>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</si>
  <si>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</si>
  <si>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</si>
  <si>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</si>
  <si>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</si>
  <si>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</si>
  <si>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</si>
  <si>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</si>
  <si>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</si>
  <si>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</si>
  <si>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</si>
  <si>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</si>
  <si>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</si>
  <si>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</si>
  <si>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</si>
  <si>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</si>
  <si>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</si>
  <si>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</si>
  <si>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</si>
  <si>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</si>
  <si>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</si>
  <si>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</si>
  <si>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</si>
  <si>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</si>
  <si>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</si>
  <si>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</si>
  <si>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</si>
  <si>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</si>
  <si>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</si>
  <si>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</si>
  <si>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</si>
  <si>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</si>
  <si>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</si>
  <si>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</si>
  <si>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</si>
  <si>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</si>
  <si>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</si>
  <si>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</si>
  <si>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</si>
  <si>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</si>
  <si>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</si>
  <si>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</si>
  <si>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</si>
  <si>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</si>
  <si>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</si>
  <si>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</si>
  <si>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</si>
  <si>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</si>
  <si>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</si>
  <si>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</si>
  <si>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</si>
  <si>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</si>
  <si>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</si>
  <si>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</si>
  <si>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</si>
  <si>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</si>
  <si>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</si>
  <si>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</si>
  <si>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</si>
  <si>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</si>
  <si>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</si>
  <si>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</si>
  <si>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</si>
  <si>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</si>
  <si>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</si>
  <si>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</si>
  <si>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</si>
  <si>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</si>
  <si>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</si>
  <si>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</si>
  <si>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</si>
  <si>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</si>
  <si>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</si>
  <si>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</si>
  <si>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</si>
  <si>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</si>
  <si>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</si>
  <si>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</si>
  <si>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</si>
  <si>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</si>
  <si>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</si>
  <si>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</si>
  <si>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</si>
  <si>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</si>
  <si>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</si>
  <si>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</si>
  <si>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</si>
  <si>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</si>
  <si>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</si>
  <si>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</si>
  <si>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</si>
  <si>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</si>
  <si>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</si>
  <si>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</si>
  <si>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</si>
  <si>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</si>
  <si>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</si>
  <si>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</si>
  <si>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</si>
  <si>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</si>
  <si>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</si>
  <si>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</si>
  <si>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</si>
  <si>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</si>
  <si>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</si>
  <si>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</si>
  <si>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</si>
  <si>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</si>
  <si>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</si>
  <si>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</si>
  <si>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</si>
  <si>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</si>
  <si>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</si>
  <si>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</si>
  <si>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</si>
  <si>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</si>
  <si>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</si>
  <si>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</si>
  <si>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</si>
  <si>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</si>
  <si>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</si>
  <si>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</si>
  <si>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</si>
  <si>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</si>
  <si>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</si>
  <si>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</si>
  <si>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</si>
  <si>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</si>
  <si>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</si>
  <si>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</si>
  <si>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</si>
  <si>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</si>
  <si>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</si>
  <si>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</si>
  <si>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</si>
  <si>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</si>
  <si>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</si>
  <si>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</si>
  <si>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</si>
  <si>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</si>
  <si>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</si>
  <si>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</si>
  <si>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</si>
  <si>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</si>
  <si>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</si>
  <si>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</si>
  <si>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</si>
  <si>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</si>
  <si>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</si>
  <si>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</si>
  <si>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</si>
  <si>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</si>
  <si>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</si>
  <si>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</si>
  <si>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</si>
  <si>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</si>
  <si>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</si>
  <si>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</si>
  <si>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</si>
  <si>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</si>
  <si>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</si>
  <si>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</si>
  <si>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</si>
  <si>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</si>
  <si>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</si>
  <si>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</si>
  <si>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</si>
  <si>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</si>
  <si>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</si>
  <si>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</si>
  <si>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</si>
  <si>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</si>
  <si>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</si>
  <si>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</si>
  <si>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</si>
  <si>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</si>
  <si>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</si>
  <si>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</si>
  <si>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</si>
  <si>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</si>
  <si>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</si>
  <si>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</si>
  <si>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</si>
  <si>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</si>
  <si>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</si>
  <si>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</si>
  <si>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</si>
  <si>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</si>
  <si>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</si>
  <si>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</si>
  <si>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</si>
  <si>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</si>
  <si>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</si>
  <si>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</si>
  <si>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</si>
  <si>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</si>
  <si>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</si>
  <si>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</si>
  <si>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</si>
  <si>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</si>
  <si>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</si>
  <si>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</si>
  <si>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</si>
  <si>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</si>
  <si>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</si>
  <si>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</si>
  <si>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</si>
  <si>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</si>
  <si>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</si>
  <si>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</si>
  <si>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</si>
  <si>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</si>
  <si>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</si>
  <si>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</si>
  <si>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</si>
  <si>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</si>
  <si>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</si>
  <si>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</si>
  <si>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</si>
  <si>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</si>
  <si>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</si>
  <si>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</si>
  <si>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</si>
  <si>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</si>
  <si>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</si>
  <si>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</si>
  <si>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</si>
  <si>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</si>
  <si>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</si>
  <si>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</si>
  <si>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</si>
  <si>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</si>
  <si>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</si>
  <si>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</si>
  <si>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</si>
  <si>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</si>
  <si>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</si>
  <si>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</si>
  <si>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</si>
  <si>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</si>
  <si>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</si>
  <si>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</si>
  <si>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</si>
  <si>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</si>
  <si>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</si>
  <si>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</si>
  <si>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</si>
  <si>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</si>
  <si>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</si>
  <si>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</si>
  <si>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</si>
  <si>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</si>
  <si>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</si>
  <si>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</si>
  <si>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</si>
  <si>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</si>
  <si>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</si>
  <si>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</si>
  <si>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</si>
  <si>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</si>
  <si>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</si>
  <si>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</si>
  <si>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</si>
  <si>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</si>
  <si>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</si>
  <si>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</si>
  <si>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</si>
  <si>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</si>
  <si>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</si>
  <si>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</si>
  <si>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</si>
  <si>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</si>
  <si>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</si>
  <si>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</si>
  <si>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</si>
  <si>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</si>
  <si>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</si>
  <si>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</si>
  <si>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</si>
  <si>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</si>
  <si>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</si>
  <si>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</si>
  <si>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</si>
  <si>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</si>
  <si>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</si>
  <si>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</si>
  <si>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</si>
  <si>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</si>
  <si>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</si>
  <si>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</si>
  <si>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</si>
  <si>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</si>
  <si>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</si>
  <si>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</si>
  <si>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</si>
  <si>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</si>
  <si>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</si>
  <si>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</si>
  <si>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</si>
  <si>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</si>
  <si>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</si>
  <si>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</si>
  <si>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</si>
  <si>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</si>
  <si>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</si>
  <si>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</si>
  <si>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</si>
  <si>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</si>
  <si>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</si>
  <si>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</si>
  <si>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</si>
  <si>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</si>
  <si>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</si>
  <si>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</si>
  <si>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</si>
  <si>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</si>
  <si>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</si>
  <si>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</si>
  <si>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</si>
  <si>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</si>
  <si>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</si>
  <si>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</si>
  <si>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</si>
  <si>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</si>
  <si>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</si>
  <si>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</si>
  <si>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</si>
  <si>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</si>
  <si>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</si>
  <si>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</si>
  <si>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</si>
  <si>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</si>
  <si>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</si>
  <si>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</si>
  <si>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</si>
  <si>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</si>
  <si>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</si>
  <si>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</si>
  <si>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</si>
  <si>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</si>
  <si>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</si>
  <si>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</si>
  <si>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</si>
  <si>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</si>
  <si>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</si>
  <si>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</si>
  <si>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</si>
  <si>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</si>
  <si>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</si>
  <si>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</si>
  <si>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</si>
  <si>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</si>
  <si>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</si>
  <si>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</si>
  <si>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</si>
  <si>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</si>
  <si>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</si>
  <si>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</si>
  <si>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</si>
  <si>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</si>
  <si>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</si>
  <si>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</si>
  <si>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</si>
  <si>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</si>
  <si>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</si>
  <si>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</si>
  <si>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</si>
  <si>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</si>
  <si>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</si>
  <si>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</si>
  <si>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</si>
  <si>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</si>
  <si>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</si>
  <si>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</si>
  <si>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</si>
  <si>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</si>
  <si>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</si>
  <si>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</si>
  <si>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</si>
  <si>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</si>
  <si>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</si>
  <si>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</si>
  <si>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</si>
  <si>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</si>
  <si>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</si>
  <si>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</si>
  <si>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</si>
  <si>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</si>
  <si>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</si>
  <si>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</si>
  <si>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</si>
  <si>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</si>
  <si>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</si>
  <si>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</si>
  <si>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</si>
  <si>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</si>
  <si>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</si>
  <si>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</si>
  <si>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</si>
  <si>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</si>
  <si>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</si>
  <si>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</si>
  <si>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</si>
  <si>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</si>
  <si>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</si>
  <si>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</si>
  <si>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</si>
  <si>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</si>
  <si>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</si>
  <si>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</si>
  <si>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</si>
  <si>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</si>
  <si>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</si>
  <si>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</si>
  <si>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</si>
  <si>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</si>
  <si>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</si>
  <si>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</si>
  <si>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</si>
  <si>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</si>
  <si>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</si>
  <si>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</si>
  <si>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</si>
  <si>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</si>
  <si>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</si>
  <si>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</si>
  <si>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</si>
  <si>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</si>
  <si>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</si>
  <si>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</si>
  <si>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</si>
  <si>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</si>
  <si>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</si>
  <si>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</si>
  <si>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</si>
  <si>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</si>
  <si>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</si>
  <si>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</si>
  <si>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 xml:space="preserve">FOSSIER 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</si>
  <si>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</si>
  <si>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</si>
  <si>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</si>
  <si>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</si>
  <si>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</si>
  <si>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</si>
  <si>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</si>
  <si>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</si>
  <si>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</si>
  <si>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</si>
  <si>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</si>
  <si>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</si>
  <si>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</si>
  <si>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</si>
  <si>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</si>
  <si>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</si>
  <si>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</si>
  <si>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</si>
  <si>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</si>
  <si>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</si>
  <si>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</si>
  <si>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</si>
  <si>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</si>
  <si>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</si>
  <si>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</si>
  <si>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</si>
  <si>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</si>
  <si>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</si>
  <si>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</si>
  <si>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49.24152421298939, 4.065777396399822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</si>
</sst>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H1" zoomScaleNormal="100" workbookViewId="0">
      <pane ySplit="1" topLeftCell="A104" activePane="bottomLeft" state="frozen"/>
      <selection activeCell="AD1" sqref="AD1"/>
      <selection pane="bottomLeft" activeCell="AK107" sqref="AK107"/>
    </sheetView>
  </sheetViews>
  <sheetFormatPr baseColWidth="10" defaultColWidth="11.42578125" defaultRowHeight="15" x14ac:dyDescent="0.25"/>
  <cols>
    <col min="1" max="1" width="16.85546875" style="111" customWidth="1"/>
    <col min="2" max="2" width="16.85546875" style="4" customWidth="1"/>
    <col min="3" max="3" width="44.85546875" style="8" customWidth="1"/>
    <col min="4" max="4" width="44.42578125" style="121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6" hidden="1" customWidth="1"/>
    <col min="15" max="15" width="47" style="8" hidden="1" customWidth="1"/>
    <col min="16" max="16" width="32.7109375" style="2" hidden="1" customWidth="1"/>
    <col min="17" max="17" width="44" style="96" hidden="1" customWidth="1"/>
    <col min="18" max="18" width="46.140625" style="117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4" customWidth="1"/>
    <col min="64" max="16384" width="11.42578125" style="2"/>
  </cols>
  <sheetData>
    <row r="1" spans="1:80" s="160" customFormat="1" ht="58.5" customHeight="1" x14ac:dyDescent="0.3">
      <c r="A1" s="145" t="s">
        <v>68</v>
      </c>
      <c r="B1" s="146" t="s">
        <v>67</v>
      </c>
      <c r="C1" s="147" t="s">
        <v>139</v>
      </c>
      <c r="D1" s="148" t="s">
        <v>290</v>
      </c>
      <c r="E1" s="149" t="s">
        <v>916</v>
      </c>
      <c r="F1" s="149" t="s">
        <v>917</v>
      </c>
      <c r="G1" s="149" t="s">
        <v>918</v>
      </c>
      <c r="H1" s="149" t="s">
        <v>919</v>
      </c>
      <c r="I1" s="149" t="s">
        <v>912</v>
      </c>
      <c r="J1" s="149" t="s">
        <v>913</v>
      </c>
      <c r="K1" s="149" t="s">
        <v>914</v>
      </c>
      <c r="L1" s="149" t="s">
        <v>915</v>
      </c>
      <c r="M1" s="150" t="s">
        <v>245</v>
      </c>
      <c r="N1" s="147" t="s">
        <v>246</v>
      </c>
      <c r="O1" s="147" t="s">
        <v>247</v>
      </c>
      <c r="P1" s="147" t="s">
        <v>248</v>
      </c>
      <c r="Q1" s="147" t="s">
        <v>227</v>
      </c>
      <c r="R1" s="151" t="s">
        <v>228</v>
      </c>
      <c r="S1" s="147" t="s">
        <v>229</v>
      </c>
      <c r="T1" s="147" t="s">
        <v>230</v>
      </c>
      <c r="U1" s="147" t="s">
        <v>236</v>
      </c>
      <c r="V1" s="147" t="s">
        <v>237</v>
      </c>
      <c r="W1" s="147" t="s">
        <v>238</v>
      </c>
      <c r="X1" s="147" t="s">
        <v>239</v>
      </c>
      <c r="Y1" s="147" t="s">
        <v>252</v>
      </c>
      <c r="Z1" s="147" t="s">
        <v>253</v>
      </c>
      <c r="AA1" s="147" t="s">
        <v>254</v>
      </c>
      <c r="AB1" s="147" t="s">
        <v>255</v>
      </c>
      <c r="AC1" s="147" t="s">
        <v>278</v>
      </c>
      <c r="AD1" s="147" t="s">
        <v>275</v>
      </c>
      <c r="AE1" s="147" t="s">
        <v>276</v>
      </c>
      <c r="AF1" s="147" t="s">
        <v>277</v>
      </c>
      <c r="AG1" s="147" t="s">
        <v>140</v>
      </c>
      <c r="AH1" s="147" t="s">
        <v>141</v>
      </c>
      <c r="AI1" s="152" t="s">
        <v>142</v>
      </c>
      <c r="AJ1" s="147" t="s">
        <v>74</v>
      </c>
      <c r="AK1" s="147" t="s">
        <v>78</v>
      </c>
      <c r="AL1" s="147" t="s">
        <v>1123</v>
      </c>
      <c r="AM1" s="147" t="s">
        <v>256</v>
      </c>
      <c r="AN1" s="147" t="s">
        <v>69</v>
      </c>
      <c r="AO1" s="153" t="s">
        <v>70</v>
      </c>
      <c r="AP1" s="153" t="s">
        <v>71</v>
      </c>
      <c r="AQ1" s="153" t="s">
        <v>72</v>
      </c>
      <c r="AR1" s="153" t="s">
        <v>73</v>
      </c>
      <c r="AS1" s="153" t="s">
        <v>224</v>
      </c>
      <c r="AT1" s="154" t="s">
        <v>887</v>
      </c>
      <c r="AU1" s="155" t="s">
        <v>890</v>
      </c>
      <c r="AV1" s="154" t="s">
        <v>885</v>
      </c>
      <c r="AW1" s="155" t="s">
        <v>888</v>
      </c>
      <c r="AX1" s="156" t="s">
        <v>923</v>
      </c>
      <c r="AY1" s="156" t="s">
        <v>924</v>
      </c>
      <c r="AZ1" s="156" t="s">
        <v>921</v>
      </c>
      <c r="BA1" s="156" t="s">
        <v>922</v>
      </c>
      <c r="BB1" s="156" t="s">
        <v>891</v>
      </c>
      <c r="BC1" s="156" t="s">
        <v>892</v>
      </c>
      <c r="BD1" s="156" t="s">
        <v>893</v>
      </c>
      <c r="BE1" s="156" t="s">
        <v>894</v>
      </c>
      <c r="BF1" s="156" t="s">
        <v>895</v>
      </c>
      <c r="BG1" s="156" t="s">
        <v>896</v>
      </c>
      <c r="BH1" s="156" t="s">
        <v>897</v>
      </c>
      <c r="BI1" s="156" t="s">
        <v>898</v>
      </c>
      <c r="BJ1" s="156" t="s">
        <v>899</v>
      </c>
      <c r="BK1" s="156" t="s">
        <v>900</v>
      </c>
      <c r="BL1" s="157" t="s">
        <v>889</v>
      </c>
      <c r="BM1" s="157" t="s">
        <v>884</v>
      </c>
      <c r="BN1" s="157"/>
      <c r="BO1" s="157"/>
      <c r="BP1" s="158" t="s">
        <v>901</v>
      </c>
      <c r="BQ1" s="158" t="s">
        <v>902</v>
      </c>
      <c r="BR1" s="158" t="s">
        <v>903</v>
      </c>
      <c r="BS1" s="158" t="s">
        <v>904</v>
      </c>
      <c r="BT1" s="158" t="s">
        <v>905</v>
      </c>
      <c r="BU1" s="158"/>
      <c r="BV1" s="158"/>
      <c r="BW1" s="158" t="s">
        <v>906</v>
      </c>
      <c r="BX1" s="158" t="s">
        <v>907</v>
      </c>
      <c r="BY1" s="158" t="s">
        <v>908</v>
      </c>
      <c r="BZ1" s="158" t="s">
        <v>909</v>
      </c>
      <c r="CA1" s="158" t="s">
        <v>910</v>
      </c>
      <c r="CB1" s="159"/>
    </row>
    <row r="2" spans="1:80" s="18" customFormat="1" ht="117" customHeight="1" x14ac:dyDescent="0.25">
      <c r="A2" s="14" t="s">
        <v>1132</v>
      </c>
      <c r="B2" s="14" t="s">
        <v>1134</v>
      </c>
      <c r="C2" s="61" t="s">
        <v>1133</v>
      </c>
      <c r="D2" s="97"/>
      <c r="E2" s="161"/>
      <c r="F2" s="161"/>
      <c r="G2" s="161"/>
      <c r="H2" s="161"/>
      <c r="I2" s="73"/>
      <c r="J2" s="61"/>
      <c r="K2" s="61"/>
      <c r="L2" s="161"/>
      <c r="M2" s="73"/>
      <c r="N2" s="61"/>
      <c r="O2" s="61"/>
      <c r="P2" s="134"/>
      <c r="Q2" s="61"/>
      <c r="R2" s="134"/>
      <c r="S2" s="134"/>
      <c r="T2" s="134"/>
      <c r="U2" s="61"/>
      <c r="V2" s="61"/>
      <c r="W2" s="61"/>
      <c r="X2" s="134"/>
      <c r="Y2" s="134"/>
      <c r="Z2" s="61"/>
      <c r="AA2" s="61"/>
      <c r="AB2" s="134"/>
      <c r="AC2" s="61"/>
      <c r="AD2" s="61"/>
      <c r="AE2" s="61"/>
      <c r="AF2" s="134"/>
      <c r="AG2" s="61" t="s">
        <v>1135</v>
      </c>
      <c r="AH2" s="61" t="s">
        <v>167</v>
      </c>
      <c r="AI2" s="135">
        <v>51100</v>
      </c>
      <c r="AJ2" s="136" t="s">
        <v>1136</v>
      </c>
      <c r="AK2" s="66" t="s">
        <v>1137</v>
      </c>
      <c r="AL2" s="141" t="s">
        <v>1138</v>
      </c>
      <c r="AM2" s="66"/>
      <c r="AN2" s="137"/>
      <c r="AO2" s="138"/>
      <c r="AP2" s="134"/>
      <c r="AQ2" s="138"/>
      <c r="AR2" s="138"/>
      <c r="AS2" s="138"/>
      <c r="AU2" s="162"/>
      <c r="AW2" s="162"/>
      <c r="AX2" s="162"/>
      <c r="AY2" s="162"/>
      <c r="AZ2" s="162"/>
      <c r="BA2" s="162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CB2" s="62"/>
    </row>
    <row r="3" spans="1:80" s="18" customFormat="1" ht="117" customHeight="1" x14ac:dyDescent="0.25">
      <c r="A3" s="14" t="s">
        <v>339</v>
      </c>
      <c r="B3" s="14" t="s">
        <v>387</v>
      </c>
      <c r="C3" s="61" t="s">
        <v>386</v>
      </c>
      <c r="D3" s="97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1" t="s">
        <v>939</v>
      </c>
      <c r="F3" s="161" t="s">
        <v>938</v>
      </c>
      <c r="G3" s="161" t="s">
        <v>1107</v>
      </c>
      <c r="H3" s="161"/>
      <c r="I3" s="73" t="s">
        <v>937</v>
      </c>
      <c r="J3" s="61" t="s">
        <v>936</v>
      </c>
      <c r="K3" s="61" t="s">
        <v>1106</v>
      </c>
      <c r="L3" s="161"/>
      <c r="M3" s="73" t="s">
        <v>935</v>
      </c>
      <c r="N3" s="61" t="s">
        <v>934</v>
      </c>
      <c r="O3" s="61" t="s">
        <v>1105</v>
      </c>
      <c r="P3" s="134"/>
      <c r="Q3" s="61" t="s">
        <v>1055</v>
      </c>
      <c r="R3" s="134" t="s">
        <v>1056</v>
      </c>
      <c r="S3" s="134" t="s">
        <v>1057</v>
      </c>
      <c r="T3" s="134"/>
      <c r="U3" s="61" t="s">
        <v>456</v>
      </c>
      <c r="V3" s="61" t="s">
        <v>1076</v>
      </c>
      <c r="W3" s="61" t="s">
        <v>953</v>
      </c>
      <c r="X3" s="134"/>
      <c r="Y3" s="134"/>
      <c r="Z3" s="61" t="s">
        <v>952</v>
      </c>
      <c r="AA3" s="61" t="s">
        <v>951</v>
      </c>
      <c r="AB3" s="134"/>
      <c r="AC3" s="61"/>
      <c r="AD3" s="61" t="s">
        <v>950</v>
      </c>
      <c r="AE3" s="61" t="s">
        <v>951</v>
      </c>
      <c r="AF3" s="134"/>
      <c r="AG3" s="61" t="s">
        <v>388</v>
      </c>
      <c r="AH3" s="61" t="s">
        <v>167</v>
      </c>
      <c r="AI3" s="135">
        <v>51100</v>
      </c>
      <c r="AJ3" s="136">
        <v>326888110</v>
      </c>
      <c r="AK3" s="66" t="s">
        <v>1142</v>
      </c>
      <c r="AL3" s="141" t="s">
        <v>1130</v>
      </c>
      <c r="AM3" s="66" t="s">
        <v>389</v>
      </c>
      <c r="AO3" s="138"/>
      <c r="AP3" s="134"/>
      <c r="AQ3" s="138"/>
      <c r="AR3" s="138"/>
      <c r="AS3" s="138"/>
      <c r="AT3" s="18">
        <f>RANK(BL3,$BL$3:$BL$121)+COUNTIF(BL$3:BL3,BL3)-1</f>
        <v>1</v>
      </c>
      <c r="AU3" s="162" t="str">
        <f>"N° "&amp;AT3&amp;" "&amp;C3</f>
        <v>N° 1 Delpharm Reims</v>
      </c>
      <c r="AV3" s="18">
        <f>RANK(BM3,$BM$3:$BM$121)+COUNTIF(BM$3:BM3,BM3)-1</f>
        <v>8</v>
      </c>
      <c r="AW3" s="162" t="str">
        <f>"N° "&amp;AV3&amp;" "&amp;C3</f>
        <v>N° 8 Delpharm Reims</v>
      </c>
      <c r="AX3" s="162">
        <v>2</v>
      </c>
      <c r="AY3" s="162"/>
      <c r="AZ3" s="162">
        <v>4</v>
      </c>
      <c r="BA3" s="162"/>
      <c r="BB3" s="163">
        <v>7</v>
      </c>
      <c r="BC3" s="163"/>
      <c r="BD3" s="163">
        <v>5</v>
      </c>
      <c r="BE3" s="163">
        <v>1</v>
      </c>
      <c r="BF3" s="163">
        <v>6</v>
      </c>
      <c r="BG3" s="163">
        <v>1</v>
      </c>
      <c r="BH3" s="163">
        <v>3</v>
      </c>
      <c r="BI3" s="163"/>
      <c r="BJ3" s="163">
        <v>3</v>
      </c>
      <c r="BK3" s="163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2"/>
    </row>
    <row r="4" spans="1:80" s="1" customFormat="1" ht="80.25" customHeight="1" x14ac:dyDescent="0.25">
      <c r="A4" s="12" t="s">
        <v>232</v>
      </c>
      <c r="B4" s="12" t="s">
        <v>233</v>
      </c>
      <c r="C4" s="17" t="s">
        <v>289</v>
      </c>
      <c r="D4" s="72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930</v>
      </c>
      <c r="F4" s="11" t="s">
        <v>931</v>
      </c>
      <c r="G4" s="11" t="s">
        <v>451</v>
      </c>
      <c r="H4" s="11"/>
      <c r="I4" s="11" t="s">
        <v>930</v>
      </c>
      <c r="J4" s="11" t="s">
        <v>931</v>
      </c>
      <c r="K4" s="11"/>
      <c r="L4" s="11"/>
      <c r="M4" s="74" t="s">
        <v>929</v>
      </c>
      <c r="N4" s="17" t="s">
        <v>928</v>
      </c>
      <c r="O4" s="17" t="s">
        <v>932</v>
      </c>
      <c r="P4" s="17" t="s">
        <v>481</v>
      </c>
      <c r="Q4" s="17" t="s">
        <v>413</v>
      </c>
      <c r="R4" s="17" t="s">
        <v>459</v>
      </c>
      <c r="S4" s="17" t="s">
        <v>1001</v>
      </c>
      <c r="T4" s="17"/>
      <c r="U4" s="17" t="s">
        <v>413</v>
      </c>
      <c r="V4" s="17" t="s">
        <v>955</v>
      </c>
      <c r="W4" s="17" t="s">
        <v>1000</v>
      </c>
      <c r="X4" s="17"/>
      <c r="Y4" s="17"/>
      <c r="Z4" s="17" t="s">
        <v>1083</v>
      </c>
      <c r="AA4" s="17" t="s">
        <v>954</v>
      </c>
      <c r="AB4" s="17"/>
      <c r="AC4" s="17" t="s">
        <v>986</v>
      </c>
      <c r="AD4" s="17" t="s">
        <v>1085</v>
      </c>
      <c r="AE4" s="17" t="s">
        <v>987</v>
      </c>
      <c r="AF4" s="17"/>
      <c r="AG4" s="11" t="s">
        <v>234</v>
      </c>
      <c r="AH4" s="11" t="s">
        <v>235</v>
      </c>
      <c r="AI4" s="41">
        <v>51110</v>
      </c>
      <c r="AJ4" s="46">
        <v>326888410</v>
      </c>
      <c r="AK4" s="23" t="s">
        <v>1124</v>
      </c>
      <c r="AL4" s="142" t="s">
        <v>1125</v>
      </c>
      <c r="AM4" s="49"/>
      <c r="AO4" s="17" t="s">
        <v>735</v>
      </c>
      <c r="AP4" s="17" t="s">
        <v>736</v>
      </c>
      <c r="AQ4" s="11" t="s">
        <v>737</v>
      </c>
      <c r="AR4" s="23" t="s">
        <v>738</v>
      </c>
      <c r="AS4" s="25"/>
      <c r="AT4" s="1">
        <f>RANK(BL4,$BL$3:$BL$121)+COUNTIF(BL$3:BL4,BL4)-1</f>
        <v>2</v>
      </c>
      <c r="AU4" s="63" t="str">
        <f>"N° "&amp;AT4&amp;" "&amp;C4</f>
        <v>N° 2 GIVAUDAN (Ex. Soliance)</v>
      </c>
      <c r="AV4" s="1">
        <f>RANK(BM4,$BM$3:$BM$121)+COUNTIF(BM$3:BM4,BM4)-1</f>
        <v>11</v>
      </c>
      <c r="AW4" s="63" t="str">
        <f>"N° "&amp;AV4&amp;" "&amp;C4</f>
        <v>N° 11 GIVAUDAN (Ex. Soliance)</v>
      </c>
      <c r="AX4" s="63">
        <v>1</v>
      </c>
      <c r="AY4" s="63"/>
      <c r="AZ4" s="63">
        <v>1</v>
      </c>
      <c r="BA4" s="63"/>
      <c r="BB4" s="64">
        <v>2</v>
      </c>
      <c r="BC4" s="64">
        <v>1</v>
      </c>
      <c r="BD4" s="64">
        <v>1</v>
      </c>
      <c r="BE4" s="64"/>
      <c r="BF4" s="64">
        <v>2</v>
      </c>
      <c r="BG4" s="64"/>
      <c r="BH4" s="64">
        <v>1</v>
      </c>
      <c r="BI4" s="64"/>
      <c r="BJ4" s="64">
        <v>2</v>
      </c>
      <c r="BK4" s="64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241</v>
      </c>
      <c r="C5" s="17" t="s">
        <v>250</v>
      </c>
      <c r="D5" s="72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4" t="s">
        <v>231</v>
      </c>
      <c r="N5" s="17" t="s">
        <v>249</v>
      </c>
      <c r="O5" s="17" t="s">
        <v>483</v>
      </c>
      <c r="P5" s="17"/>
      <c r="Q5" s="17" t="s">
        <v>1060</v>
      </c>
      <c r="R5" s="17" t="s">
        <v>1061</v>
      </c>
      <c r="S5" s="17" t="s">
        <v>1065</v>
      </c>
      <c r="T5" s="17"/>
      <c r="U5" s="17" t="s">
        <v>251</v>
      </c>
      <c r="V5" s="17" t="s">
        <v>1077</v>
      </c>
      <c r="W5" s="17" t="s">
        <v>484</v>
      </c>
      <c r="X5" s="17"/>
      <c r="Y5" s="17" t="s">
        <v>231</v>
      </c>
      <c r="Z5" s="17" t="s">
        <v>985</v>
      </c>
      <c r="AA5" s="17" t="s">
        <v>984</v>
      </c>
      <c r="AB5" s="17"/>
      <c r="AC5" s="17"/>
      <c r="AD5" s="17" t="s">
        <v>983</v>
      </c>
      <c r="AE5" s="17" t="s">
        <v>959</v>
      </c>
      <c r="AF5" s="17"/>
      <c r="AG5" s="17" t="s">
        <v>242</v>
      </c>
      <c r="AH5" s="17" t="s">
        <v>243</v>
      </c>
      <c r="AI5" s="41">
        <v>2007</v>
      </c>
      <c r="AJ5" s="28" t="s">
        <v>244</v>
      </c>
      <c r="AK5" s="23" t="s">
        <v>1143</v>
      </c>
      <c r="AL5" s="143" t="s">
        <v>1126</v>
      </c>
      <c r="AM5" s="65"/>
      <c r="AO5" s="132"/>
      <c r="AP5" s="133"/>
      <c r="AQ5" s="132"/>
      <c r="AR5" s="132"/>
      <c r="AS5" s="132"/>
      <c r="AT5" s="1">
        <f>RANK(BL5,$BL$3:$BL$121)+COUNTIF(BL$3:BL5,BL5)-1</f>
        <v>3</v>
      </c>
      <c r="AU5" s="63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3" t="str">
        <f>"N° "&amp;AV5&amp;" "&amp;C5</f>
        <v>N° 9 Laboratoire Départemental d’Analyses et de Recherche (LDAR) de l'Aisne.</v>
      </c>
      <c r="AX5" s="63"/>
      <c r="AY5" s="63"/>
      <c r="AZ5" s="63"/>
      <c r="BA5" s="63"/>
      <c r="BB5" s="64">
        <v>1</v>
      </c>
      <c r="BC5" s="64"/>
      <c r="BD5" s="64">
        <v>2</v>
      </c>
      <c r="BE5" s="64">
        <v>1</v>
      </c>
      <c r="BF5" s="64">
        <v>2</v>
      </c>
      <c r="BG5" s="64">
        <v>1</v>
      </c>
      <c r="BH5" s="64">
        <v>3</v>
      </c>
      <c r="BI5" s="64"/>
      <c r="BJ5" s="64">
        <v>2</v>
      </c>
      <c r="BK5" s="64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0" t="s">
        <v>0</v>
      </c>
      <c r="B6" s="12" t="s">
        <v>17</v>
      </c>
      <c r="C6" s="17" t="s">
        <v>415</v>
      </c>
      <c r="D6" s="72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420</v>
      </c>
      <c r="J6" s="11" t="s">
        <v>925</v>
      </c>
      <c r="K6" s="17" t="s">
        <v>482</v>
      </c>
      <c r="L6" s="11"/>
      <c r="M6" s="74" t="s">
        <v>1102</v>
      </c>
      <c r="N6" s="17" t="s">
        <v>1101</v>
      </c>
      <c r="O6" s="17" t="s">
        <v>1103</v>
      </c>
      <c r="P6" s="17"/>
      <c r="Q6" s="17" t="s">
        <v>1052</v>
      </c>
      <c r="R6" s="17" t="s">
        <v>1053</v>
      </c>
      <c r="S6" s="17" t="s">
        <v>1054</v>
      </c>
      <c r="T6" s="17"/>
      <c r="U6" s="17" t="s">
        <v>350</v>
      </c>
      <c r="V6" s="17" t="s">
        <v>416</v>
      </c>
      <c r="W6" s="17" t="s">
        <v>482</v>
      </c>
      <c r="X6" s="17"/>
      <c r="Y6" s="17" t="s">
        <v>350</v>
      </c>
      <c r="Z6" s="17" t="s">
        <v>417</v>
      </c>
      <c r="AA6" s="17" t="s">
        <v>482</v>
      </c>
      <c r="AB6" s="17"/>
      <c r="AC6" s="17"/>
      <c r="AD6" s="17"/>
      <c r="AE6" s="17"/>
      <c r="AF6" s="17"/>
      <c r="AG6" s="11" t="s">
        <v>44</v>
      </c>
      <c r="AH6" s="11" t="s">
        <v>193</v>
      </c>
      <c r="AI6" s="11">
        <v>51200</v>
      </c>
      <c r="AJ6" s="28">
        <v>33326512020</v>
      </c>
      <c r="AK6" s="23" t="s">
        <v>1144</v>
      </c>
      <c r="AL6" s="144" t="s">
        <v>1127</v>
      </c>
      <c r="AM6" s="25" t="s">
        <v>191</v>
      </c>
      <c r="AO6" s="17"/>
      <c r="AP6" s="17" t="s">
        <v>124</v>
      </c>
      <c r="AQ6" s="44" t="s">
        <v>45</v>
      </c>
      <c r="AR6" s="23" t="s">
        <v>46</v>
      </c>
      <c r="AS6" s="25"/>
      <c r="AT6" s="1">
        <f>RANK(BL6,$BL$3:$BL$121)+COUNTIF(BL$3:BL6,BL6)-1</f>
        <v>4</v>
      </c>
      <c r="AU6" s="63" t="str">
        <f>"N° "&amp;AT6&amp;" "&amp;C6</f>
        <v>N° 4 MHCS  (Champagne Moët et Chandon)</v>
      </c>
      <c r="AV6" s="1">
        <f>RANK(BM6,$BM$3:$BM$121)+COUNTIF(BM$3:BM6,BM6)-1</f>
        <v>3</v>
      </c>
      <c r="AW6" s="63" t="str">
        <f>"N° "&amp;AV6&amp;" "&amp;C6</f>
        <v>N° 3 MHCS  (Champagne Moët et Chandon)</v>
      </c>
      <c r="AX6" s="63"/>
      <c r="AY6" s="63"/>
      <c r="AZ6" s="63">
        <v>1</v>
      </c>
      <c r="BA6" s="63"/>
      <c r="BB6" s="64">
        <v>1</v>
      </c>
      <c r="BC6" s="64">
        <v>1</v>
      </c>
      <c r="BD6" s="64">
        <v>2</v>
      </c>
      <c r="BE6" s="64">
        <v>1</v>
      </c>
      <c r="BF6" s="64">
        <v>1</v>
      </c>
      <c r="BG6" s="64"/>
      <c r="BH6" s="64">
        <v>1</v>
      </c>
      <c r="BI6" s="64"/>
      <c r="BJ6" s="64"/>
      <c r="BK6" s="64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117</v>
      </c>
      <c r="C7" s="17" t="s">
        <v>28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4" t="s">
        <v>444</v>
      </c>
      <c r="N7" s="17" t="s">
        <v>445</v>
      </c>
      <c r="O7" s="17" t="s">
        <v>941</v>
      </c>
      <c r="P7" s="17" t="s">
        <v>480</v>
      </c>
      <c r="Q7" s="17" t="s">
        <v>446</v>
      </c>
      <c r="R7" s="17" t="s">
        <v>447</v>
      </c>
      <c r="S7" s="17" t="s">
        <v>940</v>
      </c>
      <c r="T7" s="17"/>
      <c r="U7" s="17" t="s">
        <v>448</v>
      </c>
      <c r="V7" s="17" t="s">
        <v>1075</v>
      </c>
      <c r="W7" s="17" t="s">
        <v>949</v>
      </c>
      <c r="X7" s="17"/>
      <c r="Y7" s="17"/>
      <c r="Z7" s="17" t="s">
        <v>948</v>
      </c>
      <c r="AA7" s="17" t="s">
        <v>947</v>
      </c>
      <c r="AB7" s="17"/>
      <c r="AC7" s="17"/>
      <c r="AD7" s="17" t="s">
        <v>991</v>
      </c>
      <c r="AE7" s="17" t="s">
        <v>992</v>
      </c>
      <c r="AF7" s="17"/>
      <c r="AG7" s="11" t="s">
        <v>226</v>
      </c>
      <c r="AH7" s="11" t="s">
        <v>170</v>
      </c>
      <c r="AI7" s="41">
        <v>51530</v>
      </c>
      <c r="AJ7" s="28" t="s">
        <v>118</v>
      </c>
      <c r="AK7" s="23" t="s">
        <v>1145</v>
      </c>
      <c r="AL7" s="144" t="s">
        <v>1128</v>
      </c>
      <c r="AM7" s="23"/>
      <c r="AO7" s="17" t="s">
        <v>508</v>
      </c>
      <c r="AP7" s="17"/>
      <c r="AQ7" s="11" t="s">
        <v>509</v>
      </c>
      <c r="AR7" s="49" t="s">
        <v>510</v>
      </c>
      <c r="AS7" s="25" t="s">
        <v>400</v>
      </c>
      <c r="AT7" s="1">
        <f>RANK(BL7,$BL$3:$BL$121)+COUNTIF(BL$3:BL7,BL7)-1</f>
        <v>5</v>
      </c>
      <c r="AU7" s="63" t="str">
        <f>"N° "&amp;AT7&amp;" "&amp;C7</f>
        <v>N° 5 SOFRALAB</v>
      </c>
      <c r="AV7" s="1">
        <f>RANK(BM7,$BM$3:$BM$121)+COUNTIF(BM$3:BM7,BM7)-1</f>
        <v>7</v>
      </c>
      <c r="AW7" s="63" t="str">
        <f>"N° "&amp;AV7&amp;" "&amp;C7</f>
        <v>N° 7 SOFRALAB</v>
      </c>
      <c r="AX7" s="63"/>
      <c r="AY7" s="63"/>
      <c r="AZ7" s="63"/>
      <c r="BA7" s="63"/>
      <c r="BB7" s="64">
        <v>1</v>
      </c>
      <c r="BC7" s="64">
        <v>1</v>
      </c>
      <c r="BD7" s="64">
        <v>1</v>
      </c>
      <c r="BE7" s="64"/>
      <c r="BF7" s="64">
        <v>2</v>
      </c>
      <c r="BG7" s="64">
        <v>1</v>
      </c>
      <c r="BH7" s="64">
        <v>1</v>
      </c>
      <c r="BI7" s="64"/>
      <c r="BJ7" s="64">
        <v>2</v>
      </c>
      <c r="BK7" s="64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394</v>
      </c>
      <c r="C8" s="17" t="s">
        <v>393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1"/>
      <c r="F8" s="11"/>
      <c r="G8" s="11"/>
      <c r="H8" s="11"/>
      <c r="I8" s="131"/>
      <c r="J8" s="11"/>
      <c r="K8" s="11"/>
      <c r="L8" s="11"/>
      <c r="M8" s="74" t="s">
        <v>420</v>
      </c>
      <c r="N8" s="17" t="s">
        <v>457</v>
      </c>
      <c r="O8" s="17" t="s">
        <v>998</v>
      </c>
      <c r="P8" s="15"/>
      <c r="Q8" s="17" t="s">
        <v>1026</v>
      </c>
      <c r="R8" s="17" t="s">
        <v>1027</v>
      </c>
      <c r="S8" s="17" t="s">
        <v>1028</v>
      </c>
      <c r="T8" s="15"/>
      <c r="U8" s="17" t="s">
        <v>458</v>
      </c>
      <c r="V8" s="17" t="s">
        <v>946</v>
      </c>
      <c r="W8" s="17" t="s">
        <v>999</v>
      </c>
      <c r="X8" s="15"/>
      <c r="Y8" s="15"/>
      <c r="Z8" s="17" t="s">
        <v>945</v>
      </c>
      <c r="AA8" s="17" t="s">
        <v>944</v>
      </c>
      <c r="AB8" s="15"/>
      <c r="AC8" s="17"/>
      <c r="AD8" s="17" t="s">
        <v>943</v>
      </c>
      <c r="AE8" s="17" t="s">
        <v>944</v>
      </c>
      <c r="AF8" s="15"/>
      <c r="AG8" s="17" t="s">
        <v>397</v>
      </c>
      <c r="AH8" s="17" t="s">
        <v>396</v>
      </c>
      <c r="AI8" s="21">
        <v>2400</v>
      </c>
      <c r="AJ8" s="46" t="s">
        <v>398</v>
      </c>
      <c r="AK8" s="23" t="s">
        <v>1146</v>
      </c>
      <c r="AL8" s="23" t="s">
        <v>1129</v>
      </c>
      <c r="AM8" s="23"/>
      <c r="AO8" s="17" t="s">
        <v>603</v>
      </c>
      <c r="AP8" s="17" t="s">
        <v>602</v>
      </c>
      <c r="AQ8" s="47" t="s">
        <v>601</v>
      </c>
      <c r="AR8" s="42" t="s">
        <v>604</v>
      </c>
      <c r="AS8" s="26"/>
      <c r="AT8" s="1">
        <f>RANK(BL8,$BL$3:$BL$121)+COUNTIF(BL$3:BL8,BL8)-1</f>
        <v>6</v>
      </c>
      <c r="AU8" s="63" t="str">
        <f>"N° "&amp;AT8&amp;" "&amp;C8</f>
        <v>N° 6 Union Invivo (Ex. Invivo Labs)</v>
      </c>
      <c r="AV8" s="1">
        <f>RANK(BM8,$BM$3:$BM$121)+COUNTIF(BM$3:BM8,BM8)-1</f>
        <v>10</v>
      </c>
      <c r="AW8" s="63" t="str">
        <f>"N° "&amp;AV8&amp;" "&amp;C8</f>
        <v>N° 10 Union Invivo (Ex. Invivo Labs)</v>
      </c>
      <c r="AX8" s="63"/>
      <c r="AY8" s="63"/>
      <c r="AZ8" s="63"/>
      <c r="BA8" s="63"/>
      <c r="BB8" s="64">
        <v>1</v>
      </c>
      <c r="BC8" s="64"/>
      <c r="BD8" s="64">
        <v>1</v>
      </c>
      <c r="BE8" s="64">
        <v>1</v>
      </c>
      <c r="BF8" s="64">
        <v>2</v>
      </c>
      <c r="BG8" s="64">
        <v>1</v>
      </c>
      <c r="BH8" s="64">
        <v>1</v>
      </c>
      <c r="BI8" s="64"/>
      <c r="BJ8" s="64">
        <v>1</v>
      </c>
      <c r="BK8" s="64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996</v>
      </c>
      <c r="D9" s="97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4" t="s">
        <v>1113</v>
      </c>
      <c r="F9" s="17" t="s">
        <v>1112</v>
      </c>
      <c r="G9" s="17" t="s">
        <v>1109</v>
      </c>
      <c r="H9" s="11"/>
      <c r="I9" s="74" t="s">
        <v>1113</v>
      </c>
      <c r="J9" s="17" t="s">
        <v>1112</v>
      </c>
      <c r="K9" s="17" t="s">
        <v>1109</v>
      </c>
      <c r="L9" s="11"/>
      <c r="M9" s="74" t="s">
        <v>1111</v>
      </c>
      <c r="N9" s="17" t="s">
        <v>1108</v>
      </c>
      <c r="O9" s="17" t="s">
        <v>1110</v>
      </c>
      <c r="P9" s="17"/>
      <c r="Q9" s="17" t="s">
        <v>413</v>
      </c>
      <c r="R9" s="17" t="s">
        <v>464</v>
      </c>
      <c r="S9" s="17" t="s">
        <v>441</v>
      </c>
      <c r="T9" s="17"/>
      <c r="U9" s="17" t="s">
        <v>414</v>
      </c>
      <c r="V9" s="17" t="s">
        <v>1079</v>
      </c>
      <c r="W9" s="17" t="s">
        <v>442</v>
      </c>
      <c r="X9" s="17"/>
      <c r="Y9" s="17" t="s">
        <v>969</v>
      </c>
      <c r="Z9" s="17" t="s">
        <v>956</v>
      </c>
      <c r="AA9" s="17" t="s">
        <v>958</v>
      </c>
      <c r="AB9" s="17"/>
      <c r="AC9" s="17" t="s">
        <v>970</v>
      </c>
      <c r="AD9" s="17" t="s">
        <v>957</v>
      </c>
      <c r="AE9" s="17" t="s">
        <v>441</v>
      </c>
      <c r="AF9" s="17"/>
      <c r="AG9" s="11" t="s">
        <v>225</v>
      </c>
      <c r="AH9" s="11" t="s">
        <v>147</v>
      </c>
      <c r="AI9" s="41">
        <v>51110</v>
      </c>
      <c r="AJ9" s="28" t="s">
        <v>85</v>
      </c>
      <c r="AK9" s="23" t="s">
        <v>1147</v>
      </c>
      <c r="AL9" s="23" t="s">
        <v>1131</v>
      </c>
      <c r="AM9" s="23"/>
      <c r="AO9" s="17" t="s">
        <v>86</v>
      </c>
      <c r="AP9" s="17" t="s">
        <v>87</v>
      </c>
      <c r="AQ9" s="25" t="s">
        <v>399</v>
      </c>
      <c r="AR9" s="42" t="s">
        <v>391</v>
      </c>
      <c r="AS9" s="25"/>
      <c r="AT9" s="1">
        <f>RANK(BL9,$BL$3:$BL$121)+COUNTIF(BL$3:BL9,BL9)-1</f>
        <v>7</v>
      </c>
      <c r="AU9" s="63" t="str">
        <f>"N° "&amp;AT9&amp;" "&amp;C9</f>
        <v>N° 7 CRISTAL-UNION , Bazancourt</v>
      </c>
      <c r="AV9" s="1">
        <f>RANK(BM9,$BM$3:$BM$121)+COUNTIF(BM$3:BM9,BM9)-1</f>
        <v>21</v>
      </c>
      <c r="AW9" s="63" t="str">
        <f>"N° "&amp;AV9&amp;" "&amp;C9</f>
        <v>N° 21 CRISTAL-UNION , Bazancourt</v>
      </c>
      <c r="AX9" s="63"/>
      <c r="AY9" s="63"/>
      <c r="AZ9" s="63"/>
      <c r="BA9" s="63"/>
      <c r="BB9" s="64">
        <v>1</v>
      </c>
      <c r="BC9" s="64"/>
      <c r="BD9" s="64">
        <v>1</v>
      </c>
      <c r="BE9" s="64"/>
      <c r="BF9" s="64">
        <v>1</v>
      </c>
      <c r="BG9" s="64">
        <v>1</v>
      </c>
      <c r="BH9" s="64">
        <v>2</v>
      </c>
      <c r="BI9" s="64"/>
      <c r="BJ9" s="64">
        <v>1</v>
      </c>
      <c r="BK9" s="64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3" t="s">
        <v>0</v>
      </c>
      <c r="B10" s="140" t="s">
        <v>920</v>
      </c>
      <c r="C10" s="53" t="s">
        <v>1148</v>
      </c>
      <c r="D10" s="72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3" t="s">
        <v>927</v>
      </c>
      <c r="F10" s="53" t="s">
        <v>926</v>
      </c>
      <c r="G10" s="139" t="s">
        <v>1104</v>
      </c>
      <c r="H10" s="124"/>
      <c r="I10" s="53" t="s">
        <v>927</v>
      </c>
      <c r="J10" s="53" t="s">
        <v>926</v>
      </c>
      <c r="K10" s="139" t="s">
        <v>1104</v>
      </c>
      <c r="L10" s="124"/>
      <c r="M10" s="95" t="s">
        <v>927</v>
      </c>
      <c r="N10" s="53" t="s">
        <v>926</v>
      </c>
      <c r="O10" s="139" t="s">
        <v>1104</v>
      </c>
      <c r="P10" s="120"/>
      <c r="Q10" s="53"/>
      <c r="R10" s="120"/>
      <c r="S10" s="120"/>
      <c r="T10" s="120"/>
      <c r="U10" s="120"/>
      <c r="V10" s="53"/>
      <c r="W10" s="53"/>
      <c r="X10" s="120"/>
      <c r="Y10" s="120"/>
      <c r="Z10" s="120"/>
      <c r="AA10" s="120"/>
      <c r="AB10" s="120"/>
      <c r="AC10" s="53"/>
      <c r="AD10" s="53"/>
      <c r="AE10" s="53"/>
      <c r="AF10" s="120"/>
      <c r="AG10" s="53" t="s">
        <v>1139</v>
      </c>
      <c r="AH10" s="53" t="s">
        <v>1140</v>
      </c>
      <c r="AI10" s="126">
        <v>50890</v>
      </c>
      <c r="AJ10" s="28">
        <v>33233066500</v>
      </c>
      <c r="AK10" s="22" t="s">
        <v>1149</v>
      </c>
      <c r="AL10" s="23" t="s">
        <v>1141</v>
      </c>
      <c r="AM10" s="53"/>
      <c r="AO10" s="120"/>
      <c r="AP10" s="128"/>
      <c r="AQ10" s="120"/>
      <c r="AR10" s="120"/>
      <c r="AS10" s="120"/>
      <c r="AT10" s="1">
        <f>RANK(BL10,$BL$3:$BL$121)+COUNTIF(BL$3:BL10,BL10)-1</f>
        <v>8</v>
      </c>
      <c r="AU10" s="63" t="str">
        <f>"N° "&amp;AT10&amp;" "&amp;C10</f>
        <v>N° 8 Elle et Vire</v>
      </c>
      <c r="AV10" s="1">
        <f>RANK(BM10,$BM$3:$BM$121)+COUNTIF(BM$3:BM10,BM10)-1</f>
        <v>33</v>
      </c>
      <c r="AW10" s="63" t="str">
        <f>"N° "&amp;AV10&amp;" "&amp;C10</f>
        <v>N° 33 Elle et Vire</v>
      </c>
      <c r="AX10" s="64">
        <v>1</v>
      </c>
      <c r="AY10" s="122"/>
      <c r="AZ10" s="64">
        <v>1</v>
      </c>
      <c r="BA10" s="122"/>
      <c r="BB10" s="64">
        <v>1</v>
      </c>
      <c r="BC10" s="64"/>
      <c r="BD10" s="64"/>
      <c r="BE10" s="64"/>
      <c r="BF10" s="64"/>
      <c r="BG10" s="64"/>
      <c r="BH10" s="64"/>
      <c r="BI10" s="64"/>
      <c r="BJ10" s="64"/>
      <c r="BK10" s="64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29"/>
    </row>
    <row r="11" spans="1:80" s="1" customFormat="1" ht="78.75" customHeight="1" x14ac:dyDescent="0.2">
      <c r="A11" s="12" t="s">
        <v>0</v>
      </c>
      <c r="B11" s="12" t="s">
        <v>435</v>
      </c>
      <c r="C11" s="17" t="s">
        <v>1171</v>
      </c>
      <c r="D11" s="72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4" t="s">
        <v>231</v>
      </c>
      <c r="N11" s="17" t="s">
        <v>465</v>
      </c>
      <c r="O11" s="45" t="s">
        <v>479</v>
      </c>
      <c r="P11" s="15"/>
      <c r="Q11" s="17" t="s">
        <v>466</v>
      </c>
      <c r="R11" s="24" t="s">
        <v>469</v>
      </c>
      <c r="S11" s="45" t="s">
        <v>486</v>
      </c>
      <c r="T11" s="15"/>
      <c r="U11" s="15" t="s">
        <v>467</v>
      </c>
      <c r="V11" s="17" t="s">
        <v>468</v>
      </c>
      <c r="W11" s="45" t="s">
        <v>479</v>
      </c>
      <c r="X11" s="15"/>
      <c r="Y11" s="17" t="s">
        <v>420</v>
      </c>
      <c r="Z11" s="17" t="s">
        <v>440</v>
      </c>
      <c r="AA11" s="45" t="s">
        <v>479</v>
      </c>
      <c r="AB11" s="15"/>
      <c r="AC11" s="17"/>
      <c r="AD11" s="17" t="s">
        <v>988</v>
      </c>
      <c r="AE11" s="45" t="s">
        <v>479</v>
      </c>
      <c r="AF11" s="26"/>
      <c r="AG11" s="17" t="s">
        <v>436</v>
      </c>
      <c r="AH11" s="17" t="s">
        <v>437</v>
      </c>
      <c r="AI11" s="21">
        <v>2350</v>
      </c>
      <c r="AJ11" s="46" t="s">
        <v>438</v>
      </c>
      <c r="AK11" s="23" t="s">
        <v>1151</v>
      </c>
      <c r="AL11" s="23" t="s">
        <v>1150</v>
      </c>
      <c r="AM11" s="23" t="s">
        <v>439</v>
      </c>
      <c r="AO11" s="26"/>
      <c r="AP11" s="24"/>
      <c r="AQ11" s="26"/>
      <c r="AR11" s="26"/>
      <c r="AS11" s="26"/>
      <c r="AT11" s="1">
        <f>RANK(BL11,$BL$3:$BL$121)+COUNTIF(BL$3:BL11,BL11)-1</f>
        <v>9</v>
      </c>
      <c r="AU11" s="63" t="str">
        <f>"N° "&amp;AT11&amp;" "&amp;C11</f>
        <v>N° 9 Elchais (Ex. Sensient Dehydrated Flavors )</v>
      </c>
      <c r="AV11" s="1">
        <f>RANK(BM11,$BM$3:$BM$121)+COUNTIF(BM$3:BM11,BM11)-1</f>
        <v>34</v>
      </c>
      <c r="AW11" s="63" t="str">
        <f>"N° "&amp;AV11&amp;" "&amp;C11</f>
        <v>N° 34 Elchais (Ex. Sensient Dehydrated Flavors )</v>
      </c>
      <c r="AX11" s="63"/>
      <c r="AY11" s="63"/>
      <c r="AZ11" s="63"/>
      <c r="BA11" s="63"/>
      <c r="BB11" s="64">
        <v>1</v>
      </c>
      <c r="BC11" s="64"/>
      <c r="BD11" s="64">
        <v>1</v>
      </c>
      <c r="BE11" s="64"/>
      <c r="BF11" s="64">
        <v>2</v>
      </c>
      <c r="BG11" s="64"/>
      <c r="BH11" s="64">
        <v>1</v>
      </c>
      <c r="BI11" s="64"/>
      <c r="BJ11" s="64">
        <v>1</v>
      </c>
      <c r="BK11" s="64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111</v>
      </c>
      <c r="C12" s="17" t="s">
        <v>22</v>
      </c>
      <c r="D12" s="72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4" t="s">
        <v>933</v>
      </c>
      <c r="N12" s="17" t="s">
        <v>1070</v>
      </c>
      <c r="O12" s="17" t="s">
        <v>487</v>
      </c>
      <c r="P12" s="17"/>
      <c r="Q12" s="17" t="s">
        <v>1046</v>
      </c>
      <c r="R12" s="17" t="s">
        <v>1049</v>
      </c>
      <c r="S12" s="17" t="s">
        <v>487</v>
      </c>
      <c r="T12" s="17"/>
      <c r="U12" s="17" t="s">
        <v>231</v>
      </c>
      <c r="V12" s="17" t="s">
        <v>1072</v>
      </c>
      <c r="W12" s="17" t="s">
        <v>487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166</v>
      </c>
      <c r="AH12" s="11" t="s">
        <v>167</v>
      </c>
      <c r="AI12" s="41">
        <v>51100</v>
      </c>
      <c r="AJ12" s="28" t="s">
        <v>112</v>
      </c>
      <c r="AK12" s="23" t="s">
        <v>1152</v>
      </c>
      <c r="AL12" s="23" t="s">
        <v>1153</v>
      </c>
      <c r="AM12" s="23"/>
      <c r="AO12" s="17" t="s">
        <v>23</v>
      </c>
      <c r="AP12" s="17" t="s">
        <v>107</v>
      </c>
      <c r="AQ12" s="25" t="s">
        <v>24</v>
      </c>
      <c r="AR12" s="42" t="s">
        <v>25</v>
      </c>
      <c r="AS12" s="25" t="s">
        <v>400</v>
      </c>
      <c r="AT12" s="1">
        <f>RANK(BL12,$BL$3:$BL$121)+COUNTIF(BL$3:BL12,BL12)-1</f>
        <v>10</v>
      </c>
      <c r="AU12" s="63" t="str">
        <f>"N° "&amp;AT12&amp;" "&amp;C12</f>
        <v xml:space="preserve">N° 10 VIVESCIA </v>
      </c>
      <c r="AV12" s="1">
        <f>RANK(BM12,$BM$3:$BM$121)+COUNTIF(BM$3:BM12,BM12)-1</f>
        <v>1</v>
      </c>
      <c r="AW12" s="63" t="str">
        <f>"N° "&amp;AV12&amp;" "&amp;C12</f>
        <v xml:space="preserve">N° 1 VIVESCIA </v>
      </c>
      <c r="AX12" s="63"/>
      <c r="AY12" s="63"/>
      <c r="AZ12" s="63"/>
      <c r="BA12" s="63"/>
      <c r="BB12" s="64"/>
      <c r="BC12" s="64">
        <v>1</v>
      </c>
      <c r="BD12" s="64"/>
      <c r="BE12" s="64">
        <v>1</v>
      </c>
      <c r="BF12" s="64"/>
      <c r="BG12" s="64">
        <v>1</v>
      </c>
      <c r="BH12" s="64"/>
      <c r="BI12" s="64"/>
      <c r="BJ12" s="64"/>
      <c r="BK12" s="64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108</v>
      </c>
      <c r="C13" s="17" t="s">
        <v>19</v>
      </c>
      <c r="D13" s="72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4" t="s">
        <v>420</v>
      </c>
      <c r="N13" s="17" t="s">
        <v>461</v>
      </c>
      <c r="O13" s="17" t="s">
        <v>1002</v>
      </c>
      <c r="P13" s="17"/>
      <c r="Q13" s="17" t="s">
        <v>420</v>
      </c>
      <c r="R13" s="118" t="s">
        <v>462</v>
      </c>
      <c r="S13" s="17" t="s">
        <v>1002</v>
      </c>
      <c r="T13" s="17"/>
      <c r="U13" s="17" t="s">
        <v>420</v>
      </c>
      <c r="V13" s="17" t="s">
        <v>463</v>
      </c>
      <c r="W13" s="17" t="s">
        <v>1002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164</v>
      </c>
      <c r="AH13" s="11" t="s">
        <v>165</v>
      </c>
      <c r="AI13" s="41">
        <v>10700</v>
      </c>
      <c r="AJ13" s="28" t="s">
        <v>109</v>
      </c>
      <c r="AK13" s="23" t="s">
        <v>1155</v>
      </c>
      <c r="AL13" s="23" t="s">
        <v>1154</v>
      </c>
      <c r="AM13" s="23" t="s">
        <v>460</v>
      </c>
      <c r="AO13" s="17" t="s">
        <v>20</v>
      </c>
      <c r="AP13" s="17"/>
      <c r="AQ13" s="25" t="s">
        <v>110</v>
      </c>
      <c r="AR13" s="42" t="s">
        <v>21</v>
      </c>
      <c r="AS13" s="25"/>
      <c r="AT13" s="1">
        <f>RANK(BL13,$BL$3:$BL$121)+COUNTIF(BL$3:BL13,BL13)-1</f>
        <v>11</v>
      </c>
      <c r="AU13" s="63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3" t="str">
        <f>"N° "&amp;AV13&amp;" "&amp;C13</f>
        <v xml:space="preserve">N° 35 Centre Technique - MILLBÄKER </v>
      </c>
      <c r="AX13" s="63"/>
      <c r="AY13" s="63"/>
      <c r="AZ13" s="63"/>
      <c r="BA13" s="63"/>
      <c r="BB13" s="64">
        <v>1</v>
      </c>
      <c r="BC13" s="64"/>
      <c r="BD13" s="64">
        <v>1</v>
      </c>
      <c r="BE13" s="64"/>
      <c r="BF13" s="64">
        <v>1</v>
      </c>
      <c r="BG13" s="64"/>
      <c r="BH13" s="64"/>
      <c r="BI13" s="64"/>
      <c r="BJ13" s="64"/>
      <c r="BK13" s="64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359</v>
      </c>
      <c r="C14" s="17" t="s">
        <v>449</v>
      </c>
      <c r="D14" s="72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4" t="s">
        <v>395</v>
      </c>
      <c r="N14" s="17" t="s">
        <v>450</v>
      </c>
      <c r="O14" s="17" t="s">
        <v>997</v>
      </c>
      <c r="P14" s="15"/>
      <c r="Q14" s="17" t="s">
        <v>395</v>
      </c>
      <c r="R14" s="24" t="s">
        <v>453</v>
      </c>
      <c r="S14" s="17" t="s">
        <v>997</v>
      </c>
      <c r="T14" s="15"/>
      <c r="U14" s="17" t="s">
        <v>395</v>
      </c>
      <c r="V14" s="17" t="s">
        <v>452</v>
      </c>
      <c r="W14" s="17" t="s">
        <v>997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475</v>
      </c>
      <c r="AH14" s="17" t="s">
        <v>167</v>
      </c>
      <c r="AI14" s="21">
        <v>51100</v>
      </c>
      <c r="AJ14" s="46" t="s">
        <v>454</v>
      </c>
      <c r="AK14" s="23" t="s">
        <v>1157</v>
      </c>
      <c r="AL14" s="23" t="s">
        <v>1156</v>
      </c>
      <c r="AM14" s="23" t="s">
        <v>455</v>
      </c>
      <c r="AO14" s="26"/>
      <c r="AP14" s="24"/>
      <c r="AQ14" s="26"/>
      <c r="AR14" s="26"/>
      <c r="AS14" s="26"/>
      <c r="AT14" s="1">
        <f>RANK(BL14,$BL$3:$BL$121)+COUNTIF(BL$3:BL14,BL14)-1</f>
        <v>12</v>
      </c>
      <c r="AU14" s="63" t="str">
        <f>"N° "&amp;AT14&amp;" "&amp;C14</f>
        <v>N° 12 Champagne Louis Roederer</v>
      </c>
      <c r="AV14" s="1">
        <f>RANK(BM14,$BM$3:$BM$121)+COUNTIF(BM$3:BM14,BM14)-1</f>
        <v>36</v>
      </c>
      <c r="AW14" s="63" t="str">
        <f>"N° "&amp;AV14&amp;" "&amp;C14</f>
        <v>N° 36 Champagne Louis Roederer</v>
      </c>
      <c r="AX14" s="63"/>
      <c r="AY14" s="63"/>
      <c r="AZ14" s="63"/>
      <c r="BA14" s="63"/>
      <c r="BB14" s="64">
        <v>1</v>
      </c>
      <c r="BC14" s="64"/>
      <c r="BD14" s="64">
        <v>1</v>
      </c>
      <c r="BE14" s="64"/>
      <c r="BF14" s="64">
        <v>1</v>
      </c>
      <c r="BG14" s="64"/>
      <c r="BH14" s="64"/>
      <c r="BI14" s="64"/>
      <c r="BJ14" s="64"/>
      <c r="BK14" s="64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306</v>
      </c>
      <c r="B15" s="12" t="s">
        <v>383</v>
      </c>
      <c r="C15" s="17" t="s">
        <v>1167</v>
      </c>
      <c r="D15" s="72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5"/>
      <c r="N15" s="17"/>
      <c r="O15" s="17"/>
      <c r="P15" s="15"/>
      <c r="Q15" s="17" t="s">
        <v>1046</v>
      </c>
      <c r="R15" s="17" t="s">
        <v>1050</v>
      </c>
      <c r="S15" s="17" t="s">
        <v>1051</v>
      </c>
      <c r="T15" s="15"/>
      <c r="U15" s="17" t="s">
        <v>385</v>
      </c>
      <c r="V15" s="17" t="s">
        <v>1073</v>
      </c>
      <c r="W15" s="17" t="s">
        <v>490</v>
      </c>
      <c r="X15" s="15" t="s">
        <v>384</v>
      </c>
      <c r="Y15" s="15"/>
      <c r="Z15" s="15"/>
      <c r="AA15" s="15"/>
      <c r="AB15" s="15"/>
      <c r="AC15" s="17"/>
      <c r="AD15" s="17"/>
      <c r="AE15" s="17"/>
      <c r="AF15" s="15"/>
      <c r="AG15" s="17" t="s">
        <v>1168</v>
      </c>
      <c r="AH15" s="17" t="s">
        <v>167</v>
      </c>
      <c r="AI15" s="21">
        <v>51100</v>
      </c>
      <c r="AJ15" s="15"/>
      <c r="AK15" s="22" t="s">
        <v>1159</v>
      </c>
      <c r="AL15" s="22" t="s">
        <v>1303</v>
      </c>
      <c r="AM15" s="23" t="s">
        <v>365</v>
      </c>
      <c r="AO15" s="26"/>
      <c r="AP15" s="24"/>
      <c r="AQ15" s="26"/>
      <c r="AR15" s="26"/>
      <c r="AS15" s="26"/>
      <c r="AT15" s="1">
        <f>RANK(BL15,$BL$3:$BL$121)+COUNTIF(BL$3:BL15,BL15)-1</f>
        <v>13</v>
      </c>
      <c r="AU15" s="63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3" t="str">
        <f>"N° "&amp;AV15&amp;" "&amp;C15</f>
        <v>N° 2 URCA Stress Environnementaux et BIOsurveillance des milieux aquatiques</v>
      </c>
      <c r="AX15" s="63"/>
      <c r="AY15" s="63"/>
      <c r="AZ15" s="63"/>
      <c r="BA15" s="63"/>
      <c r="BB15" s="64"/>
      <c r="BC15" s="64"/>
      <c r="BD15" s="64"/>
      <c r="BE15" s="64">
        <v>1</v>
      </c>
      <c r="BF15" s="64"/>
      <c r="BG15" s="64">
        <v>2</v>
      </c>
      <c r="BH15" s="64"/>
      <c r="BI15" s="64"/>
      <c r="BJ15" s="64"/>
      <c r="BK15" s="64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304</v>
      </c>
      <c r="B16" s="12" t="s">
        <v>364</v>
      </c>
      <c r="C16" s="17" t="s">
        <v>1169</v>
      </c>
      <c r="D16" s="72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4" t="s">
        <v>350</v>
      </c>
      <c r="N16" s="17" t="s">
        <v>1071</v>
      </c>
      <c r="O16" s="17" t="s">
        <v>1009</v>
      </c>
      <c r="P16" s="15"/>
      <c r="Q16" s="17"/>
      <c r="R16" s="24"/>
      <c r="S16" s="15"/>
      <c r="T16" s="15"/>
      <c r="U16" s="17" t="s">
        <v>231</v>
      </c>
      <c r="V16" s="17" t="s">
        <v>1074</v>
      </c>
      <c r="W16" s="17" t="s">
        <v>390</v>
      </c>
      <c r="X16" s="15"/>
      <c r="Y16" s="15"/>
      <c r="Z16" s="15"/>
      <c r="AA16" s="15"/>
      <c r="AB16" s="15"/>
      <c r="AC16" s="17" t="s">
        <v>231</v>
      </c>
      <c r="AD16" s="17" t="s">
        <v>1084</v>
      </c>
      <c r="AE16" s="17" t="s">
        <v>497</v>
      </c>
      <c r="AF16" s="15"/>
      <c r="AG16" s="17" t="s">
        <v>1170</v>
      </c>
      <c r="AH16" s="17" t="s">
        <v>167</v>
      </c>
      <c r="AI16" s="21">
        <v>51100</v>
      </c>
      <c r="AJ16" s="15"/>
      <c r="AK16" s="22" t="s">
        <v>1158</v>
      </c>
      <c r="AL16" s="22" t="s">
        <v>1302</v>
      </c>
      <c r="AM16" s="23" t="s">
        <v>365</v>
      </c>
      <c r="AO16" s="17" t="s">
        <v>690</v>
      </c>
      <c r="AP16" s="24"/>
      <c r="AQ16" s="26"/>
      <c r="AR16" s="42" t="s">
        <v>689</v>
      </c>
      <c r="AS16" s="26"/>
      <c r="AT16" s="1">
        <f>RANK(BL16,$BL$3:$BL$121)+COUNTIF(BL$3:BL16,BL16)-1</f>
        <v>14</v>
      </c>
      <c r="AU16" s="63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3" t="str">
        <f>"N° "&amp;AV16&amp;" "&amp;C16</f>
        <v xml:space="preserve">N° 4 URCA Fractionnement des Agroressources et Environnement </v>
      </c>
      <c r="AX16" s="63"/>
      <c r="AY16" s="63"/>
      <c r="AZ16" s="63"/>
      <c r="BA16" s="63"/>
      <c r="BB16" s="64"/>
      <c r="BC16" s="64">
        <v>1</v>
      </c>
      <c r="BD16" s="64"/>
      <c r="BE16" s="64"/>
      <c r="BF16" s="64"/>
      <c r="BG16" s="64">
        <v>1</v>
      </c>
      <c r="BH16" s="64"/>
      <c r="BI16" s="64"/>
      <c r="BJ16" s="64"/>
      <c r="BK16" s="64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339</v>
      </c>
      <c r="B17" s="12" t="s">
        <v>761</v>
      </c>
      <c r="C17" s="17" t="s">
        <v>763</v>
      </c>
      <c r="D17" s="72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4" t="s">
        <v>1003</v>
      </c>
      <c r="N17" s="17" t="s">
        <v>1004</v>
      </c>
      <c r="O17" s="17" t="s">
        <v>1005</v>
      </c>
      <c r="P17" s="17"/>
      <c r="Q17" s="17" t="s">
        <v>1059</v>
      </c>
      <c r="R17" s="17" t="s">
        <v>1066</v>
      </c>
      <c r="S17" s="17" t="s">
        <v>1067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762</v>
      </c>
      <c r="AH17" s="17" t="s">
        <v>167</v>
      </c>
      <c r="AI17" s="21">
        <v>51100</v>
      </c>
      <c r="AJ17" s="28"/>
      <c r="AK17" s="22" t="s">
        <v>1161</v>
      </c>
      <c r="AL17" s="22" t="s">
        <v>1160</v>
      </c>
      <c r="AM17" s="23" t="s">
        <v>764</v>
      </c>
      <c r="AO17" s="17" t="s">
        <v>767</v>
      </c>
      <c r="AP17" s="24"/>
      <c r="AQ17" s="17" t="s">
        <v>766</v>
      </c>
      <c r="AR17" s="59" t="s">
        <v>765</v>
      </c>
      <c r="AS17" s="25" t="s">
        <v>400</v>
      </c>
      <c r="AT17" s="1">
        <f>RANK(BL17,$BL$3:$BL$121)+COUNTIF(BL$3:BL17,BL17)-1</f>
        <v>15</v>
      </c>
      <c r="AU17" s="63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3" t="str">
        <f>"N° "&amp;AV17&amp;" "&amp;C17</f>
        <v xml:space="preserve">N° 5 CHU Maison Blanche
Laboratoire de pharmacologie  Toxicologie 
</v>
      </c>
      <c r="AX17" s="63"/>
      <c r="AY17" s="63"/>
      <c r="AZ17" s="63"/>
      <c r="BA17" s="63"/>
      <c r="BB17" s="64"/>
      <c r="BC17" s="64">
        <v>1</v>
      </c>
      <c r="BD17" s="64"/>
      <c r="BE17" s="64">
        <v>1</v>
      </c>
      <c r="BF17" s="64"/>
      <c r="BG17" s="64"/>
      <c r="BH17" s="64"/>
      <c r="BI17" s="64"/>
      <c r="BJ17" s="64"/>
      <c r="BK17" s="64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1058</v>
      </c>
      <c r="C18" s="17" t="s">
        <v>1165</v>
      </c>
      <c r="D18" s="72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4" t="s">
        <v>1098</v>
      </c>
      <c r="N18" s="17" t="s">
        <v>1099</v>
      </c>
      <c r="O18" s="17" t="s">
        <v>1100</v>
      </c>
      <c r="P18" s="15"/>
      <c r="Q18" s="17" t="s">
        <v>1064</v>
      </c>
      <c r="R18" s="17" t="s">
        <v>1062</v>
      </c>
      <c r="S18" s="17" t="s">
        <v>1063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1166</v>
      </c>
      <c r="AH18" s="17" t="s">
        <v>167</v>
      </c>
      <c r="AI18" s="21">
        <v>51680</v>
      </c>
      <c r="AJ18" s="28" t="s">
        <v>1096</v>
      </c>
      <c r="AK18" s="22" t="s">
        <v>1159</v>
      </c>
      <c r="AL18" s="22" t="s">
        <v>1162</v>
      </c>
      <c r="AM18" s="23" t="s">
        <v>1097</v>
      </c>
      <c r="AO18" s="26"/>
      <c r="AP18" s="24"/>
      <c r="AQ18" s="26"/>
      <c r="AR18" s="26"/>
      <c r="AS18" s="26"/>
      <c r="AT18" s="1">
        <f>RANK(BL18,$BL$3:$BL$121)+COUNTIF(BL$3:BL18,BL18)-1</f>
        <v>16</v>
      </c>
      <c r="AU18" s="63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3" t="str">
        <f>"N° "&amp;AV18&amp;" "&amp;C18</f>
        <v>N° 6 Laboratoire d'œnologie, Unité de recherche Vignes et Vins de Champagne</v>
      </c>
      <c r="AX18" s="63"/>
      <c r="AY18" s="63"/>
      <c r="AZ18" s="63"/>
      <c r="BA18" s="63"/>
      <c r="BB18" s="64"/>
      <c r="BC18" s="64">
        <v>1</v>
      </c>
      <c r="BD18" s="64"/>
      <c r="BE18" s="64">
        <v>1</v>
      </c>
      <c r="BF18" s="64"/>
      <c r="BG18" s="64"/>
      <c r="BH18" s="64"/>
      <c r="BI18" s="64"/>
      <c r="BJ18" s="64"/>
      <c r="BK18" s="64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359</v>
      </c>
      <c r="C19" s="11" t="s">
        <v>427</v>
      </c>
      <c r="D19" s="72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4"/>
      <c r="N19" s="17"/>
      <c r="O19" s="17"/>
      <c r="P19" s="17"/>
      <c r="Q19" s="17" t="s">
        <v>350</v>
      </c>
      <c r="R19" s="118" t="s">
        <v>432</v>
      </c>
      <c r="S19" s="17" t="s">
        <v>443</v>
      </c>
      <c r="T19" s="17"/>
      <c r="U19" s="17" t="s">
        <v>350</v>
      </c>
      <c r="V19" s="17" t="s">
        <v>433</v>
      </c>
      <c r="W19" s="17" t="s">
        <v>443</v>
      </c>
      <c r="X19" s="17"/>
      <c r="Y19" s="17" t="s">
        <v>350</v>
      </c>
      <c r="Z19" s="17" t="s">
        <v>434</v>
      </c>
      <c r="AA19" s="17" t="s">
        <v>443</v>
      </c>
      <c r="AB19" s="17"/>
      <c r="AC19" s="17"/>
      <c r="AD19" s="17"/>
      <c r="AE19" s="17"/>
      <c r="AF19" s="17"/>
      <c r="AG19" s="25" t="s">
        <v>429</v>
      </c>
      <c r="AH19" s="17" t="s">
        <v>428</v>
      </c>
      <c r="AI19" s="11">
        <v>51200</v>
      </c>
      <c r="AJ19" s="46" t="s">
        <v>430</v>
      </c>
      <c r="AK19" s="22" t="s">
        <v>1164</v>
      </c>
      <c r="AL19" s="51" t="s">
        <v>1163</v>
      </c>
      <c r="AM19" s="23" t="s">
        <v>431</v>
      </c>
      <c r="AO19" s="17" t="s">
        <v>538</v>
      </c>
      <c r="AP19" s="25" t="s">
        <v>537</v>
      </c>
      <c r="AQ19" s="25" t="s">
        <v>535</v>
      </c>
      <c r="AR19" s="23" t="s">
        <v>536</v>
      </c>
      <c r="AS19" s="25" t="s">
        <v>400</v>
      </c>
      <c r="AT19" s="1">
        <f>RANK(BL19,$BL$3:$BL$121)+COUNTIF(BL$3:BL19,BL19)-1</f>
        <v>17</v>
      </c>
      <c r="AU19" s="63" t="str">
        <f>"N° "&amp;AT19&amp;" "&amp;C19</f>
        <v>N° 17 Oenologie Conseil Champagne (O2C)</v>
      </c>
      <c r="AV19" s="1">
        <f>RANK(BM19,$BM$3:$BM$121)+COUNTIF(BM$3:BM19,BM19)-1</f>
        <v>37</v>
      </c>
      <c r="AW19" s="63" t="str">
        <f>"N° "&amp;AV19&amp;" "&amp;C19</f>
        <v>N° 37 Oenologie Conseil Champagne (O2C)</v>
      </c>
      <c r="AX19" s="63"/>
      <c r="AY19" s="63"/>
      <c r="AZ19" s="63"/>
      <c r="BA19" s="63"/>
      <c r="BB19" s="64"/>
      <c r="BC19" s="64"/>
      <c r="BD19" s="64">
        <v>1</v>
      </c>
      <c r="BE19" s="64"/>
      <c r="BF19" s="64">
        <v>1</v>
      </c>
      <c r="BG19" s="64"/>
      <c r="BH19" s="64">
        <v>1</v>
      </c>
      <c r="BI19" s="64"/>
      <c r="BJ19" s="64"/>
      <c r="BK19" s="64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0" t="s">
        <v>306</v>
      </c>
      <c r="B20" s="12" t="s">
        <v>418</v>
      </c>
      <c r="C20" s="11" t="s">
        <v>419</v>
      </c>
      <c r="D20" s="72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4"/>
      <c r="N20" s="17"/>
      <c r="O20" s="17"/>
      <c r="P20" s="17"/>
      <c r="Q20" s="17" t="s">
        <v>420</v>
      </c>
      <c r="R20" s="118" t="s">
        <v>421</v>
      </c>
      <c r="S20" s="17" t="s">
        <v>485</v>
      </c>
      <c r="T20" s="17"/>
      <c r="U20" s="17" t="s">
        <v>420</v>
      </c>
      <c r="V20" s="17" t="s">
        <v>422</v>
      </c>
      <c r="W20" s="17" t="s">
        <v>491</v>
      </c>
      <c r="X20" s="17"/>
      <c r="Y20" s="17" t="s">
        <v>420</v>
      </c>
      <c r="Z20" s="17" t="s">
        <v>423</v>
      </c>
      <c r="AA20" s="17" t="s">
        <v>491</v>
      </c>
      <c r="AB20" s="17"/>
      <c r="AC20" s="17"/>
      <c r="AD20" s="17"/>
      <c r="AE20" s="17"/>
      <c r="AF20" s="17"/>
      <c r="AG20" s="25" t="s">
        <v>424</v>
      </c>
      <c r="AH20" s="17" t="s">
        <v>425</v>
      </c>
      <c r="AI20" s="11">
        <v>10380</v>
      </c>
      <c r="AJ20" s="46" t="s">
        <v>426</v>
      </c>
      <c r="AK20" s="51" t="s">
        <v>1175</v>
      </c>
      <c r="AL20" s="51" t="s">
        <v>1174</v>
      </c>
      <c r="AM20" s="25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3" t="str">
        <f>"N° "&amp;AT20&amp;" "&amp;C20</f>
        <v>N° 18 Aquanalyse Laboratoire</v>
      </c>
      <c r="AV20" s="1">
        <f>RANK(BM20,$BM$3:$BM$121)+COUNTIF(BM$3:BM20,BM20)-1</f>
        <v>38</v>
      </c>
      <c r="AW20" s="63" t="str">
        <f>"N° "&amp;AV20&amp;" "&amp;C20</f>
        <v>N° 38 Aquanalyse Laboratoire</v>
      </c>
      <c r="AX20" s="63"/>
      <c r="AY20" s="63"/>
      <c r="AZ20" s="63"/>
      <c r="BA20" s="63"/>
      <c r="BB20" s="64"/>
      <c r="BC20" s="64"/>
      <c r="BD20" s="64">
        <v>1</v>
      </c>
      <c r="BE20" s="64"/>
      <c r="BF20" s="64">
        <v>1</v>
      </c>
      <c r="BG20" s="64"/>
      <c r="BH20" s="64">
        <v>1</v>
      </c>
      <c r="BI20" s="64"/>
      <c r="BJ20" s="64"/>
      <c r="BK20" s="64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241</v>
      </c>
      <c r="C21" s="17" t="s">
        <v>616</v>
      </c>
      <c r="D21" s="72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4" t="s">
        <v>1011</v>
      </c>
      <c r="N21" s="17" t="s">
        <v>1010</v>
      </c>
      <c r="O21" s="17" t="s">
        <v>1012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618</v>
      </c>
      <c r="AH21" s="17" t="s">
        <v>617</v>
      </c>
      <c r="AI21" s="21">
        <v>76100</v>
      </c>
      <c r="AJ21" s="28" t="s">
        <v>619</v>
      </c>
      <c r="AK21" s="55"/>
      <c r="AL21" s="55" t="s">
        <v>1176</v>
      </c>
      <c r="AM21" s="23" t="s">
        <v>620</v>
      </c>
      <c r="AO21" s="17"/>
      <c r="AP21" s="17"/>
      <c r="AQ21" s="17" t="s">
        <v>621</v>
      </c>
      <c r="AR21" s="23" t="s">
        <v>622</v>
      </c>
      <c r="AS21" s="25"/>
      <c r="AT21" s="1">
        <f>RANK(BL21,$BL$3:$BL$121)+COUNTIF(BL$3:BL21,BL21)-1</f>
        <v>19</v>
      </c>
      <c r="AU21" s="63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3" t="str">
        <f>"N° "&amp;AV21&amp;" "&amp;C21</f>
        <v>N° 12 Laboratoire Agro-Vétérinaire Départemental de la Seine Maritime</v>
      </c>
      <c r="AX21" s="63"/>
      <c r="AY21" s="63"/>
      <c r="AZ21" s="63"/>
      <c r="BA21" s="63"/>
      <c r="BB21" s="64"/>
      <c r="BC21" s="64">
        <v>1</v>
      </c>
      <c r="BD21" s="64"/>
      <c r="BE21" s="64"/>
      <c r="BF21" s="64"/>
      <c r="BG21" s="64"/>
      <c r="BH21" s="64"/>
      <c r="BI21" s="64"/>
      <c r="BJ21" s="64"/>
      <c r="BK21" s="64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552</v>
      </c>
      <c r="C22" s="17" t="s">
        <v>1177</v>
      </c>
      <c r="D22" s="72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4" t="s">
        <v>446</v>
      </c>
      <c r="N22" s="17" t="s">
        <v>1014</v>
      </c>
      <c r="O22" s="17" t="s">
        <v>1013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554</v>
      </c>
      <c r="AH22" s="17" t="s">
        <v>553</v>
      </c>
      <c r="AI22" s="21">
        <v>89150</v>
      </c>
      <c r="AJ22" s="28" t="s">
        <v>555</v>
      </c>
      <c r="AK22" s="55" t="s">
        <v>1179</v>
      </c>
      <c r="AL22" s="55" t="s">
        <v>1178</v>
      </c>
      <c r="AM22" s="23" t="s">
        <v>556</v>
      </c>
      <c r="AO22" s="17" t="s">
        <v>558</v>
      </c>
      <c r="AP22" s="17" t="s">
        <v>563</v>
      </c>
      <c r="AQ22" s="25" t="s">
        <v>557</v>
      </c>
      <c r="AR22" s="23"/>
      <c r="AS22" s="25"/>
      <c r="AT22" s="1">
        <f>RANK(BL22,$BL$3:$BL$121)+COUNTIF(BL$3:BL22,BL22)-1</f>
        <v>20</v>
      </c>
      <c r="AU22" s="63" t="str">
        <f>"N° "&amp;AT22&amp;" "&amp;C22</f>
        <v>N° 20 EURIAL - Laiterie de Jouy</v>
      </c>
      <c r="AV22" s="1">
        <f>RANK(BM22,$BM$3:$BM$121)+COUNTIF(BM$3:BM22,BM22)-1</f>
        <v>13</v>
      </c>
      <c r="AW22" s="63" t="str">
        <f>"N° "&amp;AV22&amp;" "&amp;C22</f>
        <v>N° 13 EURIAL - Laiterie de Jouy</v>
      </c>
      <c r="AX22" s="63"/>
      <c r="AY22" s="63"/>
      <c r="AZ22" s="63"/>
      <c r="BA22" s="63"/>
      <c r="BB22" s="64"/>
      <c r="BC22" s="64">
        <v>1</v>
      </c>
      <c r="BD22" s="64"/>
      <c r="BE22" s="64"/>
      <c r="BF22" s="64"/>
      <c r="BG22" s="64"/>
      <c r="BH22" s="64"/>
      <c r="BI22" s="64"/>
      <c r="BJ22" s="64"/>
      <c r="BK22" s="64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695</v>
      </c>
      <c r="B23" s="12" t="s">
        <v>373</v>
      </c>
      <c r="C23" s="17" t="s">
        <v>374</v>
      </c>
      <c r="D23" s="72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5"/>
      <c r="N23" s="17"/>
      <c r="O23" s="17"/>
      <c r="P23" s="15"/>
      <c r="Q23" s="17" t="s">
        <v>933</v>
      </c>
      <c r="R23" s="17" t="s">
        <v>1068</v>
      </c>
      <c r="S23" s="17" t="s">
        <v>1069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231</v>
      </c>
      <c r="AD23" s="17" t="s">
        <v>1086</v>
      </c>
      <c r="AE23" s="17" t="s">
        <v>499</v>
      </c>
      <c r="AF23" s="15" t="s">
        <v>377</v>
      </c>
      <c r="AG23" s="17" t="s">
        <v>318</v>
      </c>
      <c r="AH23" s="17" t="s">
        <v>235</v>
      </c>
      <c r="AI23" s="21">
        <v>51110</v>
      </c>
      <c r="AJ23" s="28" t="s">
        <v>375</v>
      </c>
      <c r="AK23" s="23" t="s">
        <v>1181</v>
      </c>
      <c r="AL23" s="23" t="s">
        <v>1180</v>
      </c>
      <c r="AM23" s="23" t="s">
        <v>376</v>
      </c>
      <c r="AO23" s="24" t="s">
        <v>693</v>
      </c>
      <c r="AP23" s="17" t="s">
        <v>691</v>
      </c>
      <c r="AQ23" s="26"/>
      <c r="AR23" s="42" t="s">
        <v>692</v>
      </c>
      <c r="AS23" s="26"/>
      <c r="AT23" s="1">
        <f>RANK(BL23,$BL$3:$BL$121)+COUNTIF(BL$3:BL23,BL23)-1</f>
        <v>21</v>
      </c>
      <c r="AU23" s="63" t="str">
        <f>"N° "&amp;AT23&amp;" "&amp;C23</f>
        <v>N° 21 A.R.D.</v>
      </c>
      <c r="AV23" s="1">
        <f>RANK(BM23,$BM$3:$BM$121)+COUNTIF(BM$3:BM23,BM23)-1</f>
        <v>14</v>
      </c>
      <c r="AW23" s="63" t="str">
        <f>"N° "&amp;AV23&amp;" "&amp;C23</f>
        <v>N° 14 A.R.D.</v>
      </c>
      <c r="AX23" s="63"/>
      <c r="AY23" s="63"/>
      <c r="AZ23" s="63"/>
      <c r="BA23" s="63"/>
      <c r="BB23" s="64"/>
      <c r="BC23" s="64"/>
      <c r="BD23" s="64"/>
      <c r="BE23" s="64">
        <v>1</v>
      </c>
      <c r="BF23" s="64"/>
      <c r="BG23" s="64"/>
      <c r="BH23" s="64"/>
      <c r="BI23" s="64"/>
      <c r="BJ23" s="64"/>
      <c r="BK23" s="64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117</v>
      </c>
      <c r="C24" s="17" t="s">
        <v>280</v>
      </c>
      <c r="D24" s="72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25"/>
      <c r="O24" s="25"/>
      <c r="P24" s="17"/>
      <c r="Q24" s="17"/>
      <c r="R24" s="118"/>
      <c r="S24" s="17"/>
      <c r="T24" s="17"/>
      <c r="U24" s="17" t="s">
        <v>231</v>
      </c>
      <c r="V24" s="17" t="s">
        <v>1078</v>
      </c>
      <c r="W24" s="17" t="s">
        <v>488</v>
      </c>
      <c r="X24" s="17"/>
      <c r="Y24" s="17"/>
      <c r="Z24" s="17"/>
      <c r="AA24" s="17"/>
      <c r="AB24" s="17"/>
      <c r="AC24" s="17" t="s">
        <v>240</v>
      </c>
      <c r="AD24" s="17" t="s">
        <v>1087</v>
      </c>
      <c r="AE24" s="17" t="s">
        <v>281</v>
      </c>
      <c r="AF24" s="17" t="s">
        <v>503</v>
      </c>
      <c r="AG24" s="11" t="s">
        <v>286</v>
      </c>
      <c r="AH24" s="11" t="s">
        <v>282</v>
      </c>
      <c r="AI24" s="41">
        <v>10110</v>
      </c>
      <c r="AJ24" s="28" t="s">
        <v>283</v>
      </c>
      <c r="AK24" s="23" t="s">
        <v>1145</v>
      </c>
      <c r="AL24" s="23" t="s">
        <v>1182</v>
      </c>
      <c r="AM24" s="23" t="s">
        <v>284</v>
      </c>
      <c r="AO24" s="17"/>
      <c r="AP24" s="17"/>
      <c r="AQ24" s="25"/>
      <c r="AR24" s="49"/>
      <c r="AS24" s="25"/>
      <c r="AT24" s="1">
        <f>RANK(BL24,$BL$3:$BL$121)+COUNTIF(BL$3:BL24,BL24)-1</f>
        <v>22</v>
      </c>
      <c r="AU24" s="63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3" t="str">
        <f>"N° "&amp;AV24&amp;" "&amp;C24</f>
        <v>N° 15 Station Oenotechnique de l'Aube (Ex. SAS SOFRALAB)</v>
      </c>
      <c r="AX24" s="63"/>
      <c r="AY24" s="63"/>
      <c r="AZ24" s="63"/>
      <c r="BA24" s="63"/>
      <c r="BB24" s="64"/>
      <c r="BC24" s="64"/>
      <c r="BD24" s="64"/>
      <c r="BE24" s="64"/>
      <c r="BF24" s="64"/>
      <c r="BG24" s="64">
        <v>1</v>
      </c>
      <c r="BH24" s="64"/>
      <c r="BI24" s="64"/>
      <c r="BJ24" s="64"/>
      <c r="BK24" s="64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220</v>
      </c>
      <c r="C25" s="17" t="s">
        <v>62</v>
      </c>
      <c r="D25" s="72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4"/>
      <c r="N25" s="17"/>
      <c r="O25" s="17"/>
      <c r="P25" s="17"/>
      <c r="Q25" s="17" t="s">
        <v>1029</v>
      </c>
      <c r="R25" s="17" t="s">
        <v>1030</v>
      </c>
      <c r="S25" s="17" t="s">
        <v>1031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216</v>
      </c>
      <c r="AH25" s="11" t="s">
        <v>217</v>
      </c>
      <c r="AI25" s="41">
        <v>52100</v>
      </c>
      <c r="AJ25" s="28" t="s">
        <v>218</v>
      </c>
      <c r="AK25" s="23" t="s">
        <v>1184</v>
      </c>
      <c r="AL25" s="23" t="s">
        <v>1183</v>
      </c>
      <c r="AM25" s="23"/>
      <c r="AO25" s="17"/>
      <c r="AP25" s="17"/>
      <c r="AQ25" s="44"/>
      <c r="AR25" s="11"/>
      <c r="AS25" s="25"/>
      <c r="AT25" s="1">
        <f>RANK(BL25,$BL$3:$BL$121)+COUNTIF(BL$3:BL25,BL25)-1</f>
        <v>23</v>
      </c>
      <c r="AU25" s="63" t="str">
        <f>"N° "&amp;AT25&amp;" "&amp;C25</f>
        <v>N° 23 Cogesal MIKO</v>
      </c>
      <c r="AV25" s="1">
        <f>RANK(BM25,$BM$3:$BM$121)+COUNTIF(BM$3:BM25,BM25)-1</f>
        <v>16</v>
      </c>
      <c r="AW25" s="63" t="str">
        <f>"N° "&amp;AV25&amp;" "&amp;C25</f>
        <v>N° 16 Cogesal MIKO</v>
      </c>
      <c r="AX25" s="63"/>
      <c r="AY25" s="63"/>
      <c r="AZ25" s="63"/>
      <c r="BA25" s="63"/>
      <c r="BB25" s="64"/>
      <c r="BC25" s="64"/>
      <c r="BD25" s="64"/>
      <c r="BE25" s="64">
        <v>1</v>
      </c>
      <c r="BF25" s="64"/>
      <c r="BG25" s="64"/>
      <c r="BH25" s="64"/>
      <c r="BI25" s="64"/>
      <c r="BJ25" s="64"/>
      <c r="BK25" s="64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418</v>
      </c>
      <c r="C26" s="17" t="s">
        <v>1223</v>
      </c>
      <c r="D26" s="72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5"/>
      <c r="N26" s="17"/>
      <c r="O26" s="17"/>
      <c r="P26" s="15"/>
      <c r="Q26" s="17" t="s">
        <v>1032</v>
      </c>
      <c r="R26" s="17" t="s">
        <v>1033</v>
      </c>
      <c r="S26" s="17" t="s">
        <v>1034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591</v>
      </c>
      <c r="AH26" s="17" t="s">
        <v>590</v>
      </c>
      <c r="AI26" s="21">
        <v>8430</v>
      </c>
      <c r="AJ26" s="28" t="s">
        <v>592</v>
      </c>
      <c r="AK26" s="55"/>
      <c r="AL26" s="55" t="s">
        <v>1185</v>
      </c>
      <c r="AM26" s="23" t="s">
        <v>593</v>
      </c>
      <c r="AO26" s="17" t="s">
        <v>595</v>
      </c>
      <c r="AP26" s="17"/>
      <c r="AQ26" s="17"/>
      <c r="AR26" s="23" t="s">
        <v>596</v>
      </c>
      <c r="AS26" s="25"/>
      <c r="AT26" s="1">
        <f>RANK(BL26,$BL$3:$BL$121)+COUNTIF(BL$3:BL26,BL26)-1</f>
        <v>24</v>
      </c>
      <c r="AU26" s="63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3" t="str">
        <f>"N° "&amp;AV26&amp;" "&amp;C26</f>
        <v xml:space="preserve">N° 17 Source Aurelle ( Cristalline - 08 ) </v>
      </c>
      <c r="AX26" s="63"/>
      <c r="AY26" s="63"/>
      <c r="AZ26" s="63"/>
      <c r="BA26" s="63"/>
      <c r="BB26" s="64"/>
      <c r="BC26" s="64"/>
      <c r="BD26" s="64"/>
      <c r="BE26" s="64">
        <v>1</v>
      </c>
      <c r="BF26" s="64"/>
      <c r="BG26" s="64"/>
      <c r="BH26" s="64"/>
      <c r="BI26" s="64"/>
      <c r="BJ26" s="64"/>
      <c r="BK26" s="64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3" t="s">
        <v>304</v>
      </c>
      <c r="B27" s="123" t="s">
        <v>1035</v>
      </c>
      <c r="C27" s="53" t="s">
        <v>1036</v>
      </c>
      <c r="D27" s="72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4"/>
      <c r="F27" s="124"/>
      <c r="G27" s="124"/>
      <c r="H27" s="124"/>
      <c r="I27" s="124"/>
      <c r="J27" s="124"/>
      <c r="K27" s="124"/>
      <c r="L27" s="124"/>
      <c r="M27" s="125"/>
      <c r="N27" s="53"/>
      <c r="O27" s="53"/>
      <c r="P27" s="120"/>
      <c r="Q27" s="53" t="s">
        <v>1029</v>
      </c>
      <c r="R27" s="53" t="s">
        <v>1037</v>
      </c>
      <c r="S27" s="20" t="s">
        <v>1038</v>
      </c>
      <c r="T27" s="120"/>
      <c r="U27" s="120"/>
      <c r="V27" s="53"/>
      <c r="W27" s="53"/>
      <c r="X27" s="120"/>
      <c r="Y27" s="120"/>
      <c r="Z27" s="120"/>
      <c r="AA27" s="120"/>
      <c r="AB27" s="120"/>
      <c r="AC27" s="53"/>
      <c r="AD27" s="53"/>
      <c r="AE27" s="53"/>
      <c r="AF27" s="120"/>
      <c r="AG27" s="53" t="s">
        <v>1039</v>
      </c>
      <c r="AH27" s="53" t="s">
        <v>1040</v>
      </c>
      <c r="AI27" s="126">
        <v>45730</v>
      </c>
      <c r="AJ27" s="53">
        <v>620368561</v>
      </c>
      <c r="AK27" s="120"/>
      <c r="AL27" s="55" t="s">
        <v>1186</v>
      </c>
      <c r="AM27" s="53"/>
      <c r="AO27" s="120"/>
      <c r="AP27" s="128"/>
      <c r="AQ27" s="120"/>
      <c r="AR27" s="120"/>
      <c r="AS27" s="120"/>
      <c r="AT27" s="1">
        <f>RANK(BL27,$BL$3:$BL$121)+COUNTIF(BL$3:BL27,BL27)-1</f>
        <v>25</v>
      </c>
      <c r="AU27" s="63" t="str">
        <f>"N° "&amp;AT27&amp;" "&amp;C27</f>
        <v>N° 25 SAS SYNBIOVIE</v>
      </c>
      <c r="AV27" s="1">
        <f>RANK(BM27,$BM$3:$BM$121)+COUNTIF(BM$3:BM27,BM27)-1</f>
        <v>18</v>
      </c>
      <c r="AW27" s="63" t="str">
        <f>"N° "&amp;AV27&amp;" "&amp;C27</f>
        <v>N° 18 SAS SYNBIOVIE</v>
      </c>
      <c r="AX27" s="122"/>
      <c r="AY27" s="122"/>
      <c r="AZ27" s="122"/>
      <c r="BA27" s="122"/>
      <c r="BB27" s="64"/>
      <c r="BC27" s="64"/>
      <c r="BD27" s="64"/>
      <c r="BE27" s="64">
        <v>1</v>
      </c>
      <c r="BF27" s="64"/>
      <c r="BG27" s="64"/>
      <c r="BH27" s="64"/>
      <c r="BI27" s="64"/>
      <c r="BJ27" s="64"/>
      <c r="BK27" s="64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29"/>
    </row>
    <row r="28" spans="1:80" s="1" customFormat="1" ht="42" customHeight="1" x14ac:dyDescent="0.25">
      <c r="A28" s="123" t="s">
        <v>306</v>
      </c>
      <c r="B28" s="123" t="s">
        <v>547</v>
      </c>
      <c r="C28" s="53" t="s">
        <v>1041</v>
      </c>
      <c r="D28" s="72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7"/>
      <c r="F28" s="47"/>
      <c r="G28" s="47"/>
      <c r="H28" s="47"/>
      <c r="I28" s="47"/>
      <c r="J28" s="47"/>
      <c r="K28" s="47"/>
      <c r="L28" s="47"/>
      <c r="M28" s="95"/>
      <c r="N28" s="53"/>
      <c r="O28" s="53"/>
      <c r="P28" s="53"/>
      <c r="Q28" s="53" t="s">
        <v>1042</v>
      </c>
      <c r="R28" s="53" t="s">
        <v>1043</v>
      </c>
      <c r="S28" s="20" t="s">
        <v>1044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 t="s">
        <v>1045</v>
      </c>
      <c r="AH28" s="53" t="s">
        <v>799</v>
      </c>
      <c r="AI28" s="126">
        <v>8000</v>
      </c>
      <c r="AJ28" s="127">
        <v>324334948</v>
      </c>
      <c r="AK28" s="53"/>
      <c r="AL28" s="55" t="s">
        <v>1187</v>
      </c>
      <c r="AM28" s="53"/>
      <c r="AO28" s="53"/>
      <c r="AP28" s="20"/>
      <c r="AQ28" s="53"/>
      <c r="AR28" s="53"/>
      <c r="AS28" s="53"/>
      <c r="AT28" s="1">
        <f>RANK(BL28,$BL$3:$BL$121)+COUNTIF(BL$3:BL28,BL28)-1</f>
        <v>26</v>
      </c>
      <c r="AU28" s="63" t="str">
        <f>"N° "&amp;AT28&amp;" "&amp;C28</f>
        <v>N° 26 SOGEA EST BTP Station épuration</v>
      </c>
      <c r="AV28" s="1">
        <f>RANK(BM28,$BM$3:$BM$121)+COUNTIF(BM$3:BM28,BM28)-1</f>
        <v>19</v>
      </c>
      <c r="AW28" s="63" t="str">
        <f>"N° "&amp;AV28&amp;" "&amp;C28</f>
        <v>N° 19 SOGEA EST BTP Station épuration</v>
      </c>
      <c r="AX28" s="10"/>
      <c r="AY28" s="10"/>
      <c r="AZ28" s="10"/>
      <c r="BA28" s="10"/>
      <c r="BB28" s="64"/>
      <c r="BC28" s="64"/>
      <c r="BD28" s="64"/>
      <c r="BE28" s="64">
        <v>1</v>
      </c>
      <c r="BF28" s="64"/>
      <c r="BG28" s="64"/>
      <c r="BH28" s="64"/>
      <c r="BI28" s="64"/>
      <c r="BJ28" s="64"/>
      <c r="BK28" s="64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0"/>
    </row>
    <row r="29" spans="1:80" s="1" customFormat="1" ht="42" customHeight="1" x14ac:dyDescent="0.2">
      <c r="A29" s="12" t="s">
        <v>0</v>
      </c>
      <c r="B29" s="12" t="s">
        <v>359</v>
      </c>
      <c r="C29" s="17" t="s">
        <v>516</v>
      </c>
      <c r="D29" s="72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4"/>
      <c r="N29" s="17"/>
      <c r="O29" s="17"/>
      <c r="P29" s="17"/>
      <c r="Q29" s="17" t="s">
        <v>1046</v>
      </c>
      <c r="R29" s="17" t="s">
        <v>1047</v>
      </c>
      <c r="S29" s="17" t="s">
        <v>1048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7"/>
      <c r="AG29" s="53" t="s">
        <v>518</v>
      </c>
      <c r="AH29" s="17" t="s">
        <v>517</v>
      </c>
      <c r="AI29" s="21">
        <v>51500</v>
      </c>
      <c r="AJ29" s="46" t="s">
        <v>519</v>
      </c>
      <c r="AK29" s="23" t="s">
        <v>1189</v>
      </c>
      <c r="AL29" s="23" t="s">
        <v>1188</v>
      </c>
      <c r="AM29" s="23"/>
      <c r="AO29" s="17" t="s">
        <v>520</v>
      </c>
      <c r="AP29" s="17" t="s">
        <v>521</v>
      </c>
      <c r="AQ29" s="17"/>
      <c r="AR29" s="47"/>
      <c r="AS29" s="25" t="s">
        <v>400</v>
      </c>
      <c r="AT29" s="1">
        <f>RANK(BL29,$BL$3:$BL$121)+COUNTIF(BL$3:BL29,BL29)-1</f>
        <v>27</v>
      </c>
      <c r="AU29" s="63" t="str">
        <f>"N° "&amp;AT29&amp;" "&amp;C29</f>
        <v>N° 27 Taittinger C.C.V.C.</v>
      </c>
      <c r="AV29" s="1">
        <f>RANK(BM29,$BM$3:$BM$121)+COUNTIF(BM$3:BM29,BM29)-1</f>
        <v>20</v>
      </c>
      <c r="AW29" s="63" t="str">
        <f>"N° "&amp;AV29&amp;" "&amp;C29</f>
        <v>N° 20 Taittinger C.C.V.C.</v>
      </c>
      <c r="AX29" s="63"/>
      <c r="AY29" s="63"/>
      <c r="AZ29" s="63"/>
      <c r="BA29" s="63"/>
      <c r="BB29" s="64"/>
      <c r="BC29" s="64"/>
      <c r="BD29" s="64"/>
      <c r="BE29" s="64">
        <v>1</v>
      </c>
      <c r="BF29" s="64"/>
      <c r="BG29" s="64"/>
      <c r="BH29" s="64"/>
      <c r="BI29" s="64"/>
      <c r="BJ29" s="64"/>
      <c r="BK29" s="64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209</v>
      </c>
      <c r="D30" s="72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4"/>
      <c r="N30" s="17"/>
      <c r="O30" s="17"/>
      <c r="P30" s="17"/>
      <c r="Q30" s="17"/>
      <c r="R30" s="118"/>
      <c r="S30" s="17"/>
      <c r="T30" s="17"/>
      <c r="U30" s="17" t="s">
        <v>240</v>
      </c>
      <c r="V30" s="17" t="s">
        <v>1080</v>
      </c>
      <c r="W30" s="17" t="s">
        <v>489</v>
      </c>
      <c r="X30" s="17" t="s">
        <v>492</v>
      </c>
      <c r="Y30" s="17"/>
      <c r="Z30" s="17"/>
      <c r="AA30" s="17"/>
      <c r="AB30" s="17"/>
      <c r="AC30" s="17"/>
      <c r="AD30" s="17"/>
      <c r="AE30" s="17"/>
      <c r="AF30" s="17"/>
      <c r="AG30" s="11" t="s">
        <v>54</v>
      </c>
      <c r="AH30" s="11" t="s">
        <v>208</v>
      </c>
      <c r="AI30" s="41">
        <v>51053</v>
      </c>
      <c r="AJ30" s="28" t="s">
        <v>56</v>
      </c>
      <c r="AK30" s="23" t="s">
        <v>1191</v>
      </c>
      <c r="AL30" s="23" t="s">
        <v>1190</v>
      </c>
      <c r="AM30" s="23"/>
      <c r="AO30" s="11" t="s">
        <v>55</v>
      </c>
      <c r="AP30" s="17"/>
      <c r="AQ30" s="11" t="s">
        <v>531</v>
      </c>
      <c r="AR30" s="23" t="s">
        <v>532</v>
      </c>
      <c r="AS30" s="25" t="s">
        <v>400</v>
      </c>
      <c r="AT30" s="1">
        <f>RANK(BL30,$BL$3:$BL$121)+COUNTIF(BL$3:BL30,BL30)-1</f>
        <v>28</v>
      </c>
      <c r="AU30" s="63" t="str">
        <f>"N° "&amp;AT30&amp;" "&amp;C30</f>
        <v>N° 28 MUMM</v>
      </c>
      <c r="AV30" s="1">
        <f>RANK(BM30,$BM$3:$BM$121)+COUNTIF(BM$3:BM30,BM30)-1</f>
        <v>22</v>
      </c>
      <c r="AW30" s="63" t="str">
        <f>"N° "&amp;AV30&amp;" "&amp;C30</f>
        <v>N° 22 MUMM</v>
      </c>
      <c r="AX30" s="63"/>
      <c r="AY30" s="63"/>
      <c r="AZ30" s="63"/>
      <c r="BA30" s="63"/>
      <c r="BB30" s="64"/>
      <c r="BC30" s="64"/>
      <c r="BD30" s="64"/>
      <c r="BE30" s="64"/>
      <c r="BF30" s="64"/>
      <c r="BG30" s="64">
        <v>1</v>
      </c>
      <c r="BH30" s="64"/>
      <c r="BI30" s="64"/>
      <c r="BJ30" s="64"/>
      <c r="BK30" s="64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108</v>
      </c>
      <c r="C31" s="17" t="s">
        <v>470</v>
      </c>
      <c r="D31" s="72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4"/>
      <c r="N31" s="17"/>
      <c r="O31" s="17"/>
      <c r="P31" s="17"/>
      <c r="Q31" s="17"/>
      <c r="R31" s="118"/>
      <c r="S31" s="17"/>
      <c r="T31" s="17"/>
      <c r="U31" s="17" t="s">
        <v>231</v>
      </c>
      <c r="V31" s="17" t="s">
        <v>1081</v>
      </c>
      <c r="W31" s="17" t="s">
        <v>392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471</v>
      </c>
      <c r="AH31" s="11" t="s">
        <v>66</v>
      </c>
      <c r="AI31" s="41">
        <v>51100</v>
      </c>
      <c r="AJ31" s="28" t="s">
        <v>106</v>
      </c>
      <c r="AK31" s="52" t="s">
        <v>1193</v>
      </c>
      <c r="AL31" s="52" t="s">
        <v>1192</v>
      </c>
      <c r="AM31" s="23" t="s">
        <v>472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3" t="str">
        <f>"N° "&amp;AT31&amp;" "&amp;C31</f>
        <v>N° 29 GRANDS MOULINS DE REIMS (EUROMILL NORD REIMS)</v>
      </c>
      <c r="AV31" s="1">
        <f>RANK(BM31,$BM$3:$BM$121)+COUNTIF(BM$3:BM31,BM31)-1</f>
        <v>23</v>
      </c>
      <c r="AW31" s="63" t="str">
        <f>"N° "&amp;AV31&amp;" "&amp;C31</f>
        <v>N° 23 GRANDS MOULINS DE REIMS (EUROMILL NORD REIMS)</v>
      </c>
      <c r="AX31" s="63"/>
      <c r="AY31" s="63"/>
      <c r="AZ31" s="63"/>
      <c r="BA31" s="63"/>
      <c r="BB31" s="64"/>
      <c r="BC31" s="64"/>
      <c r="BD31" s="64"/>
      <c r="BE31" s="64"/>
      <c r="BF31" s="64"/>
      <c r="BG31" s="64">
        <v>1</v>
      </c>
      <c r="BH31" s="64"/>
      <c r="BI31" s="64"/>
      <c r="BJ31" s="64"/>
      <c r="BK31" s="64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317</v>
      </c>
      <c r="B32" s="12"/>
      <c r="C32" s="17" t="s">
        <v>379</v>
      </c>
      <c r="D32" s="72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5"/>
      <c r="Q32" s="17"/>
      <c r="R32" s="24"/>
      <c r="S32" s="15"/>
      <c r="T32" s="15"/>
      <c r="U32" s="17" t="s">
        <v>240</v>
      </c>
      <c r="V32" s="17" t="s">
        <v>1082</v>
      </c>
      <c r="W32" s="17" t="s">
        <v>378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380</v>
      </c>
      <c r="AH32" s="17" t="s">
        <v>167</v>
      </c>
      <c r="AI32" s="21">
        <v>51100</v>
      </c>
      <c r="AJ32" s="28" t="s">
        <v>381</v>
      </c>
      <c r="AK32" s="23" t="s">
        <v>1195</v>
      </c>
      <c r="AL32" s="23" t="s">
        <v>1194</v>
      </c>
      <c r="AM32" s="23" t="s">
        <v>382</v>
      </c>
      <c r="AO32" s="15" t="s">
        <v>687</v>
      </c>
      <c r="AP32" s="24"/>
      <c r="AQ32" s="17" t="s">
        <v>686</v>
      </c>
      <c r="AR32" s="23" t="s">
        <v>688</v>
      </c>
      <c r="AS32" s="26"/>
      <c r="AT32" s="1">
        <f>RANK(BL32,$BL$3:$BL$121)+COUNTIF(BL$3:BL32,BL32)-1</f>
        <v>30</v>
      </c>
      <c r="AU32" s="63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3" t="str">
        <f>"N° "&amp;AV32&amp;" "&amp;C32</f>
        <v>N° 24 I.N.R.A Institut National de la Recherche Agronomique (Reims)</v>
      </c>
      <c r="AX32" s="63"/>
      <c r="AY32" s="63"/>
      <c r="AZ32" s="63"/>
      <c r="BA32" s="63"/>
      <c r="BB32" s="64"/>
      <c r="BC32" s="64"/>
      <c r="BD32" s="64"/>
      <c r="BE32" s="64"/>
      <c r="BF32" s="64"/>
      <c r="BG32" s="64">
        <v>1</v>
      </c>
      <c r="BH32" s="64"/>
      <c r="BI32" s="64"/>
      <c r="BJ32" s="64"/>
      <c r="BK32" s="64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79</v>
      </c>
      <c r="C33" s="17" t="s">
        <v>1</v>
      </c>
      <c r="D33" s="72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4"/>
      <c r="N33" s="17"/>
      <c r="O33" s="17"/>
      <c r="P33" s="17"/>
      <c r="Q33" s="17"/>
      <c r="R33" s="118"/>
      <c r="S33" s="17"/>
      <c r="T33" s="17"/>
      <c r="U33" s="17"/>
      <c r="V33" s="17"/>
      <c r="W33" s="17"/>
      <c r="X33" s="17"/>
      <c r="Y33" s="17"/>
      <c r="Z33" s="17" t="s">
        <v>982</v>
      </c>
      <c r="AA33" s="17" t="s">
        <v>981</v>
      </c>
      <c r="AB33" s="17"/>
      <c r="AC33" s="17"/>
      <c r="AD33" s="17" t="s">
        <v>980</v>
      </c>
      <c r="AE33" s="17" t="s">
        <v>981</v>
      </c>
      <c r="AF33" s="17"/>
      <c r="AG33" s="11" t="s">
        <v>144</v>
      </c>
      <c r="AH33" s="11" t="s">
        <v>143</v>
      </c>
      <c r="AI33" s="41">
        <v>10160</v>
      </c>
      <c r="AJ33" s="28" t="s">
        <v>75</v>
      </c>
      <c r="AK33" s="23" t="s">
        <v>1197</v>
      </c>
      <c r="AL33" s="23" t="s">
        <v>1196</v>
      </c>
      <c r="AM33" s="23"/>
      <c r="AO33" s="17" t="s">
        <v>84</v>
      </c>
      <c r="AP33" s="17" t="s">
        <v>2</v>
      </c>
      <c r="AQ33" s="25" t="s">
        <v>76</v>
      </c>
      <c r="AR33" s="42" t="s">
        <v>77</v>
      </c>
      <c r="AS33" s="25"/>
      <c r="AT33" s="1">
        <f>RANK(BL33,$BL$3:$BL$121)+COUNTIF(BL$3:BL33,BL33)-1</f>
        <v>31</v>
      </c>
      <c r="AU33" s="63" t="str">
        <f>"N° "&amp;AT33&amp;" "&amp;C33</f>
        <v xml:space="preserve">N° 31 BONDUELLE TRAITEUR </v>
      </c>
      <c r="AV33" s="1">
        <f>RANK(BM33,$BM$3:$BM$121)+COUNTIF(BM$3:BM33,BM33)-1</f>
        <v>39</v>
      </c>
      <c r="AW33" s="63" t="str">
        <f>"N° "&amp;AV33&amp;" "&amp;C33</f>
        <v xml:space="preserve">N° 39 BONDUELLE TRAITEUR </v>
      </c>
      <c r="AX33" s="63"/>
      <c r="AY33" s="63"/>
      <c r="AZ33" s="63"/>
      <c r="BA33" s="63"/>
      <c r="BB33" s="64"/>
      <c r="BC33" s="64"/>
      <c r="BD33" s="64"/>
      <c r="BE33" s="64"/>
      <c r="BF33" s="64"/>
      <c r="BG33" s="64"/>
      <c r="BH33" s="64">
        <v>1</v>
      </c>
      <c r="BI33" s="64"/>
      <c r="BJ33" s="64">
        <v>1</v>
      </c>
      <c r="BK33" s="64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98" t="s">
        <v>0</v>
      </c>
      <c r="B34" s="98" t="s">
        <v>4</v>
      </c>
      <c r="C34" s="68" t="s">
        <v>965</v>
      </c>
      <c r="D34" s="72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1"/>
      <c r="N34" s="53"/>
      <c r="O34" s="68"/>
      <c r="P34" s="83"/>
      <c r="Q34" s="53"/>
      <c r="R34" s="116"/>
      <c r="S34" s="83"/>
      <c r="T34" s="83"/>
      <c r="U34" s="83"/>
      <c r="V34" s="68"/>
      <c r="W34" s="68"/>
      <c r="X34" s="83"/>
      <c r="Y34" s="68" t="s">
        <v>933</v>
      </c>
      <c r="Z34" s="68" t="s">
        <v>968</v>
      </c>
      <c r="AA34" s="68" t="s">
        <v>967</v>
      </c>
      <c r="AB34" s="83"/>
      <c r="AC34" s="68" t="s">
        <v>933</v>
      </c>
      <c r="AD34" s="68" t="s">
        <v>966</v>
      </c>
      <c r="AE34" s="68" t="s">
        <v>967</v>
      </c>
      <c r="AF34" s="83"/>
      <c r="AG34" s="103" t="s">
        <v>961</v>
      </c>
      <c r="AH34" s="68" t="s">
        <v>962</v>
      </c>
      <c r="AI34" s="85">
        <v>10700</v>
      </c>
      <c r="AJ34" s="68" t="s">
        <v>963</v>
      </c>
      <c r="AK34" s="23" t="s">
        <v>1147</v>
      </c>
      <c r="AL34" s="23" t="s">
        <v>1198</v>
      </c>
      <c r="AM34" s="68" t="s">
        <v>964</v>
      </c>
      <c r="AO34" s="83"/>
      <c r="AP34" s="90"/>
      <c r="AQ34" s="83"/>
      <c r="AR34" s="83"/>
      <c r="AS34" s="83"/>
      <c r="AT34" s="1">
        <f>RANK(BL34,$BL$3:$BL$121)+COUNTIF(BL$3:BL34,BL34)-1</f>
        <v>32</v>
      </c>
      <c r="AU34" s="63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3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4"/>
      <c r="BC34" s="64"/>
      <c r="BD34" s="64"/>
      <c r="BE34" s="64"/>
      <c r="BF34" s="64"/>
      <c r="BG34" s="64"/>
      <c r="BH34" s="64">
        <v>1</v>
      </c>
      <c r="BI34" s="64"/>
      <c r="BJ34" s="64">
        <v>1</v>
      </c>
      <c r="BK34" s="64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2"/>
    </row>
    <row r="35" spans="1:80" s="1" customFormat="1" ht="42" customHeight="1" x14ac:dyDescent="0.25">
      <c r="A35" s="98" t="s">
        <v>0</v>
      </c>
      <c r="B35" s="98" t="s">
        <v>971</v>
      </c>
      <c r="C35" s="68" t="s">
        <v>972</v>
      </c>
      <c r="D35" s="72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1"/>
      <c r="N35" s="53"/>
      <c r="O35" s="68"/>
      <c r="P35" s="83"/>
      <c r="Q35" s="53"/>
      <c r="R35" s="116"/>
      <c r="S35" s="83"/>
      <c r="T35" s="83"/>
      <c r="U35" s="83"/>
      <c r="V35" s="68"/>
      <c r="W35" s="68"/>
      <c r="X35" s="83"/>
      <c r="Y35" s="83"/>
      <c r="Z35" s="68" t="s">
        <v>979</v>
      </c>
      <c r="AA35" s="68" t="s">
        <v>978</v>
      </c>
      <c r="AB35" s="83"/>
      <c r="AC35" s="68"/>
      <c r="AD35" s="68" t="s">
        <v>977</v>
      </c>
      <c r="AE35" s="68" t="s">
        <v>978</v>
      </c>
      <c r="AF35" s="83"/>
      <c r="AG35" s="103" t="s">
        <v>973</v>
      </c>
      <c r="AH35" s="68" t="s">
        <v>974</v>
      </c>
      <c r="AI35" s="85">
        <v>45550</v>
      </c>
      <c r="AJ35" s="68" t="s">
        <v>975</v>
      </c>
      <c r="AK35" s="22" t="s">
        <v>1200</v>
      </c>
      <c r="AL35" s="23" t="s">
        <v>1199</v>
      </c>
      <c r="AM35" s="68" t="s">
        <v>976</v>
      </c>
      <c r="AO35" s="83"/>
      <c r="AP35" s="90"/>
      <c r="AQ35" s="83"/>
      <c r="AR35" s="83"/>
      <c r="AS35" s="83"/>
      <c r="AT35" s="1">
        <f>RANK(BL35,$BL$3:$BL$121)+COUNTIF(BL$3:BL35,BL35)-1</f>
        <v>33</v>
      </c>
      <c r="AU35" s="63" t="str">
        <f t="shared" si="1"/>
        <v>N° 33 Laiterie de saint denis de l'hôtel (L.S.D.H.)</v>
      </c>
      <c r="AV35" s="1">
        <f>RANK(BM35,$BM$3:$BM$121)+COUNTIF(BM$3:BM35,BM35)-1</f>
        <v>41</v>
      </c>
      <c r="AW35" s="63" t="str">
        <f t="shared" si="2"/>
        <v>N° 41 Laiterie de saint denis de l'hôtel (L.S.D.H.)</v>
      </c>
      <c r="AX35" s="7"/>
      <c r="AY35" s="7"/>
      <c r="AZ35" s="7"/>
      <c r="BA35" s="7"/>
      <c r="BB35" s="64"/>
      <c r="BC35" s="64"/>
      <c r="BD35" s="64"/>
      <c r="BE35" s="64"/>
      <c r="BF35" s="64"/>
      <c r="BG35" s="64"/>
      <c r="BH35" s="64">
        <v>1</v>
      </c>
      <c r="BI35" s="64"/>
      <c r="BJ35" s="64">
        <v>1</v>
      </c>
      <c r="BK35" s="64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2"/>
    </row>
    <row r="36" spans="1:80" s="1" customFormat="1" ht="42" customHeight="1" x14ac:dyDescent="0.2">
      <c r="A36" s="12" t="s">
        <v>0</v>
      </c>
      <c r="B36" s="12" t="s">
        <v>352</v>
      </c>
      <c r="C36" s="17" t="s">
        <v>353</v>
      </c>
      <c r="D36" s="72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5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231</v>
      </c>
      <c r="AD36" s="17" t="s">
        <v>1088</v>
      </c>
      <c r="AE36" s="17" t="s">
        <v>495</v>
      </c>
      <c r="AF36" s="15" t="s">
        <v>354</v>
      </c>
      <c r="AG36" s="17" t="s">
        <v>355</v>
      </c>
      <c r="AH36" s="17" t="s">
        <v>356</v>
      </c>
      <c r="AI36" s="21">
        <v>8000</v>
      </c>
      <c r="AJ36" s="28" t="s">
        <v>357</v>
      </c>
      <c r="AK36" s="22" t="s">
        <v>1202</v>
      </c>
      <c r="AL36" s="22" t="s">
        <v>1201</v>
      </c>
      <c r="AM36" s="23" t="s">
        <v>358</v>
      </c>
      <c r="AO36" s="26"/>
      <c r="AP36" s="24"/>
      <c r="AQ36" s="26"/>
      <c r="AR36" s="26"/>
      <c r="AS36" s="26"/>
      <c r="AT36" s="1">
        <f>RANK(BL36,$BL$3:$BL$121)+COUNTIF(BL$3:BL36,BL36)-1</f>
        <v>34</v>
      </c>
      <c r="AU36" s="63" t="str">
        <f t="shared" si="1"/>
        <v>N° 34 Aux saveur d'Ardennes</v>
      </c>
      <c r="AV36" s="1">
        <f>RANK(BM36,$BM$3:$BM$121)+COUNTIF(BM$3:BM36,BM36)-1</f>
        <v>25</v>
      </c>
      <c r="AW36" s="63" t="str">
        <f t="shared" si="2"/>
        <v>N° 25 Aux saveur d'Ardennes</v>
      </c>
      <c r="AX36" s="63"/>
      <c r="AY36" s="63"/>
      <c r="AZ36" s="63"/>
      <c r="BA36" s="63"/>
      <c r="BB36" s="64"/>
      <c r="BC36" s="64"/>
      <c r="BD36" s="64"/>
      <c r="BE36" s="64"/>
      <c r="BF36" s="64"/>
      <c r="BG36" s="64"/>
      <c r="BH36" s="64"/>
      <c r="BI36" s="64"/>
      <c r="BJ36" s="64"/>
      <c r="BK36" s="64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269</v>
      </c>
      <c r="C37" s="17" t="s">
        <v>270</v>
      </c>
      <c r="D37" s="72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5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231</v>
      </c>
      <c r="AD37" s="17" t="s">
        <v>1089</v>
      </c>
      <c r="AE37" s="17" t="s">
        <v>494</v>
      </c>
      <c r="AF37" s="15"/>
      <c r="AG37" s="17" t="s">
        <v>271</v>
      </c>
      <c r="AH37" s="17" t="s">
        <v>272</v>
      </c>
      <c r="AI37" s="21">
        <v>8300</v>
      </c>
      <c r="AJ37" s="28" t="s">
        <v>274</v>
      </c>
      <c r="AK37" s="22" t="s">
        <v>1204</v>
      </c>
      <c r="AL37" s="22" t="s">
        <v>1203</v>
      </c>
      <c r="AM37" s="23" t="s">
        <v>273</v>
      </c>
      <c r="AO37" s="26"/>
      <c r="AP37" s="24"/>
      <c r="AQ37" s="26"/>
      <c r="AR37" s="26"/>
      <c r="AS37" s="47" t="s">
        <v>623</v>
      </c>
      <c r="AT37" s="1">
        <f>RANK(BL37,$BL$3:$BL$121)+COUNTIF(BL$3:BL37,BL37)-1</f>
        <v>35</v>
      </c>
      <c r="AU37" s="63" t="str">
        <f t="shared" si="1"/>
        <v>N° 35 Demoizet Sarl</v>
      </c>
      <c r="AV37" s="1">
        <f>RANK(BM37,$BM$3:$BM$121)+COUNTIF(BM$3:BM37,BM37)-1</f>
        <v>26</v>
      </c>
      <c r="AW37" s="63" t="str">
        <f t="shared" si="2"/>
        <v>N° 26 Demoizet Sarl</v>
      </c>
      <c r="AX37" s="63"/>
      <c r="AY37" s="63"/>
      <c r="AZ37" s="63"/>
      <c r="BA37" s="63"/>
      <c r="BB37" s="64"/>
      <c r="BC37" s="64"/>
      <c r="BD37" s="64"/>
      <c r="BE37" s="64"/>
      <c r="BF37" s="64"/>
      <c r="BG37" s="64"/>
      <c r="BH37" s="64"/>
      <c r="BI37" s="64"/>
      <c r="BJ37" s="64"/>
      <c r="BK37" s="64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1172</v>
      </c>
      <c r="B38" s="12" t="s">
        <v>750</v>
      </c>
      <c r="C38" s="17" t="s">
        <v>1225</v>
      </c>
      <c r="D38" s="72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5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240</v>
      </c>
      <c r="AD38" s="17" t="s">
        <v>1090</v>
      </c>
      <c r="AE38" s="17" t="s">
        <v>500</v>
      </c>
      <c r="AF38" s="15" t="s">
        <v>504</v>
      </c>
      <c r="AG38" s="17" t="s">
        <v>1224</v>
      </c>
      <c r="AH38" s="17" t="s">
        <v>333</v>
      </c>
      <c r="AI38" s="21">
        <v>51096</v>
      </c>
      <c r="AJ38" s="15"/>
      <c r="AK38" s="23" t="s">
        <v>1206</v>
      </c>
      <c r="AL38" s="23" t="s">
        <v>1205</v>
      </c>
      <c r="AM38" s="17"/>
      <c r="AO38" s="26"/>
      <c r="AP38" s="24"/>
      <c r="AQ38" s="11" t="s">
        <v>334</v>
      </c>
      <c r="AR38" s="42" t="s">
        <v>335</v>
      </c>
      <c r="AS38" s="25" t="s">
        <v>400</v>
      </c>
      <c r="AT38" s="1">
        <f>RANK(BL38,$BL$3:$BL$121)+COUNTIF(BL$3:BL38,BL38)-1</f>
        <v>36</v>
      </c>
      <c r="AU38" s="63" t="str">
        <f t="shared" si="1"/>
        <v>N° 36 Faculté de Médecine, Unité de Recherche EA 3801</v>
      </c>
      <c r="AV38" s="1">
        <f>RANK(BM38,$BM$3:$BM$121)+COUNTIF(BM$3:BM38,BM38)-1</f>
        <v>27</v>
      </c>
      <c r="AW38" s="63" t="str">
        <f t="shared" si="2"/>
        <v>N° 27 Faculté de Médecine, Unité de Recherche EA 3801</v>
      </c>
      <c r="AX38" s="63"/>
      <c r="AY38" s="63"/>
      <c r="AZ38" s="63"/>
      <c r="BA38" s="63"/>
      <c r="BB38" s="64"/>
      <c r="BC38" s="64"/>
      <c r="BD38" s="64"/>
      <c r="BE38" s="64"/>
      <c r="BF38" s="64"/>
      <c r="BG38" s="64"/>
      <c r="BH38" s="64"/>
      <c r="BI38" s="64"/>
      <c r="BJ38" s="64"/>
      <c r="BK38" s="64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2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4"/>
      <c r="N39" s="17"/>
      <c r="O39" s="17"/>
      <c r="P39" s="17"/>
      <c r="Q39" s="17"/>
      <c r="R39" s="118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240</v>
      </c>
      <c r="AD39" s="17" t="s">
        <v>1091</v>
      </c>
      <c r="AE39" s="17" t="s">
        <v>279</v>
      </c>
      <c r="AF39" s="17" t="s">
        <v>502</v>
      </c>
      <c r="AG39" s="11" t="s">
        <v>407</v>
      </c>
      <c r="AH39" s="11" t="s">
        <v>161</v>
      </c>
      <c r="AI39" s="41">
        <v>51110</v>
      </c>
      <c r="AJ39" s="28" t="s">
        <v>103</v>
      </c>
      <c r="AK39" s="23" t="s">
        <v>1208</v>
      </c>
      <c r="AL39" s="23" t="s">
        <v>1207</v>
      </c>
      <c r="AM39" s="23" t="s">
        <v>408</v>
      </c>
      <c r="AO39" s="17" t="s">
        <v>409</v>
      </c>
      <c r="AP39" s="17" t="s">
        <v>410</v>
      </c>
      <c r="AQ39" s="11" t="s">
        <v>411</v>
      </c>
      <c r="AR39" s="11" t="s">
        <v>412</v>
      </c>
      <c r="AS39" s="25" t="s">
        <v>400</v>
      </c>
      <c r="AT39" s="1">
        <f>RANK(BL39,$BL$3:$BL$121)+COUNTIF(BL$3:BL39,BL39)-1</f>
        <v>37</v>
      </c>
      <c r="AU39" s="63" t="str">
        <f t="shared" si="1"/>
        <v>N° 37 CRISTANOL</v>
      </c>
      <c r="AV39" s="1">
        <f>RANK(BM39,$BM$3:$BM$121)+COUNTIF(BM$3:BM39,BM39)-1</f>
        <v>28</v>
      </c>
      <c r="AW39" s="63" t="str">
        <f t="shared" si="2"/>
        <v>N° 28 CRISTANOL</v>
      </c>
      <c r="AX39" s="63"/>
      <c r="AY39" s="63"/>
      <c r="AZ39" s="63"/>
      <c r="BA39" s="63"/>
      <c r="BB39" s="64"/>
      <c r="BC39" s="64"/>
      <c r="BD39" s="64"/>
      <c r="BE39" s="64"/>
      <c r="BF39" s="64"/>
      <c r="BG39" s="64"/>
      <c r="BH39" s="64"/>
      <c r="BI39" s="64"/>
      <c r="BJ39" s="64"/>
      <c r="BK39" s="64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359</v>
      </c>
      <c r="C40" s="17" t="s">
        <v>360</v>
      </c>
      <c r="D40" s="72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231</v>
      </c>
      <c r="AD40" s="17" t="s">
        <v>1092</v>
      </c>
      <c r="AE40" s="17" t="s">
        <v>496</v>
      </c>
      <c r="AF40" s="15" t="s">
        <v>361</v>
      </c>
      <c r="AG40" s="17" t="s">
        <v>362</v>
      </c>
      <c r="AH40" s="17" t="s">
        <v>188</v>
      </c>
      <c r="AI40" s="21">
        <v>51530</v>
      </c>
      <c r="AJ40" s="28" t="s">
        <v>43</v>
      </c>
      <c r="AK40" s="22" t="s">
        <v>1210</v>
      </c>
      <c r="AL40" s="22" t="s">
        <v>1209</v>
      </c>
      <c r="AM40" s="23" t="s">
        <v>363</v>
      </c>
      <c r="AO40" s="26"/>
      <c r="AP40" s="24"/>
      <c r="AQ40" s="26"/>
      <c r="AR40" s="26"/>
      <c r="AS40" s="25" t="s">
        <v>400</v>
      </c>
      <c r="AT40" s="1">
        <f>RANK(BL40,$BL$3:$BL$121)+COUNTIF(BL$3:BL40,BL40)-1</f>
        <v>38</v>
      </c>
      <c r="AU40" s="63" t="str">
        <f t="shared" si="1"/>
        <v>N° 38 Institut œnologique de Champagne</v>
      </c>
      <c r="AV40" s="1">
        <f>RANK(BM40,$BM$3:$BM$121)+COUNTIF(BM$3:BM40,BM40)-1</f>
        <v>29</v>
      </c>
      <c r="AW40" s="63" t="str">
        <f t="shared" si="2"/>
        <v>N° 29 Institut œnologique de Champagne</v>
      </c>
      <c r="AX40" s="63"/>
      <c r="AY40" s="63"/>
      <c r="AZ40" s="63"/>
      <c r="BA40" s="63"/>
      <c r="BB40" s="64"/>
      <c r="BC40" s="64"/>
      <c r="BD40" s="64"/>
      <c r="BE40" s="64"/>
      <c r="BF40" s="64"/>
      <c r="BG40" s="64"/>
      <c r="BH40" s="64"/>
      <c r="BI40" s="64"/>
      <c r="BJ40" s="64"/>
      <c r="BK40" s="64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1172</v>
      </c>
      <c r="B41" s="12" t="s">
        <v>1212</v>
      </c>
      <c r="C41" s="17" t="s">
        <v>336</v>
      </c>
      <c r="D41" s="72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5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240</v>
      </c>
      <c r="AD41" s="17" t="s">
        <v>1093</v>
      </c>
      <c r="AE41" s="17" t="s">
        <v>501</v>
      </c>
      <c r="AF41" s="15" t="s">
        <v>348</v>
      </c>
      <c r="AG41" s="17" t="s">
        <v>347</v>
      </c>
      <c r="AH41" s="17" t="s">
        <v>346</v>
      </c>
      <c r="AI41" s="21">
        <v>51686</v>
      </c>
      <c r="AJ41" s="28" t="s">
        <v>338</v>
      </c>
      <c r="AK41" s="22" t="s">
        <v>1213</v>
      </c>
      <c r="AL41" s="22" t="s">
        <v>1211</v>
      </c>
      <c r="AM41" s="23" t="s">
        <v>345</v>
      </c>
      <c r="AO41" s="17" t="s">
        <v>752</v>
      </c>
      <c r="AP41" s="24"/>
      <c r="AQ41" s="25" t="s">
        <v>338</v>
      </c>
      <c r="AR41" s="42" t="s">
        <v>337</v>
      </c>
      <c r="AS41" s="26"/>
      <c r="AT41" s="1">
        <f>RANK(BL41,$BL$3:$BL$121)+COUNTIF(BL$3:BL41,BL41)-1</f>
        <v>39</v>
      </c>
      <c r="AU41" s="63" t="str">
        <f t="shared" si="1"/>
        <v>N° 39 Institut de Biotechnologie Jacques BOY</v>
      </c>
      <c r="AV41" s="1">
        <f>RANK(BM41,$BM$3:$BM$121)+COUNTIF(BM$3:BM41,BM41)-1</f>
        <v>30</v>
      </c>
      <c r="AW41" s="63" t="str">
        <f t="shared" si="2"/>
        <v>N° 30 Institut de Biotechnologie Jacques BOY</v>
      </c>
      <c r="AX41" s="63"/>
      <c r="AY41" s="63"/>
      <c r="AZ41" s="63"/>
      <c r="BA41" s="63"/>
      <c r="BB41" s="64"/>
      <c r="BC41" s="64"/>
      <c r="BD41" s="64"/>
      <c r="BE41" s="64"/>
      <c r="BF41" s="64"/>
      <c r="BG41" s="64"/>
      <c r="BH41" s="64"/>
      <c r="BI41" s="64"/>
      <c r="BJ41" s="64"/>
      <c r="BK41" s="64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241</v>
      </c>
      <c r="C42" s="17" t="s">
        <v>349</v>
      </c>
      <c r="D42" s="72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5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350</v>
      </c>
      <c r="AD42" s="17" t="s">
        <v>1094</v>
      </c>
      <c r="AE42" s="17" t="s">
        <v>493</v>
      </c>
      <c r="AF42" s="15" t="s">
        <v>351</v>
      </c>
      <c r="AG42" s="17" t="s">
        <v>268</v>
      </c>
      <c r="AH42" s="17" t="s">
        <v>267</v>
      </c>
      <c r="AI42" s="41">
        <v>67200</v>
      </c>
      <c r="AJ42" s="28" t="s">
        <v>266</v>
      </c>
      <c r="AK42" s="22"/>
      <c r="AL42" s="22" t="s">
        <v>1214</v>
      </c>
      <c r="AM42" s="23" t="s">
        <v>265</v>
      </c>
      <c r="AO42" s="17"/>
      <c r="AP42" s="17"/>
      <c r="AQ42" s="54">
        <v>369332323</v>
      </c>
      <c r="AR42" s="26"/>
      <c r="AS42" s="25" t="s">
        <v>400</v>
      </c>
      <c r="AT42" s="1">
        <f>RANK(BL42,$BL$3:$BL$121)+COUNTIF(BL$3:BL42,BL42)-1</f>
        <v>40</v>
      </c>
      <c r="AU42" s="63" t="str">
        <f t="shared" si="1"/>
        <v>N° 40 Laboratoire Départemental d’Analyses (CD67)</v>
      </c>
      <c r="AV42" s="1">
        <f>RANK(BM42,$BM$3:$BM$121)+COUNTIF(BM$3:BM42,BM42)-1</f>
        <v>31</v>
      </c>
      <c r="AW42" s="63" t="str">
        <f t="shared" si="2"/>
        <v>N° 31 Laboratoire Départemental d’Analyses (CD67)</v>
      </c>
      <c r="AX42" s="63"/>
      <c r="AY42" s="63"/>
      <c r="AZ42" s="63"/>
      <c r="BA42" s="63"/>
      <c r="BB42" s="64"/>
      <c r="BC42" s="64"/>
      <c r="BD42" s="64"/>
      <c r="BE42" s="64"/>
      <c r="BF42" s="64"/>
      <c r="BG42" s="64"/>
      <c r="BH42" s="64"/>
      <c r="BI42" s="64"/>
      <c r="BJ42" s="64"/>
      <c r="BK42" s="64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366</v>
      </c>
      <c r="C43" s="17" t="s">
        <v>367</v>
      </c>
      <c r="D43" s="72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5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231</v>
      </c>
      <c r="AD43" s="17" t="s">
        <v>1095</v>
      </c>
      <c r="AE43" s="17" t="s">
        <v>498</v>
      </c>
      <c r="AF43" s="15" t="s">
        <v>368</v>
      </c>
      <c r="AG43" s="17" t="s">
        <v>370</v>
      </c>
      <c r="AH43" s="17" t="s">
        <v>369</v>
      </c>
      <c r="AI43" s="21">
        <v>77440</v>
      </c>
      <c r="AJ43" s="28" t="s">
        <v>371</v>
      </c>
      <c r="AK43" s="22" t="s">
        <v>1216</v>
      </c>
      <c r="AL43" s="22" t="s">
        <v>1215</v>
      </c>
      <c r="AM43" s="23" t="s">
        <v>372</v>
      </c>
      <c r="AO43" s="26"/>
      <c r="AP43" s="24"/>
      <c r="AQ43" s="26"/>
      <c r="AR43" s="26"/>
      <c r="AS43" s="26"/>
      <c r="AT43" s="1">
        <f>RANK(BL43,$BL$3:$BL$121)+COUNTIF(BL$3:BL43,BL43)-1</f>
        <v>41</v>
      </c>
      <c r="AU43" s="63" t="str">
        <f t="shared" si="1"/>
        <v>N° 41 Jaminex</v>
      </c>
      <c r="AV43" s="1">
        <f>RANK(BM43,$BM$3:$BM$121)+COUNTIF(BM$3:BM43,BM43)-1</f>
        <v>32</v>
      </c>
      <c r="AW43" s="63" t="str">
        <f t="shared" si="2"/>
        <v>N° 32 Jaminex</v>
      </c>
      <c r="AX43" s="63"/>
      <c r="AY43" s="63"/>
      <c r="AZ43" s="63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995</v>
      </c>
      <c r="D44" s="72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4"/>
      <c r="N44" s="17"/>
      <c r="O44" s="17"/>
      <c r="P44" s="17"/>
      <c r="Q44" s="17"/>
      <c r="R44" s="11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933</v>
      </c>
      <c r="AD44" s="17" t="s">
        <v>993</v>
      </c>
      <c r="AE44" s="17" t="s">
        <v>994</v>
      </c>
      <c r="AF44" s="17"/>
      <c r="AG44" s="11" t="s">
        <v>148</v>
      </c>
      <c r="AH44" s="11" t="s">
        <v>149</v>
      </c>
      <c r="AI44" s="41">
        <v>51230</v>
      </c>
      <c r="AJ44" s="28" t="s">
        <v>88</v>
      </c>
      <c r="AK44" s="23" t="s">
        <v>1218</v>
      </c>
      <c r="AL44" s="23" t="s">
        <v>1217</v>
      </c>
      <c r="AM44" s="23"/>
      <c r="AO44" s="17" t="s">
        <v>89</v>
      </c>
      <c r="AP44" s="17" t="s">
        <v>87</v>
      </c>
      <c r="AQ44" s="25" t="s">
        <v>5</v>
      </c>
      <c r="AR44" s="23" t="s">
        <v>90</v>
      </c>
      <c r="AS44" s="25"/>
      <c r="AT44" s="1">
        <f>RANK(BL44,$BL$3:$BL$121)+COUNTIF(BL$3:BL44,BL44)-1</f>
        <v>42</v>
      </c>
      <c r="AU44" s="63" t="str">
        <f t="shared" si="1"/>
        <v>N° 42 TEREOS, Connantre</v>
      </c>
      <c r="AV44" s="1">
        <f>RANK(BM44,$BM$3:$BM$121)+COUNTIF(BM$3:BM44,BM44)-1</f>
        <v>42</v>
      </c>
      <c r="AW44" s="63" t="str">
        <f t="shared" si="2"/>
        <v>N° 42 TEREOS, Connantre</v>
      </c>
      <c r="AX44" s="63"/>
      <c r="AY44" s="63"/>
      <c r="AZ44" s="63"/>
      <c r="BA44" s="63"/>
      <c r="BB44" s="64"/>
      <c r="BC44" s="64"/>
      <c r="BD44" s="64"/>
      <c r="BE44" s="64"/>
      <c r="BF44" s="64"/>
      <c r="BG44" s="64"/>
      <c r="BH44" s="64"/>
      <c r="BI44" s="64"/>
      <c r="BJ44" s="64">
        <v>1</v>
      </c>
      <c r="BK44" s="64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294</v>
      </c>
      <c r="C45" s="17" t="s">
        <v>292</v>
      </c>
      <c r="D45" s="72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7"/>
      <c r="N45" s="17"/>
      <c r="O45" s="17"/>
      <c r="P45" s="30"/>
      <c r="Q45" s="17"/>
      <c r="R45" s="119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989</v>
      </c>
      <c r="AE45" s="17" t="s">
        <v>990</v>
      </c>
      <c r="AF45" s="30"/>
      <c r="AG45" s="17" t="s">
        <v>628</v>
      </c>
      <c r="AH45" s="17" t="s">
        <v>629</v>
      </c>
      <c r="AI45" s="21">
        <v>45110</v>
      </c>
      <c r="AJ45" s="28" t="s">
        <v>293</v>
      </c>
      <c r="AK45" s="57" t="s">
        <v>1220</v>
      </c>
      <c r="AL45" s="57" t="s">
        <v>1219</v>
      </c>
      <c r="AM45" s="17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3" t="str">
        <f t="shared" si="1"/>
        <v xml:space="preserve">N° 43 ANTARTIC </v>
      </c>
      <c r="AV45" s="1">
        <f>RANK(BM45,$BM$3:$BM$121)+COUNTIF(BM$3:BM45,BM45)-1</f>
        <v>43</v>
      </c>
      <c r="AW45" s="63" t="str">
        <f t="shared" si="2"/>
        <v xml:space="preserve">N° 43 ANTARTIC </v>
      </c>
      <c r="AX45" s="63"/>
      <c r="AY45" s="63"/>
      <c r="AZ45" s="63"/>
      <c r="BA45" s="63"/>
      <c r="BB45" s="64"/>
      <c r="BC45" s="64"/>
      <c r="BD45" s="64"/>
      <c r="BE45" s="64"/>
      <c r="BF45" s="64"/>
      <c r="BG45" s="64"/>
      <c r="BH45" s="64"/>
      <c r="BI45" s="64"/>
      <c r="BJ45" s="64">
        <v>1</v>
      </c>
      <c r="BK45" s="64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91</v>
      </c>
      <c r="C46" s="17" t="s">
        <v>402</v>
      </c>
      <c r="D46" s="72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4"/>
      <c r="N46" s="17"/>
      <c r="O46" s="17"/>
      <c r="P46" s="17"/>
      <c r="Q46" s="17"/>
      <c r="R46" s="11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158</v>
      </c>
      <c r="AH46" s="11" t="s">
        <v>157</v>
      </c>
      <c r="AI46" s="41">
        <v>2220</v>
      </c>
      <c r="AJ46" s="28" t="s">
        <v>98</v>
      </c>
      <c r="AK46" s="23" t="s">
        <v>1222</v>
      </c>
      <c r="AL46" s="23" t="s">
        <v>1221</v>
      </c>
      <c r="AM46" s="23"/>
      <c r="AO46" s="17" t="s">
        <v>99</v>
      </c>
      <c r="AP46" s="17" t="s">
        <v>100</v>
      </c>
      <c r="AQ46" s="25"/>
      <c r="AR46" s="42" t="s">
        <v>14</v>
      </c>
      <c r="AS46" s="25"/>
      <c r="AT46" s="1">
        <f>RANK(BL46,$BL$3:$BL$121)+COUNTIF(BL$3:BL46,BL46)-1</f>
        <v>44</v>
      </c>
      <c r="AU46" s="63" t="str">
        <f t="shared" si="1"/>
        <v>N° 44 LACTINOV (Ex. UNILEP)</v>
      </c>
      <c r="AV46" s="1">
        <f>RANK(BM46,$BM$3:$BM$121)+COUNTIF(BM$3:BM46,BM46)-1</f>
        <v>44</v>
      </c>
      <c r="AW46" s="63" t="str">
        <f t="shared" si="2"/>
        <v>N° 44 LACTINOV (Ex. UNILEP)</v>
      </c>
      <c r="AX46" s="63"/>
      <c r="AY46" s="63"/>
      <c r="AZ46" s="63"/>
      <c r="BA46" s="63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91</v>
      </c>
      <c r="C47" s="17" t="s">
        <v>6</v>
      </c>
      <c r="D47" s="72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4"/>
      <c r="N47" s="17"/>
      <c r="O47" s="17"/>
      <c r="P47" s="17"/>
      <c r="Q47" s="17"/>
      <c r="R47" s="11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151</v>
      </c>
      <c r="AH47" s="11" t="s">
        <v>150</v>
      </c>
      <c r="AI47" s="43" t="s">
        <v>152</v>
      </c>
      <c r="AJ47" s="28" t="s">
        <v>92</v>
      </c>
      <c r="AK47" s="23" t="s">
        <v>1227</v>
      </c>
      <c r="AL47" s="23" t="s">
        <v>1226</v>
      </c>
      <c r="AM47" s="23"/>
      <c r="AO47" s="17"/>
      <c r="AP47" s="17"/>
      <c r="AQ47" s="25"/>
      <c r="AR47" s="42" t="s">
        <v>93</v>
      </c>
      <c r="AS47" s="25"/>
      <c r="AT47" s="1">
        <f>RANK(BL47,$BL$3:$BL$121)+COUNTIF(BL$3:BL47,BL47)-1</f>
        <v>45</v>
      </c>
      <c r="AU47" s="63" t="str">
        <f t="shared" si="1"/>
        <v>N° 45 URIANE</v>
      </c>
      <c r="AV47" s="1">
        <f>RANK(BM47,$BM$3:$BM$121)+COUNTIF(BM$3:BM47,BM47)-1</f>
        <v>45</v>
      </c>
      <c r="AW47" s="63" t="str">
        <f t="shared" si="2"/>
        <v>N° 45 URIANE</v>
      </c>
      <c r="AX47" s="63"/>
      <c r="AY47" s="63"/>
      <c r="AZ47" s="63"/>
      <c r="BA47" s="63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119</v>
      </c>
      <c r="C48" s="17" t="s">
        <v>120</v>
      </c>
      <c r="D48" s="72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4"/>
      <c r="N48" s="17"/>
      <c r="O48" s="17"/>
      <c r="P48" s="17"/>
      <c r="Q48" s="17"/>
      <c r="R48" s="11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172</v>
      </c>
      <c r="AH48" s="11" t="s">
        <v>173</v>
      </c>
      <c r="AI48" s="43" t="s">
        <v>171</v>
      </c>
      <c r="AJ48" s="28" t="s">
        <v>121</v>
      </c>
      <c r="AK48" s="23"/>
      <c r="AL48" s="23" t="s">
        <v>1228</v>
      </c>
      <c r="AM48" s="23" t="s">
        <v>288</v>
      </c>
      <c r="AO48" s="17"/>
      <c r="AP48" s="17"/>
      <c r="AQ48" s="25"/>
      <c r="AR48" s="11"/>
      <c r="AS48" s="25"/>
      <c r="AT48" s="1">
        <f>RANK(BL48,$BL$3:$BL$121)+COUNTIF(BL$3:BL48,BL48)-1</f>
        <v>46</v>
      </c>
      <c r="AU48" s="63" t="str">
        <f t="shared" si="1"/>
        <v>N° 46 ROQUETTE FRERES</v>
      </c>
      <c r="AV48" s="1">
        <f>RANK(BM48,$BM$3:$BM$121)+COUNTIF(BM$3:BM48,BM48)-1</f>
        <v>46</v>
      </c>
      <c r="AW48" s="63" t="str">
        <f t="shared" si="2"/>
        <v>N° 46 ROQUETTE FRERES</v>
      </c>
      <c r="AX48" s="63"/>
      <c r="AY48" s="63"/>
      <c r="AZ48" s="63"/>
      <c r="BA48" s="63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132</v>
      </c>
      <c r="C49" s="17" t="s">
        <v>33</v>
      </c>
      <c r="D49" s="72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4"/>
      <c r="N49" s="17"/>
      <c r="O49" s="17"/>
      <c r="P49" s="17"/>
      <c r="Q49" s="17"/>
      <c r="R49" s="1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172</v>
      </c>
      <c r="AH49" s="11" t="s">
        <v>173</v>
      </c>
      <c r="AI49" s="43" t="s">
        <v>171</v>
      </c>
      <c r="AJ49" s="28" t="s">
        <v>129</v>
      </c>
      <c r="AK49" s="23" t="s">
        <v>1230</v>
      </c>
      <c r="AL49" s="23" t="s">
        <v>1229</v>
      </c>
      <c r="AM49" s="23"/>
      <c r="AO49" s="17" t="s">
        <v>130</v>
      </c>
      <c r="AP49" s="17" t="s">
        <v>131</v>
      </c>
      <c r="AQ49" s="44" t="s">
        <v>34</v>
      </c>
      <c r="AR49" s="42" t="s">
        <v>35</v>
      </c>
      <c r="AS49" s="25"/>
      <c r="AT49" s="1">
        <f>RANK(BL49,$BL$3:$BL$121)+COUNTIF(BL$3:BL49,BL49)-1</f>
        <v>47</v>
      </c>
      <c r="AU49" s="63" t="str">
        <f t="shared" si="1"/>
        <v xml:space="preserve">N° 47 BABYNOV  </v>
      </c>
      <c r="AV49" s="1">
        <f>RANK(BM49,$BM$3:$BM$121)+COUNTIF(BM$3:BM49,BM49)-1</f>
        <v>47</v>
      </c>
      <c r="AW49" s="63" t="str">
        <f t="shared" si="2"/>
        <v xml:space="preserve">N° 47 BABYNOV  </v>
      </c>
      <c r="AX49" s="63"/>
      <c r="AY49" s="63"/>
      <c r="AZ49" s="63"/>
      <c r="BA49" s="63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101</v>
      </c>
      <c r="C50" s="17" t="s">
        <v>1233</v>
      </c>
      <c r="D50" s="72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4"/>
      <c r="N50" s="17"/>
      <c r="O50" s="17"/>
      <c r="P50" s="17"/>
      <c r="Q50" s="17"/>
      <c r="R50" s="1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159</v>
      </c>
      <c r="AH50" s="11" t="s">
        <v>160</v>
      </c>
      <c r="AI50" s="41">
        <v>8150</v>
      </c>
      <c r="AJ50" s="28" t="s">
        <v>102</v>
      </c>
      <c r="AK50" s="23" t="s">
        <v>1232</v>
      </c>
      <c r="AL50" s="23" t="s">
        <v>1231</v>
      </c>
      <c r="AM50" s="23"/>
      <c r="AO50" s="17" t="s">
        <v>403</v>
      </c>
      <c r="AP50" s="17" t="s">
        <v>404</v>
      </c>
      <c r="AQ50" s="25"/>
      <c r="AR50" s="23" t="s">
        <v>405</v>
      </c>
      <c r="AS50" s="25" t="s">
        <v>406</v>
      </c>
      <c r="AT50" s="1">
        <f>RANK(BL50,$BL$3:$BL$121)+COUNTIF(BL$3:BL50,BL50)-1</f>
        <v>48</v>
      </c>
      <c r="AU50" s="63" t="str">
        <f t="shared" si="1"/>
        <v>N° 48 Canelia (Lactalis) Rouvroy Poudre</v>
      </c>
      <c r="AV50" s="1">
        <f>RANK(BM50,$BM$3:$BM$121)+COUNTIF(BM$3:BM50,BM50)-1</f>
        <v>48</v>
      </c>
      <c r="AW50" s="63" t="str">
        <f t="shared" si="2"/>
        <v>N° 48 Canelia (Lactalis) Rouvroy Poudre</v>
      </c>
      <c r="AX50" s="63"/>
      <c r="AY50" s="63"/>
      <c r="AZ50" s="63"/>
      <c r="BA50" s="63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241</v>
      </c>
      <c r="C51" s="17" t="s">
        <v>65</v>
      </c>
      <c r="D51" s="72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262</v>
      </c>
      <c r="AH51" s="17" t="s">
        <v>263</v>
      </c>
      <c r="AI51" s="41">
        <v>8430</v>
      </c>
      <c r="AJ51" s="28" t="s">
        <v>261</v>
      </c>
      <c r="AK51" s="22" t="s">
        <v>1235</v>
      </c>
      <c r="AL51" s="22" t="s">
        <v>1234</v>
      </c>
      <c r="AM51" s="23" t="s">
        <v>260</v>
      </c>
      <c r="AO51" s="17" t="s">
        <v>615</v>
      </c>
      <c r="AP51" s="17" t="s">
        <v>614</v>
      </c>
      <c r="AQ51" s="23" t="s">
        <v>605</v>
      </c>
      <c r="AR51" s="42" t="s">
        <v>606</v>
      </c>
      <c r="AS51" s="26"/>
      <c r="AT51" s="1">
        <f>RANK(BL51,$BL$3:$BL$121)+COUNTIF(BL$3:BL51,BL51)-1</f>
        <v>49</v>
      </c>
      <c r="AU51" s="63" t="str">
        <f t="shared" si="1"/>
        <v>N° 49 Laboratoire Départemental d’Analyses des Ardennes</v>
      </c>
      <c r="AV51" s="1">
        <f>RANK(BM51,$BM$3:$BM$121)+COUNTIF(BM$3:BM51,BM51)-1</f>
        <v>49</v>
      </c>
      <c r="AW51" s="63" t="str">
        <f t="shared" si="2"/>
        <v>N° 49 Laboratoire Départemental d’Analyses des Ardennes</v>
      </c>
      <c r="AX51" s="63"/>
      <c r="AY51" s="63"/>
      <c r="AZ51" s="63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512</v>
      </c>
      <c r="C52" s="17" t="s">
        <v>37</v>
      </c>
      <c r="D52" s="72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4"/>
      <c r="N52" s="17"/>
      <c r="O52" s="17"/>
      <c r="P52" s="17"/>
      <c r="Q52" s="17"/>
      <c r="R52" s="118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181</v>
      </c>
      <c r="AH52" s="11" t="s">
        <v>182</v>
      </c>
      <c r="AI52" s="41">
        <v>10800</v>
      </c>
      <c r="AJ52" s="28" t="s">
        <v>138</v>
      </c>
      <c r="AK52" s="23" t="s">
        <v>1237</v>
      </c>
      <c r="AL52" s="23" t="s">
        <v>1236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3" t="str">
        <f t="shared" si="1"/>
        <v>N° 50 BISTER France</v>
      </c>
      <c r="AV52" s="1">
        <f>RANK(BM52,$BM$3:$BM$121)+COUNTIF(BM$3:BM52,BM52)-1</f>
        <v>50</v>
      </c>
      <c r="AW52" s="63" t="str">
        <f t="shared" si="2"/>
        <v>N° 50 BISTER France</v>
      </c>
      <c r="AX52" s="63"/>
      <c r="AY52" s="63"/>
      <c r="AZ52" s="63"/>
      <c r="BA52" s="63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113</v>
      </c>
      <c r="C53" s="17" t="s">
        <v>26</v>
      </c>
      <c r="D53" s="72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4"/>
      <c r="N53" s="17"/>
      <c r="O53" s="17"/>
      <c r="P53" s="17"/>
      <c r="Q53" s="17"/>
      <c r="R53" s="118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168</v>
      </c>
      <c r="AH53" s="11" t="s">
        <v>167</v>
      </c>
      <c r="AI53" s="41">
        <v>51100</v>
      </c>
      <c r="AJ53" s="28" t="s">
        <v>114</v>
      </c>
      <c r="AK53" s="23" t="s">
        <v>1239</v>
      </c>
      <c r="AL53" s="23" t="s">
        <v>1238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3" t="str">
        <f t="shared" si="1"/>
        <v>N° 51 KALIZEA</v>
      </c>
      <c r="AV53" s="1">
        <f>RANK(BM53,$BM$3:$BM$121)+COUNTIF(BM$3:BM53,BM53)-1</f>
        <v>51</v>
      </c>
      <c r="AW53" s="63" t="str">
        <f t="shared" si="2"/>
        <v>N° 51 KALIZEA</v>
      </c>
      <c r="AX53" s="63"/>
      <c r="AY53" s="63"/>
      <c r="AZ53" s="63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115</v>
      </c>
      <c r="C54" s="17" t="s">
        <v>1304</v>
      </c>
      <c r="D54" s="72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4"/>
      <c r="N54" s="17"/>
      <c r="O54" s="17"/>
      <c r="P54" s="17"/>
      <c r="Q54" s="17"/>
      <c r="R54" s="118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169</v>
      </c>
      <c r="AH54" s="11" t="s">
        <v>167</v>
      </c>
      <c r="AI54" s="41">
        <v>51100</v>
      </c>
      <c r="AJ54" s="28" t="s">
        <v>116</v>
      </c>
      <c r="AK54" s="23" t="s">
        <v>1241</v>
      </c>
      <c r="AL54" s="23" t="s">
        <v>1240</v>
      </c>
      <c r="AO54" s="17" t="s">
        <v>27</v>
      </c>
      <c r="AP54" s="17" t="s">
        <v>287</v>
      </c>
      <c r="AQ54" s="25" t="s">
        <v>116</v>
      </c>
      <c r="AR54" s="11"/>
      <c r="AS54" s="25" t="s">
        <v>400</v>
      </c>
      <c r="AT54" s="1">
        <f>RANK(BL54,$BL$3:$BL$121)+COUNTIF(BL$3:BL54,BL54)-1</f>
        <v>52</v>
      </c>
      <c r="AU54" s="63" t="str">
        <f t="shared" si="1"/>
        <v xml:space="preserve">N° 52 FOSSIER </v>
      </c>
      <c r="AV54" s="1">
        <f>RANK(BM54,$BM$3:$BM$121)+COUNTIF(BM$3:BM54,BM54)-1</f>
        <v>52</v>
      </c>
      <c r="AW54" s="63" t="str">
        <f t="shared" si="2"/>
        <v xml:space="preserve">N° 52 FOSSIER </v>
      </c>
      <c r="AX54" s="63"/>
      <c r="AY54" s="63"/>
      <c r="AZ54" s="63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47</v>
      </c>
      <c r="D55" s="72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4"/>
      <c r="N55" s="17"/>
      <c r="O55" s="17"/>
      <c r="P55" s="17"/>
      <c r="Q55" s="17"/>
      <c r="R55" s="118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167</v>
      </c>
      <c r="AI55" s="41">
        <v>51100</v>
      </c>
      <c r="AJ55" s="28" t="s">
        <v>199</v>
      </c>
      <c r="AK55" s="23" t="s">
        <v>1243</v>
      </c>
      <c r="AL55" s="23" t="s">
        <v>1242</v>
      </c>
      <c r="AO55" s="17" t="s">
        <v>196</v>
      </c>
      <c r="AP55" s="17"/>
      <c r="AQ55" s="44" t="s">
        <v>198</v>
      </c>
      <c r="AR55" s="42" t="s">
        <v>197</v>
      </c>
      <c r="AS55" s="25"/>
      <c r="AT55" s="1">
        <f>RANK(BL55,$BL$3:$BL$121)+COUNTIF(BL$3:BL55,BL55)-1</f>
        <v>53</v>
      </c>
      <c r="AU55" s="63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3" t="str">
        <f t="shared" si="2"/>
        <v xml:space="preserve">N° 53 CRVC Coopérative Régionale des Vins de Champagne </v>
      </c>
      <c r="AX55" s="63"/>
      <c r="AY55" s="63"/>
      <c r="AZ55" s="63"/>
      <c r="BA55" s="63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133</v>
      </c>
      <c r="C56" s="17" t="s">
        <v>128</v>
      </c>
      <c r="D56" s="72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4"/>
      <c r="N56" s="17"/>
      <c r="O56" s="17"/>
      <c r="P56" s="17"/>
      <c r="Q56" s="17"/>
      <c r="R56" s="118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178</v>
      </c>
      <c r="AH56" s="11" t="s">
        <v>147</v>
      </c>
      <c r="AI56" s="41">
        <v>51110</v>
      </c>
      <c r="AJ56" s="28" t="s">
        <v>32</v>
      </c>
      <c r="AK56" s="23" t="s">
        <v>1245</v>
      </c>
      <c r="AL56" s="23" t="s">
        <v>1244</v>
      </c>
      <c r="AO56" s="17" t="s">
        <v>1114</v>
      </c>
      <c r="AP56" s="17" t="s">
        <v>1115</v>
      </c>
      <c r="AQ56" s="11" t="s">
        <v>1116</v>
      </c>
      <c r="AR56" s="49" t="s">
        <v>1117</v>
      </c>
      <c r="AS56" s="11" t="s">
        <v>1118</v>
      </c>
      <c r="AT56" s="1">
        <f>RANK(BL56,$BL$3:$BL$121)+COUNTIF(BL$3:BL56,BL56)-1</f>
        <v>54</v>
      </c>
      <c r="AU56" s="63" t="str">
        <f t="shared" si="1"/>
        <v>N° 54 Chamtor, ADM</v>
      </c>
      <c r="AV56" s="1">
        <f>RANK(BM56,$BM$3:$BM$121)+COUNTIF(BM$3:BM56,BM56)-1</f>
        <v>54</v>
      </c>
      <c r="AW56" s="63" t="str">
        <f t="shared" si="2"/>
        <v>N° 54 Chamtor, ADM</v>
      </c>
      <c r="AX56" s="63"/>
      <c r="AY56" s="63"/>
      <c r="AZ56" s="63"/>
      <c r="BA56" s="63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52</v>
      </c>
      <c r="D57" s="72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4"/>
      <c r="N57" s="17"/>
      <c r="O57" s="17"/>
      <c r="P57" s="17"/>
      <c r="Q57" s="17"/>
      <c r="R57" s="118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205</v>
      </c>
      <c r="AH57" s="11" t="s">
        <v>206</v>
      </c>
      <c r="AI57" s="41">
        <v>51130</v>
      </c>
      <c r="AJ57" s="28"/>
      <c r="AK57" s="23" t="s">
        <v>1247</v>
      </c>
      <c r="AL57" s="23" t="s">
        <v>1246</v>
      </c>
      <c r="AO57" s="17" t="s">
        <v>207</v>
      </c>
      <c r="AP57" s="17" t="s">
        <v>515</v>
      </c>
      <c r="AQ57" s="44" t="s">
        <v>53</v>
      </c>
      <c r="AR57" s="11"/>
      <c r="AS57" s="25"/>
      <c r="AT57" s="1">
        <f>RANK(BL57,$BL$3:$BL$121)+COUNTIF(BL$3:BL57,BL57)-1</f>
        <v>55</v>
      </c>
      <c r="AU57" s="63" t="str">
        <f t="shared" si="1"/>
        <v>N° 55 Champagne DUVAL – LEROY</v>
      </c>
      <c r="AV57" s="1">
        <f>RANK(BM57,$BM$3:$BM$121)+COUNTIF(BM$3:BM57,BM57)-1</f>
        <v>55</v>
      </c>
      <c r="AW57" s="63" t="str">
        <f t="shared" si="2"/>
        <v>N° 55 Champagne DUVAL – LEROY</v>
      </c>
      <c r="AX57" s="63"/>
      <c r="AY57" s="63"/>
      <c r="AZ57" s="63"/>
      <c r="BA57" s="63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219</v>
      </c>
      <c r="C58" s="17" t="s">
        <v>60</v>
      </c>
      <c r="D58" s="72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4"/>
      <c r="N58" s="17"/>
      <c r="O58" s="17"/>
      <c r="P58" s="17"/>
      <c r="Q58" s="17"/>
      <c r="R58" s="118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212</v>
      </c>
      <c r="AH58" s="11" t="s">
        <v>213</v>
      </c>
      <c r="AI58" s="41">
        <v>51160</v>
      </c>
      <c r="AJ58" s="28" t="s">
        <v>214</v>
      </c>
      <c r="AK58" s="23" t="s">
        <v>1249</v>
      </c>
      <c r="AL58" s="23" t="s">
        <v>1248</v>
      </c>
      <c r="AO58" s="17" t="s">
        <v>215</v>
      </c>
      <c r="AP58" s="17" t="s">
        <v>124</v>
      </c>
      <c r="AQ58" s="44"/>
      <c r="AR58" s="23" t="s">
        <v>61</v>
      </c>
      <c r="AS58" s="25"/>
      <c r="AT58" s="1">
        <f>RANK(BL58,$BL$3:$BL$121)+COUNTIF(BL$3:BL58,BL58)-1</f>
        <v>56</v>
      </c>
      <c r="AU58" s="63" t="str">
        <f t="shared" si="1"/>
        <v>N° 56 Distillerie GOYARD</v>
      </c>
      <c r="AV58" s="1">
        <f>RANK(BM58,$BM$3:$BM$121)+COUNTIF(BM$3:BM58,BM58)-1</f>
        <v>56</v>
      </c>
      <c r="AW58" s="63" t="str">
        <f t="shared" si="2"/>
        <v>N° 56 Distillerie GOYARD</v>
      </c>
      <c r="AX58" s="63"/>
      <c r="AY58" s="63"/>
      <c r="AZ58" s="63"/>
      <c r="BA58" s="63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2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4"/>
      <c r="N59" s="17"/>
      <c r="O59" s="17"/>
      <c r="P59" s="17"/>
      <c r="Q59" s="17"/>
      <c r="R59" s="118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162</v>
      </c>
      <c r="AH59" s="11" t="s">
        <v>163</v>
      </c>
      <c r="AI59" s="41">
        <v>51190</v>
      </c>
      <c r="AJ59" s="28" t="s">
        <v>104</v>
      </c>
      <c r="AK59" s="23" t="s">
        <v>1251</v>
      </c>
      <c r="AL59" s="23" t="s">
        <v>1250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3" t="str">
        <f t="shared" si="1"/>
        <v>N° 57 Union Champagne</v>
      </c>
      <c r="AV59" s="1">
        <f>RANK(BM59,$BM$3:$BM$121)+COUNTIF(BM$3:BM59,BM59)-1</f>
        <v>57</v>
      </c>
      <c r="AW59" s="63" t="str">
        <f t="shared" si="2"/>
        <v>N° 57 Union Champagne</v>
      </c>
      <c r="AX59" s="63"/>
      <c r="AY59" s="63"/>
      <c r="AZ59" s="63"/>
      <c r="BA59" s="63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50</v>
      </c>
      <c r="D60" s="72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4"/>
      <c r="N60" s="17"/>
      <c r="O60" s="17"/>
      <c r="P60" s="17"/>
      <c r="Q60" s="17"/>
      <c r="R60" s="118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203</v>
      </c>
      <c r="AH60" s="11" t="s">
        <v>202</v>
      </c>
      <c r="AI60" s="41">
        <v>51200</v>
      </c>
      <c r="AJ60" s="28" t="s">
        <v>51</v>
      </c>
      <c r="AK60" s="23" t="s">
        <v>204</v>
      </c>
      <c r="AL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3" t="str">
        <f t="shared" si="1"/>
        <v>N° 58 Oenofrance champagne</v>
      </c>
      <c r="AV60" s="1">
        <f>RANK(BM60,$BM$3:$BM$121)+COUNTIF(BM$3:BM60,BM60)-1</f>
        <v>58</v>
      </c>
      <c r="AW60" s="63" t="str">
        <f t="shared" si="2"/>
        <v>N° 58 Oenofrance champagne</v>
      </c>
      <c r="AX60" s="63"/>
      <c r="AY60" s="63"/>
      <c r="AZ60" s="63"/>
      <c r="BA60" s="63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200</v>
      </c>
      <c r="D61" s="72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4"/>
      <c r="N61" s="17"/>
      <c r="O61" s="17"/>
      <c r="P61" s="17"/>
      <c r="Q61" s="17"/>
      <c r="R61" s="1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48</v>
      </c>
      <c r="AH61" s="11" t="s">
        <v>201</v>
      </c>
      <c r="AI61" s="41">
        <v>51204</v>
      </c>
      <c r="AJ61" s="28" t="s">
        <v>49</v>
      </c>
      <c r="AK61" s="23" t="s">
        <v>194</v>
      </c>
      <c r="AL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3" t="str">
        <f t="shared" si="1"/>
        <v>N° 59 CIVC Centre intercommunal des vins de champagne</v>
      </c>
      <c r="AV61" s="1">
        <f>RANK(BM61,$BM$3:$BM$121)+COUNTIF(BM$3:BM61,BM61)-1</f>
        <v>59</v>
      </c>
      <c r="AW61" s="63" t="str">
        <f t="shared" si="2"/>
        <v>N° 59 CIVC Centre intercommunal des vins de champagne</v>
      </c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105</v>
      </c>
      <c r="C62" s="17" t="s">
        <v>29</v>
      </c>
      <c r="D62" s="72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4"/>
      <c r="N62" s="17"/>
      <c r="O62" s="17"/>
      <c r="P62" s="17"/>
      <c r="Q62" s="17"/>
      <c r="R62" s="118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174</v>
      </c>
      <c r="AH62" s="11" t="s">
        <v>175</v>
      </c>
      <c r="AI62" s="41">
        <v>51300</v>
      </c>
      <c r="AJ62" s="28" t="s">
        <v>122</v>
      </c>
      <c r="AK62" s="23" t="s">
        <v>1253</v>
      </c>
      <c r="AL62" s="23" t="s">
        <v>1252</v>
      </c>
      <c r="AO62" s="17" t="s">
        <v>123</v>
      </c>
      <c r="AP62" s="17" t="s">
        <v>124</v>
      </c>
      <c r="AQ62" s="25" t="s">
        <v>30</v>
      </c>
      <c r="AR62" s="23" t="s">
        <v>31</v>
      </c>
      <c r="AS62" s="25" t="s">
        <v>400</v>
      </c>
      <c r="AT62" s="1">
        <f>RANK(BL62,$BL$3:$BL$121)+COUNTIF(BL$3:BL62,BL62)-1</f>
        <v>60</v>
      </c>
      <c r="AU62" s="63" t="str">
        <f t="shared" si="1"/>
        <v>N° 60 MALTEUROP</v>
      </c>
      <c r="AV62" s="1">
        <f>RANK(BM62,$BM$3:$BM$121)+COUNTIF(BM$3:BM62,BM62)-1</f>
        <v>60</v>
      </c>
      <c r="AW62" s="63" t="str">
        <f t="shared" si="2"/>
        <v>N° 60 MALTEUROP</v>
      </c>
      <c r="AX62" s="63"/>
      <c r="AY62" s="63"/>
      <c r="AZ62" s="63"/>
      <c r="BA62" s="63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210</v>
      </c>
      <c r="D63" s="72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4"/>
      <c r="N63" s="17"/>
      <c r="O63" s="17"/>
      <c r="P63" s="17"/>
      <c r="Q63" s="17"/>
      <c r="R63" s="1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57</v>
      </c>
      <c r="AH63" s="11" t="s">
        <v>211</v>
      </c>
      <c r="AI63" s="41">
        <v>51420</v>
      </c>
      <c r="AJ63" s="28" t="s">
        <v>58</v>
      </c>
      <c r="AK63" s="23"/>
      <c r="AL63" s="23" t="s">
        <v>1254</v>
      </c>
      <c r="AO63" s="17"/>
      <c r="AP63" s="17"/>
      <c r="AQ63" s="25" t="s">
        <v>58</v>
      </c>
      <c r="AR63" s="23" t="s">
        <v>59</v>
      </c>
      <c r="AS63" s="25" t="s">
        <v>400</v>
      </c>
      <c r="AT63" s="1">
        <f>RANK(BL63,$BL$3:$BL$121)+COUNTIF(BL$3:BL63,BL63)-1</f>
        <v>61</v>
      </c>
      <c r="AU63" s="63" t="str">
        <f t="shared" si="1"/>
        <v>N° 61 COOPERATIVE VINICOLE</v>
      </c>
      <c r="AV63" s="1">
        <f>RANK(BM63,$BM$3:$BM$121)+COUNTIF(BM$3:BM63,BM63)-1</f>
        <v>61</v>
      </c>
      <c r="AW63" s="63" t="str">
        <f t="shared" si="2"/>
        <v>N° 61 COOPERATIVE VINICOLE</v>
      </c>
      <c r="AX63" s="63"/>
      <c r="AY63" s="63"/>
      <c r="AZ63" s="63"/>
      <c r="BA63" s="63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80</v>
      </c>
      <c r="C64" s="17" t="s">
        <v>960</v>
      </c>
      <c r="D64" s="72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4"/>
      <c r="N64" s="17"/>
      <c r="O64" s="17"/>
      <c r="P64" s="17"/>
      <c r="Q64" s="17"/>
      <c r="R64" s="118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146</v>
      </c>
      <c r="AH64" s="11" t="s">
        <v>145</v>
      </c>
      <c r="AI64" s="41">
        <v>51500</v>
      </c>
      <c r="AJ64" s="28" t="s">
        <v>81</v>
      </c>
      <c r="AK64" s="23" t="s">
        <v>1147</v>
      </c>
      <c r="AL64" s="23" t="s">
        <v>1255</v>
      </c>
      <c r="AO64" s="17" t="s">
        <v>401</v>
      </c>
      <c r="AP64" s="17" t="s">
        <v>82</v>
      </c>
      <c r="AQ64" s="25" t="s">
        <v>3</v>
      </c>
      <c r="AR64" s="23" t="s">
        <v>83</v>
      </c>
      <c r="AS64" s="25" t="s">
        <v>400</v>
      </c>
      <c r="AT64" s="1">
        <f>RANK(BL64,$BL$3:$BL$121)+COUNTIF(BL$3:BL64,BL64)-1</f>
        <v>62</v>
      </c>
      <c r="AU64" s="63" t="str">
        <f t="shared" si="1"/>
        <v>N° 62 CRISTAL-UNION SILLERY</v>
      </c>
      <c r="AV64" s="1">
        <f>RANK(BM64,$BM$3:$BM$121)+COUNTIF(BM$3:BM64,BM64)-1</f>
        <v>62</v>
      </c>
      <c r="AW64" s="63" t="str">
        <f t="shared" si="2"/>
        <v>N° 62 CRISTAL-UNION SILLERY</v>
      </c>
      <c r="AX64" s="63"/>
      <c r="AY64" s="63"/>
      <c r="AZ64" s="63"/>
      <c r="BA64" s="63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183</v>
      </c>
      <c r="C65" s="17" t="s">
        <v>38</v>
      </c>
      <c r="D65" s="72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4"/>
      <c r="N65" s="17"/>
      <c r="O65" s="17"/>
      <c r="P65" s="17"/>
      <c r="Q65" s="17"/>
      <c r="R65" s="118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39</v>
      </c>
      <c r="AH65" s="11" t="s">
        <v>185</v>
      </c>
      <c r="AI65" s="41">
        <v>51510</v>
      </c>
      <c r="AJ65" s="28" t="s">
        <v>184</v>
      </c>
      <c r="AK65" s="23" t="s">
        <v>1257</v>
      </c>
      <c r="AL65" s="23" t="s">
        <v>1256</v>
      </c>
      <c r="AO65" s="17"/>
      <c r="AP65" s="17"/>
      <c r="AQ65" s="44" t="s">
        <v>40</v>
      </c>
      <c r="AR65" s="11"/>
      <c r="AS65" s="25"/>
      <c r="AT65" s="1">
        <f>RANK(BL65,$BL$3:$BL$121)+COUNTIF(BL$3:BL65,BL65)-1</f>
        <v>63</v>
      </c>
      <c r="AU65" s="63" t="str">
        <f t="shared" si="1"/>
        <v xml:space="preserve">N° 63 Mc Cain  </v>
      </c>
      <c r="AV65" s="1">
        <f>RANK(BM65,$BM$3:$BM$121)+COUNTIF(BM$3:BM65,BM65)-1</f>
        <v>63</v>
      </c>
      <c r="AW65" s="63" t="str">
        <f t="shared" si="2"/>
        <v xml:space="preserve">N° 63 Mc Cain  </v>
      </c>
      <c r="AX65" s="63"/>
      <c r="AY65" s="63"/>
      <c r="AZ65" s="63"/>
      <c r="BA65" s="63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189</v>
      </c>
      <c r="D66" s="72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4"/>
      <c r="N66" s="17"/>
      <c r="O66" s="17"/>
      <c r="P66" s="17"/>
      <c r="Q66" s="17"/>
      <c r="R66" s="118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285</v>
      </c>
      <c r="AH66" s="11" t="s">
        <v>190</v>
      </c>
      <c r="AI66" s="41">
        <v>51689</v>
      </c>
      <c r="AJ66" s="28"/>
      <c r="AK66" s="23" t="s">
        <v>1259</v>
      </c>
      <c r="AL66" s="23" t="s">
        <v>1258</v>
      </c>
      <c r="AO66" s="17" t="s">
        <v>513</v>
      </c>
      <c r="AP66" s="17" t="s">
        <v>514</v>
      </c>
      <c r="AQ66" s="44" t="s">
        <v>192</v>
      </c>
      <c r="AR66" s="11"/>
      <c r="AS66" s="25" t="s">
        <v>400</v>
      </c>
      <c r="AT66" s="1">
        <f>RANK(BL66,$BL$3:$BL$121)+COUNTIF(BL$3:BL66,BL66)-1</f>
        <v>64</v>
      </c>
      <c r="AU66" s="63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3" t="str">
        <f t="shared" ref="AW66:AW97" si="21">"N° "&amp;AV66&amp;" "&amp;C66</f>
        <v>N° 64 VRANKEN-POMMERY</v>
      </c>
      <c r="AX66" s="63"/>
      <c r="AY66" s="63"/>
      <c r="AZ66" s="63"/>
      <c r="BA66" s="63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545</v>
      </c>
      <c r="C67" s="17" t="s">
        <v>63</v>
      </c>
      <c r="D67" s="72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4"/>
      <c r="N67" s="17"/>
      <c r="O67" s="17"/>
      <c r="P67" s="17"/>
      <c r="Q67" s="17"/>
      <c r="R67" s="1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222</v>
      </c>
      <c r="AH67" s="11" t="s">
        <v>221</v>
      </c>
      <c r="AI67" s="41">
        <v>55190</v>
      </c>
      <c r="AJ67" s="28" t="s">
        <v>223</v>
      </c>
      <c r="AK67" s="23" t="s">
        <v>1261</v>
      </c>
      <c r="AL67" s="23" t="s">
        <v>1260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3" t="str">
        <f t="shared" si="20"/>
        <v xml:space="preserve">N° 65 CLAIR DE LORRAINE </v>
      </c>
      <c r="AV67" s="1">
        <f>RANK(BM67,$BM$3:$BM$121)+COUNTIF(BM$3:BM67,BM67)-1</f>
        <v>65</v>
      </c>
      <c r="AW67" s="63" t="str">
        <f t="shared" si="21"/>
        <v xml:space="preserve">N° 65 CLAIR DE LORRAINE </v>
      </c>
      <c r="AX67" s="63"/>
      <c r="AY67" s="63"/>
      <c r="AZ67" s="63"/>
      <c r="BA67" s="63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91</v>
      </c>
      <c r="C68" s="17" t="s">
        <v>10</v>
      </c>
      <c r="D68" s="72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4"/>
      <c r="N68" s="17"/>
      <c r="O68" s="17"/>
      <c r="P68" s="17"/>
      <c r="Q68" s="17"/>
      <c r="R68" s="118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156</v>
      </c>
      <c r="AH68" s="11" t="s">
        <v>155</v>
      </c>
      <c r="AI68" s="41">
        <v>55290</v>
      </c>
      <c r="AJ68" s="28" t="s">
        <v>95</v>
      </c>
      <c r="AK68" s="23" t="s">
        <v>1263</v>
      </c>
      <c r="AL68" s="23" t="s">
        <v>1262</v>
      </c>
      <c r="AO68" s="17" t="s">
        <v>96</v>
      </c>
      <c r="AP68" s="17" t="s">
        <v>97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3" t="str">
        <f t="shared" si="20"/>
        <v>N° 66 Fromagerie RENARD-GILLARD</v>
      </c>
      <c r="AV68" s="1">
        <f>RANK(BM68,$BM$3:$BM$121)+COUNTIF(BM$3:BM68,BM68)-1</f>
        <v>66</v>
      </c>
      <c r="AW68" s="63" t="str">
        <f t="shared" si="21"/>
        <v>N° 66 Fromagerie RENARD-GILLARD</v>
      </c>
      <c r="AX68" s="63"/>
      <c r="AY68" s="63"/>
      <c r="AZ68" s="63"/>
      <c r="BA68" s="63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186</v>
      </c>
      <c r="C69" s="17" t="s">
        <v>41</v>
      </c>
      <c r="D69" s="72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4"/>
      <c r="N69" s="17"/>
      <c r="O69" s="17"/>
      <c r="P69" s="17"/>
      <c r="Q69" s="17"/>
      <c r="R69" s="118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42</v>
      </c>
      <c r="AH69" s="11" t="s">
        <v>187</v>
      </c>
      <c r="AI69" s="41">
        <v>59700</v>
      </c>
      <c r="AJ69" s="46">
        <v>320816100</v>
      </c>
      <c r="AK69" s="23" t="s">
        <v>1265</v>
      </c>
      <c r="AL69" s="23" t="s">
        <v>1264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3" t="str">
        <f t="shared" si="20"/>
        <v xml:space="preserve">N° 67 LESAFFRE INTERNATIONAL </v>
      </c>
      <c r="AV69" s="1">
        <f>RANK(BM69,$BM$3:$BM$121)+COUNTIF(BM$3:BM69,BM69)-1</f>
        <v>67</v>
      </c>
      <c r="AW69" s="63" t="str">
        <f t="shared" si="21"/>
        <v xml:space="preserve">N° 67 LESAFFRE INTERNATIONAL </v>
      </c>
      <c r="AX69" s="63"/>
      <c r="AY69" s="63"/>
      <c r="AZ69" s="63"/>
      <c r="BA69" s="63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264</v>
      </c>
      <c r="C70" s="17" t="s">
        <v>64</v>
      </c>
      <c r="D70" s="72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259</v>
      </c>
      <c r="AH70" s="17" t="s">
        <v>258</v>
      </c>
      <c r="AI70" s="41">
        <v>60890</v>
      </c>
      <c r="AJ70" s="28" t="s">
        <v>257</v>
      </c>
      <c r="AK70" s="22" t="s">
        <v>1267</v>
      </c>
      <c r="AL70" s="22" t="s">
        <v>1266</v>
      </c>
      <c r="AO70" s="17" t="s">
        <v>588</v>
      </c>
      <c r="AP70" s="24"/>
      <c r="AQ70" s="17" t="s">
        <v>589</v>
      </c>
      <c r="AR70" s="26"/>
      <c r="AS70" s="26"/>
      <c r="AT70" s="1">
        <f>RANK(BL70,$BL$3:$BL$121)+COUNTIF(BL$3:BL70,BL70)-1</f>
        <v>68</v>
      </c>
      <c r="AU70" s="63" t="str">
        <f t="shared" si="20"/>
        <v>N° 68 EUREAU SOURCES</v>
      </c>
      <c r="AV70" s="1">
        <f>RANK(BM70,$BM$3:$BM$121)+COUNTIF(BM$3:BM70,BM70)-1</f>
        <v>68</v>
      </c>
      <c r="AW70" s="63" t="str">
        <f t="shared" si="21"/>
        <v>N° 68 EUREAU SOURCES</v>
      </c>
      <c r="AX70" s="63"/>
      <c r="AY70" s="63"/>
      <c r="AZ70" s="63"/>
      <c r="BA70" s="63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127</v>
      </c>
      <c r="C71" s="17" t="s">
        <v>125</v>
      </c>
      <c r="D71" s="72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4"/>
      <c r="N71" s="17"/>
      <c r="O71" s="17"/>
      <c r="P71" s="17"/>
      <c r="Q71" s="17"/>
      <c r="R71" s="118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176</v>
      </c>
      <c r="AH71" s="11" t="s">
        <v>177</v>
      </c>
      <c r="AI71" s="41">
        <v>67520</v>
      </c>
      <c r="AJ71" s="28" t="s">
        <v>126</v>
      </c>
      <c r="AK71" s="23" t="s">
        <v>1269</v>
      </c>
      <c r="AL71" s="23" t="s">
        <v>1268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3" t="str">
        <f t="shared" si="20"/>
        <v>N° 69 Pâtes Grand'Mère</v>
      </c>
      <c r="AV71" s="1">
        <f>RANK(BM71,$BM$3:$BM$121)+COUNTIF(BM$3:BM71,BM71)-1</f>
        <v>69</v>
      </c>
      <c r="AW71" s="63" t="str">
        <f t="shared" si="21"/>
        <v>N° 69 Pâtes Grand'Mère</v>
      </c>
      <c r="AX71" s="63"/>
      <c r="AY71" s="63"/>
      <c r="AZ71" s="63"/>
      <c r="BA71" s="63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474</v>
      </c>
      <c r="C72" s="17" t="s">
        <v>473</v>
      </c>
      <c r="D72" s="72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4"/>
      <c r="N72" s="17"/>
      <c r="O72" s="17"/>
      <c r="P72" s="17"/>
      <c r="Q72" s="17"/>
      <c r="R72" s="118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7"/>
      <c r="AG72" s="53" t="s">
        <v>477</v>
      </c>
      <c r="AH72" s="17" t="s">
        <v>476</v>
      </c>
      <c r="AI72" s="21">
        <v>77510</v>
      </c>
      <c r="AJ72" s="46" t="s">
        <v>478</v>
      </c>
      <c r="AK72" s="23" t="s">
        <v>1271</v>
      </c>
      <c r="AL72" s="23" t="s">
        <v>1270</v>
      </c>
      <c r="AO72" s="47" t="s">
        <v>505</v>
      </c>
      <c r="AP72" s="17" t="s">
        <v>506</v>
      </c>
      <c r="AQ72" s="17" t="s">
        <v>507</v>
      </c>
      <c r="AR72" s="47"/>
      <c r="AS72" s="47"/>
      <c r="AT72" s="1">
        <f>RANK(BL72,$BL$3:$BL$121)+COUNTIF(BL$3:BL72,BL72)-1</f>
        <v>70</v>
      </c>
      <c r="AU72" s="63" t="str">
        <f t="shared" si="20"/>
        <v>N° 70 Moulins Bourgeois</v>
      </c>
      <c r="AV72" s="1">
        <f>RANK(BM72,$BM$3:$BM$121)+COUNTIF(BM$3:BM72,BM72)-1</f>
        <v>70</v>
      </c>
      <c r="AW72" s="63" t="str">
        <f t="shared" si="21"/>
        <v>N° 70 Moulins Bourgeois</v>
      </c>
      <c r="AX72" s="63"/>
      <c r="AY72" s="63"/>
      <c r="AZ72" s="63"/>
      <c r="BA72" s="63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134</v>
      </c>
      <c r="C73" s="17" t="s">
        <v>36</v>
      </c>
      <c r="D73" s="72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4"/>
      <c r="N73" s="17"/>
      <c r="O73" s="17"/>
      <c r="P73" s="17"/>
      <c r="Q73" s="17"/>
      <c r="R73" s="118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179</v>
      </c>
      <c r="AH73" s="11" t="s">
        <v>180</v>
      </c>
      <c r="AI73" s="41">
        <v>80600</v>
      </c>
      <c r="AJ73" s="28" t="s">
        <v>135</v>
      </c>
      <c r="AK73" s="23" t="s">
        <v>1273</v>
      </c>
      <c r="AL73" s="23" t="s">
        <v>1272</v>
      </c>
      <c r="AO73" s="17" t="s">
        <v>136</v>
      </c>
      <c r="AP73" s="17" t="s">
        <v>137</v>
      </c>
      <c r="AQ73" s="44" t="s">
        <v>511</v>
      </c>
      <c r="AR73" s="11"/>
      <c r="AS73" s="25"/>
      <c r="AT73" s="1">
        <f>RANK(BL73,$BL$3:$BL$121)+COUNTIF(BL$3:BL73,BL73)-1</f>
        <v>71</v>
      </c>
      <c r="AU73" s="63" t="str">
        <f t="shared" si="20"/>
        <v>N° 71 NUTRIBIO</v>
      </c>
      <c r="AV73" s="1">
        <f>RANK(BM73,$BM$3:$BM$121)+COUNTIF(BM$3:BM73,BM73)-1</f>
        <v>71</v>
      </c>
      <c r="AW73" s="63" t="str">
        <f t="shared" si="21"/>
        <v>N° 71 NUTRIBIO</v>
      </c>
      <c r="AX73" s="63"/>
      <c r="AY73" s="63"/>
      <c r="AZ73" s="63"/>
      <c r="BA73" s="63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91</v>
      </c>
      <c r="C74" s="17" t="s">
        <v>7</v>
      </c>
      <c r="D74" s="72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4"/>
      <c r="N74" s="17"/>
      <c r="O74" s="17"/>
      <c r="P74" s="17"/>
      <c r="Q74" s="17"/>
      <c r="R74" s="118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154</v>
      </c>
      <c r="AH74" s="11" t="s">
        <v>153</v>
      </c>
      <c r="AI74" s="41">
        <v>89470</v>
      </c>
      <c r="AJ74" s="28" t="s">
        <v>8</v>
      </c>
      <c r="AK74" s="23" t="s">
        <v>1275</v>
      </c>
      <c r="AL74" s="23" t="s">
        <v>1274</v>
      </c>
      <c r="AO74" s="17" t="s">
        <v>600</v>
      </c>
      <c r="AP74" s="17" t="s">
        <v>94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3" t="str">
        <f t="shared" si="20"/>
        <v>N° 72 YOPLAIT France</v>
      </c>
      <c r="AV74" s="1">
        <f>RANK(BM74,$BM$3:$BM$121)+COUNTIF(BM$3:BM74,BM74)-1</f>
        <v>72</v>
      </c>
      <c r="AW74" s="63" t="str">
        <f t="shared" si="21"/>
        <v>N° 72 YOPLAIT France</v>
      </c>
      <c r="AX74" s="63"/>
      <c r="AY74" s="63"/>
      <c r="AZ74" s="63"/>
      <c r="BA74" s="63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522</v>
      </c>
      <c r="D75" s="72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5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523</v>
      </c>
      <c r="AH75" s="17" t="s">
        <v>167</v>
      </c>
      <c r="AI75" s="21">
        <v>51100</v>
      </c>
      <c r="AJ75" s="28" t="s">
        <v>524</v>
      </c>
      <c r="AK75" s="22" t="s">
        <v>1277</v>
      </c>
      <c r="AL75" s="22" t="s">
        <v>1276</v>
      </c>
      <c r="AO75" s="17" t="s">
        <v>525</v>
      </c>
      <c r="AP75" s="17" t="s">
        <v>506</v>
      </c>
      <c r="AQ75" s="26"/>
      <c r="AR75" s="26"/>
      <c r="AS75" s="26"/>
      <c r="AT75" s="1">
        <f>RANK(BL75,$BL$3:$BL$121)+COUNTIF(BL$3:BL75,BL75)-1</f>
        <v>73</v>
      </c>
      <c r="AU75" s="63" t="str">
        <f t="shared" si="20"/>
        <v>N° 73 Champagne Taittinger</v>
      </c>
      <c r="AV75" s="1">
        <f>RANK(BM75,$BM$3:$BM$121)+COUNTIF(BM$3:BM75,BM75)-1</f>
        <v>73</v>
      </c>
      <c r="AW75" s="63" t="str">
        <f t="shared" si="21"/>
        <v>N° 73 Champagne Taittinger</v>
      </c>
      <c r="AX75" s="63"/>
      <c r="AY75" s="63"/>
      <c r="AZ75" s="63"/>
      <c r="BA75" s="63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526</v>
      </c>
      <c r="D76" s="72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5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527</v>
      </c>
      <c r="AH76" s="17" t="s">
        <v>428</v>
      </c>
      <c r="AI76" s="21">
        <v>51200</v>
      </c>
      <c r="AJ76" s="28" t="s">
        <v>528</v>
      </c>
      <c r="AK76" s="55" t="s">
        <v>1279</v>
      </c>
      <c r="AL76" s="55" t="s">
        <v>1278</v>
      </c>
      <c r="AO76" s="17" t="s">
        <v>599</v>
      </c>
      <c r="AP76" s="47"/>
      <c r="AQ76" s="25" t="s">
        <v>529</v>
      </c>
      <c r="AR76" s="23" t="s">
        <v>530</v>
      </c>
      <c r="AS76" s="25" t="s">
        <v>400</v>
      </c>
      <c r="AT76" s="1">
        <f>RANK(BL76,$BL$3:$BL$121)+COUNTIF(BL$3:BL76,BL76)-1</f>
        <v>74</v>
      </c>
      <c r="AU76" s="63" t="str">
        <f t="shared" si="20"/>
        <v>N° 74 Coopérative du Syndicat Général des Vignerons (C.S.G.V.)</v>
      </c>
      <c r="AV76" s="1">
        <f>RANK(BM76,$BM$3:$BM$121)+COUNTIF(BM$3:BM76,BM76)-1</f>
        <v>74</v>
      </c>
      <c r="AW76" s="63" t="str">
        <f t="shared" si="21"/>
        <v>N° 74 Coopérative du Syndicat Général des Vignerons (C.S.G.V.)</v>
      </c>
      <c r="AX76" s="63"/>
      <c r="AY76" s="63"/>
      <c r="AZ76" s="63"/>
      <c r="BA76" s="63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427</v>
      </c>
      <c r="D77" s="72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5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533</v>
      </c>
      <c r="AH77" s="17" t="s">
        <v>282</v>
      </c>
      <c r="AI77" s="21">
        <v>10110</v>
      </c>
      <c r="AJ77" s="28" t="s">
        <v>534</v>
      </c>
      <c r="AK77" s="55" t="s">
        <v>1164</v>
      </c>
      <c r="AL77" s="55" t="s">
        <v>1280</v>
      </c>
      <c r="AO77" s="17" t="s">
        <v>599</v>
      </c>
      <c r="AP77" s="47"/>
      <c r="AQ77" s="25" t="s">
        <v>529</v>
      </c>
      <c r="AR77" s="23" t="s">
        <v>530</v>
      </c>
      <c r="AS77" s="25"/>
      <c r="AT77" s="1">
        <f>RANK(BL77,$BL$3:$BL$121)+COUNTIF(BL$3:BL77,BL77)-1</f>
        <v>75</v>
      </c>
      <c r="AU77" s="63" t="str">
        <f t="shared" si="20"/>
        <v>N° 75 Oenologie Conseil Champagne (O2C)</v>
      </c>
      <c r="AV77" s="1">
        <f>RANK(BM77,$BM$3:$BM$121)+COUNTIF(BM$3:BM77,BM77)-1</f>
        <v>75</v>
      </c>
      <c r="AW77" s="63" t="str">
        <f t="shared" si="21"/>
        <v>N° 75 Oenologie Conseil Champagne (O2C)</v>
      </c>
      <c r="AX77" s="63"/>
      <c r="AY77" s="63"/>
      <c r="AZ77" s="63"/>
      <c r="BA77" s="63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539</v>
      </c>
      <c r="D78" s="72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5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541</v>
      </c>
      <c r="AH78" s="17" t="s">
        <v>540</v>
      </c>
      <c r="AI78" s="21">
        <v>51530</v>
      </c>
      <c r="AJ78" s="28" t="s">
        <v>542</v>
      </c>
      <c r="AK78" s="55" t="s">
        <v>1282</v>
      </c>
      <c r="AL78" s="55" t="s">
        <v>1281</v>
      </c>
      <c r="AO78" s="17" t="s">
        <v>598</v>
      </c>
      <c r="AP78" s="17" t="s">
        <v>543</v>
      </c>
      <c r="AQ78" s="25" t="s">
        <v>542</v>
      </c>
      <c r="AR78" s="23" t="s">
        <v>544</v>
      </c>
      <c r="AS78" s="25"/>
      <c r="AT78" s="1">
        <f>RANK(BL78,$BL$3:$BL$121)+COUNTIF(BL$3:BL78,BL78)-1</f>
        <v>76</v>
      </c>
      <c r="AU78" s="63" t="str">
        <f t="shared" si="20"/>
        <v>N° 76 Centre Vinicole Champagne Nicolas Feuillatte</v>
      </c>
      <c r="AV78" s="1">
        <f>RANK(BM78,$BM$3:$BM$121)+COUNTIF(BM$3:BM78,BM78)-1</f>
        <v>76</v>
      </c>
      <c r="AW78" s="63" t="str">
        <f t="shared" si="21"/>
        <v>N° 76 Centre Vinicole Champagne Nicolas Feuillatte</v>
      </c>
      <c r="AX78" s="63"/>
      <c r="AY78" s="63"/>
      <c r="AZ78" s="63"/>
      <c r="BA78" s="63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306</v>
      </c>
      <c r="B79" s="12" t="s">
        <v>547</v>
      </c>
      <c r="C79" s="17" t="s">
        <v>546</v>
      </c>
      <c r="D79" s="72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5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549</v>
      </c>
      <c r="AH79" s="17" t="s">
        <v>548</v>
      </c>
      <c r="AI79" s="21">
        <v>10800</v>
      </c>
      <c r="AJ79" s="28" t="s">
        <v>550</v>
      </c>
      <c r="AK79" s="55" t="s">
        <v>1284</v>
      </c>
      <c r="AL79" s="55" t="s">
        <v>1283</v>
      </c>
      <c r="AO79" s="17"/>
      <c r="AP79" s="17"/>
      <c r="AQ79" s="25"/>
      <c r="AR79" s="23" t="s">
        <v>551</v>
      </c>
      <c r="AS79" s="25"/>
      <c r="AT79" s="1">
        <f>RANK(BL79,$BL$3:$BL$121)+COUNTIF(BL$3:BL79,BL79)-1</f>
        <v>77</v>
      </c>
      <c r="AU79" s="63" t="str">
        <f t="shared" si="20"/>
        <v>N° 77 Dislaub, Service de gestion des déchets</v>
      </c>
      <c r="AV79" s="1">
        <f>RANK(BM79,$BM$3:$BM$121)+COUNTIF(BM$3:BM79,BM79)-1</f>
        <v>77</v>
      </c>
      <c r="AW79" s="63" t="str">
        <f t="shared" si="21"/>
        <v>N° 77 Dislaub, Service de gestion des déchets</v>
      </c>
      <c r="AX79" s="63"/>
      <c r="AY79" s="63"/>
      <c r="AZ79" s="63"/>
      <c r="BA79" s="63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306</v>
      </c>
      <c r="B80" s="12" t="s">
        <v>560</v>
      </c>
      <c r="C80" s="17" t="s">
        <v>559</v>
      </c>
      <c r="D80" s="72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5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562</v>
      </c>
      <c r="AH80" s="17" t="s">
        <v>561</v>
      </c>
      <c r="AI80" s="21">
        <v>94200</v>
      </c>
      <c r="AJ80" s="28"/>
      <c r="AK80" s="55" t="s">
        <v>1286</v>
      </c>
      <c r="AL80" s="55" t="s">
        <v>1285</v>
      </c>
      <c r="AO80" s="17" t="s">
        <v>597</v>
      </c>
      <c r="AP80" s="17" t="s">
        <v>564</v>
      </c>
      <c r="AQ80" s="11" t="s">
        <v>565</v>
      </c>
      <c r="AR80" s="23"/>
      <c r="AS80" s="25"/>
      <c r="AT80" s="1">
        <f>RANK(BL80,$BL$3:$BL$121)+COUNTIF(BL$3:BL80,BL80)-1</f>
        <v>78</v>
      </c>
      <c r="AU80" s="63" t="str">
        <f t="shared" si="20"/>
        <v>N° 78 Eau De Paris</v>
      </c>
      <c r="AV80" s="1">
        <f>RANK(BM80,$BM$3:$BM$121)+COUNTIF(BM$3:BM80,BM80)-1</f>
        <v>78</v>
      </c>
      <c r="AW80" s="63" t="str">
        <f t="shared" si="21"/>
        <v>N° 78 Eau De Paris</v>
      </c>
      <c r="AX80" s="63"/>
      <c r="AY80" s="63"/>
      <c r="AZ80" s="63"/>
      <c r="BA80" s="63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ht="30" x14ac:dyDescent="0.2">
      <c r="A81" s="12" t="s">
        <v>306</v>
      </c>
      <c r="B81" s="12" t="s">
        <v>566</v>
      </c>
      <c r="C81" s="17" t="s">
        <v>567</v>
      </c>
      <c r="D81" s="72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5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569</v>
      </c>
      <c r="AH81" s="17" t="s">
        <v>568</v>
      </c>
      <c r="AI81" s="21">
        <v>2220</v>
      </c>
      <c r="AJ81" s="28" t="s">
        <v>570</v>
      </c>
      <c r="AK81" s="55"/>
      <c r="AL81" s="55" t="s">
        <v>1287</v>
      </c>
      <c r="AO81" s="17"/>
      <c r="AP81" s="17"/>
      <c r="AQ81" s="11"/>
      <c r="AR81" s="23"/>
      <c r="AS81" s="25" t="s">
        <v>400</v>
      </c>
      <c r="AT81" s="1">
        <f>RANK(BL81,$BL$3:$BL$121)+COUNTIF(BL$3:BL81,BL81)-1</f>
        <v>79</v>
      </c>
      <c r="AU81" s="63" t="str">
        <f t="shared" si="20"/>
        <v>N° 79 FERTEMIS</v>
      </c>
      <c r="AV81" s="1">
        <f>RANK(BM81,$BM$3:$BM$121)+COUNTIF(BM$3:BM81,BM81)-1</f>
        <v>79</v>
      </c>
      <c r="AW81" s="63" t="str">
        <f t="shared" si="21"/>
        <v>N° 79 FERTEMIS</v>
      </c>
      <c r="AX81" s="63"/>
      <c r="AY81" s="63"/>
      <c r="AZ81" s="63"/>
      <c r="BA81" s="63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571</v>
      </c>
      <c r="D82" s="72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5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573</v>
      </c>
      <c r="AH82" s="17" t="s">
        <v>572</v>
      </c>
      <c r="AI82" s="21">
        <v>51320</v>
      </c>
      <c r="AJ82" s="28" t="s">
        <v>574</v>
      </c>
      <c r="AK82" s="55" t="s">
        <v>1218</v>
      </c>
      <c r="AL82" s="55" t="s">
        <v>1288</v>
      </c>
      <c r="AO82" s="17" t="s">
        <v>1119</v>
      </c>
      <c r="AP82" s="17" t="s">
        <v>1120</v>
      </c>
      <c r="AQ82" s="17" t="s">
        <v>1121</v>
      </c>
      <c r="AR82" s="23" t="s">
        <v>1122</v>
      </c>
      <c r="AS82" s="25"/>
      <c r="AT82" s="1">
        <f>RANK(BL82,$BL$3:$BL$121)+COUNTIF(BL$3:BL82,BL82)-1</f>
        <v>80</v>
      </c>
      <c r="AU82" s="63" t="str">
        <f t="shared" si="20"/>
        <v>N° 80 Tereos Starch &amp; Sweeteners Europe</v>
      </c>
      <c r="AV82" s="1">
        <f>RANK(BM82,$BM$3:$BM$121)+COUNTIF(BM$3:BM82,BM82)-1</f>
        <v>80</v>
      </c>
      <c r="AW82" s="63" t="str">
        <f t="shared" si="21"/>
        <v>N° 80 Tereos Starch &amp; Sweeteners Europe</v>
      </c>
      <c r="AX82" s="63"/>
      <c r="AY82" s="63"/>
      <c r="AZ82" s="63"/>
      <c r="BA82" s="63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575</v>
      </c>
      <c r="C83" s="17" t="s">
        <v>576</v>
      </c>
      <c r="D83" s="72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5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578</v>
      </c>
      <c r="AH83" s="17" t="s">
        <v>577</v>
      </c>
      <c r="AI83" s="21">
        <v>2450</v>
      </c>
      <c r="AJ83" s="28" t="s">
        <v>579</v>
      </c>
      <c r="AK83" s="55" t="s">
        <v>1290</v>
      </c>
      <c r="AL83" s="55" t="s">
        <v>1289</v>
      </c>
      <c r="AO83" s="17" t="s">
        <v>594</v>
      </c>
      <c r="AP83" s="17" t="s">
        <v>580</v>
      </c>
      <c r="AQ83" s="17" t="s">
        <v>582</v>
      </c>
      <c r="AR83" s="23" t="s">
        <v>581</v>
      </c>
      <c r="AS83" s="25"/>
      <c r="AT83" s="1">
        <f>RANK(BL83,$BL$3:$BL$121)+COUNTIF(BL$3:BL83,BL83)-1</f>
        <v>81</v>
      </c>
      <c r="AU83" s="63" t="str">
        <f t="shared" si="20"/>
        <v>N° 81 Nestlé France</v>
      </c>
      <c r="AV83" s="1">
        <f>RANK(BM83,$BM$3:$BM$121)+COUNTIF(BM$3:BM83,BM83)-1</f>
        <v>81</v>
      </c>
      <c r="AW83" s="63" t="str">
        <f t="shared" si="21"/>
        <v>N° 81 Nestlé France</v>
      </c>
      <c r="AX83" s="63"/>
      <c r="AY83" s="63"/>
      <c r="AZ83" s="63"/>
      <c r="BA83" s="63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587</v>
      </c>
      <c r="C84" s="17" t="s">
        <v>583</v>
      </c>
      <c r="D84" s="72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5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585</v>
      </c>
      <c r="AH84" s="17" t="s">
        <v>584</v>
      </c>
      <c r="AI84" s="21">
        <v>25300</v>
      </c>
      <c r="AJ84" s="28" t="s">
        <v>586</v>
      </c>
      <c r="AK84" s="55" t="s">
        <v>1292</v>
      </c>
      <c r="AL84" s="55" t="s">
        <v>1291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3" t="str">
        <f t="shared" si="20"/>
        <v>N° 82 Fromagerie Badoz</v>
      </c>
      <c r="AV84" s="1">
        <f>RANK(BM84,$BM$3:$BM$121)+COUNTIF(BM$3:BM84,BM84)-1</f>
        <v>82</v>
      </c>
      <c r="AW84" s="63" t="str">
        <f t="shared" si="21"/>
        <v>N° 82 Fromagerie Badoz</v>
      </c>
      <c r="AX84" s="63"/>
      <c r="AY84" s="63"/>
      <c r="AZ84" s="63"/>
      <c r="BA84" s="63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624</v>
      </c>
      <c r="C85" s="17" t="s">
        <v>642</v>
      </c>
      <c r="D85" s="72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5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625</v>
      </c>
      <c r="AH85" s="17" t="s">
        <v>626</v>
      </c>
      <c r="AI85" s="21">
        <v>10230</v>
      </c>
      <c r="AJ85" s="28" t="s">
        <v>627</v>
      </c>
      <c r="AK85" s="55" t="s">
        <v>1294</v>
      </c>
      <c r="AL85" s="55" t="s">
        <v>1293</v>
      </c>
      <c r="AO85" s="26"/>
      <c r="AP85" s="24"/>
      <c r="AQ85" s="26"/>
      <c r="AR85" s="56" t="s">
        <v>291</v>
      </c>
      <c r="AS85" s="26"/>
      <c r="AT85" s="1">
        <f>RANK(BL85,$BL$3:$BL$121)+COUNTIF(BL$3:BL85,BL85)-1</f>
        <v>83</v>
      </c>
      <c r="AU85" s="63" t="str">
        <f t="shared" si="20"/>
        <v>N° 83 HUGUIER Frères</v>
      </c>
      <c r="AV85" s="1">
        <f>RANK(BM85,$BM$3:$BM$121)+COUNTIF(BM$3:BM85,BM85)-1</f>
        <v>83</v>
      </c>
      <c r="AW85" s="63" t="str">
        <f t="shared" si="21"/>
        <v>N° 83 HUGUIER Frères</v>
      </c>
      <c r="AX85" s="63"/>
      <c r="AY85" s="63"/>
      <c r="AZ85" s="63"/>
      <c r="BA85" s="63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630</v>
      </c>
      <c r="D86" s="72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5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631</v>
      </c>
      <c r="AH86" s="17" t="s">
        <v>632</v>
      </c>
      <c r="AI86" s="21">
        <v>51130</v>
      </c>
      <c r="AJ86" s="28" t="s">
        <v>633</v>
      </c>
      <c r="AK86" s="22" t="s">
        <v>1296</v>
      </c>
      <c r="AL86" s="22" t="s">
        <v>1295</v>
      </c>
      <c r="AM86" s="23" t="s">
        <v>634</v>
      </c>
      <c r="AO86" s="17" t="s">
        <v>295</v>
      </c>
      <c r="AP86" s="24"/>
      <c r="AQ86" s="58" t="s">
        <v>296</v>
      </c>
      <c r="AR86" s="26"/>
      <c r="AS86" s="26"/>
      <c r="AT86" s="1">
        <f>RANK(BL86,$BL$3:$BL$121)+COUNTIF(BL$3:BL86,BL86)-1</f>
        <v>84</v>
      </c>
      <c r="AU86" s="63" t="str">
        <f t="shared" si="20"/>
        <v>N° 84 TEREOS, distillerie de la région de Chalon</v>
      </c>
      <c r="AV86" s="1">
        <f>RANK(BM86,$BM$3:$BM$121)+COUNTIF(BM$3:BM86,BM86)-1</f>
        <v>84</v>
      </c>
      <c r="AW86" s="63" t="str">
        <f t="shared" si="21"/>
        <v>N° 84 TEREOS, distillerie de la région de Chalon</v>
      </c>
      <c r="AX86" s="63"/>
      <c r="AY86" s="63"/>
      <c r="AZ86" s="63"/>
      <c r="BA86" s="63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299</v>
      </c>
      <c r="C87" s="17" t="s">
        <v>297</v>
      </c>
      <c r="D87" s="72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5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635</v>
      </c>
      <c r="AH87" s="17" t="s">
        <v>636</v>
      </c>
      <c r="AI87" s="21">
        <v>6823</v>
      </c>
      <c r="AJ87" s="28" t="s">
        <v>637</v>
      </c>
      <c r="AK87" s="22" t="s">
        <v>1298</v>
      </c>
      <c r="AL87" s="22" t="s">
        <v>1297</v>
      </c>
      <c r="AM87" s="23" t="s">
        <v>638</v>
      </c>
      <c r="AO87" s="17" t="s">
        <v>298</v>
      </c>
      <c r="AP87" s="24"/>
      <c r="AQ87" s="17" t="s">
        <v>300</v>
      </c>
      <c r="AR87" s="26"/>
      <c r="AS87" s="26"/>
      <c r="AT87" s="1">
        <f>RANK(BL87,$BL$3:$BL$121)+COUNTIF(BL$3:BL87,BL87)-1</f>
        <v>85</v>
      </c>
      <c r="AU87" s="63" t="str">
        <f t="shared" si="20"/>
        <v>N° 85 Brasserie d’ORVAL</v>
      </c>
      <c r="AV87" s="1">
        <f>RANK(BM87,$BM$3:$BM$121)+COUNTIF(BM$3:BM87,BM87)-1</f>
        <v>85</v>
      </c>
      <c r="AW87" s="63" t="str">
        <f t="shared" si="21"/>
        <v>N° 85 Brasserie d’ORVAL</v>
      </c>
      <c r="AX87" s="63"/>
      <c r="AY87" s="63"/>
      <c r="AZ87" s="63"/>
      <c r="BA87" s="63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639</v>
      </c>
      <c r="C88" s="17" t="s">
        <v>640</v>
      </c>
      <c r="D88" s="72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5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641</v>
      </c>
      <c r="AH88" s="17" t="s">
        <v>167</v>
      </c>
      <c r="AI88" s="21">
        <v>51100</v>
      </c>
      <c r="AJ88" s="28" t="s">
        <v>303</v>
      </c>
      <c r="AK88" s="22" t="s">
        <v>1300</v>
      </c>
      <c r="AL88" s="22" t="s">
        <v>1299</v>
      </c>
      <c r="AM88" s="17"/>
      <c r="AO88" s="17" t="s">
        <v>301</v>
      </c>
      <c r="AP88" s="24"/>
      <c r="AQ88" s="47" t="s">
        <v>303</v>
      </c>
      <c r="AR88" s="56" t="s">
        <v>302</v>
      </c>
      <c r="AS88" s="25" t="s">
        <v>400</v>
      </c>
      <c r="AT88" s="1">
        <f>RANK(BL88,$BL$3:$BL$121)+COUNTIF(BL$3:BL88,BL88)-1</f>
        <v>86</v>
      </c>
      <c r="AU88" s="63" t="str">
        <f t="shared" si="20"/>
        <v>N° 86 Charbonneaux Brabant SA</v>
      </c>
      <c r="AV88" s="1">
        <f>RANK(BM88,$BM$3:$BM$121)+COUNTIF(BM$3:BM88,BM88)-1</f>
        <v>86</v>
      </c>
      <c r="AW88" s="63" t="str">
        <f t="shared" si="21"/>
        <v>N° 86 Charbonneaux Brabant SA</v>
      </c>
      <c r="AX88" s="63"/>
      <c r="AY88" s="63"/>
      <c r="AZ88" s="63"/>
      <c r="BA88" s="63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306</v>
      </c>
      <c r="B89" s="17" t="s">
        <v>308</v>
      </c>
      <c r="C89" s="17" t="s">
        <v>307</v>
      </c>
      <c r="D89" s="72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5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643</v>
      </c>
      <c r="AH89" s="17" t="s">
        <v>167</v>
      </c>
      <c r="AI89" s="21">
        <v>51100</v>
      </c>
      <c r="AJ89" s="28" t="s">
        <v>644</v>
      </c>
      <c r="AK89" s="22"/>
      <c r="AL89" s="22" t="s">
        <v>1301</v>
      </c>
      <c r="AM89" s="23" t="s">
        <v>645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3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3" t="str">
        <f t="shared" si="21"/>
        <v xml:space="preserve">N° 87 C.A.M.A (Chaine d'Analyses Marne Ardennes) </v>
      </c>
      <c r="AX89" s="63"/>
      <c r="AY89" s="63"/>
      <c r="AZ89" s="63"/>
      <c r="BA89" s="63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306</v>
      </c>
      <c r="B90" s="17" t="s">
        <v>647</v>
      </c>
      <c r="C90" s="17" t="s">
        <v>646</v>
      </c>
      <c r="D90" s="72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5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648</v>
      </c>
      <c r="AH90" s="17" t="s">
        <v>243</v>
      </c>
      <c r="AI90" s="21">
        <v>2000</v>
      </c>
      <c r="AJ90" s="28" t="s">
        <v>649</v>
      </c>
      <c r="AK90" s="22" t="s">
        <v>1306</v>
      </c>
      <c r="AL90" s="22" t="s">
        <v>1305</v>
      </c>
      <c r="AM90" s="23" t="s">
        <v>650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3" t="str">
        <f t="shared" si="20"/>
        <v>N° 88 SDP</v>
      </c>
      <c r="AV90" s="1">
        <f>RANK(BM90,$BM$3:$BM$121)+COUNTIF(BM$3:BM90,BM90)-1</f>
        <v>88</v>
      </c>
      <c r="AW90" s="63" t="str">
        <f t="shared" si="21"/>
        <v>N° 88 SDP</v>
      </c>
      <c r="AX90" s="63"/>
      <c r="AY90" s="63"/>
      <c r="AZ90" s="63"/>
      <c r="BA90" s="63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306</v>
      </c>
      <c r="B91" s="12" t="s">
        <v>547</v>
      </c>
      <c r="C91" s="17" t="s">
        <v>651</v>
      </c>
      <c r="D91" s="72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5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653</v>
      </c>
      <c r="AH91" s="17" t="s">
        <v>652</v>
      </c>
      <c r="AI91" s="21">
        <v>51370</v>
      </c>
      <c r="AJ91" s="15"/>
      <c r="AK91" s="22"/>
      <c r="AL91" s="22" t="s">
        <v>1307</v>
      </c>
      <c r="AM91" s="23" t="s">
        <v>654</v>
      </c>
      <c r="AN91" s="30"/>
      <c r="AO91" s="17" t="s">
        <v>309</v>
      </c>
      <c r="AP91" s="24"/>
      <c r="AQ91" s="30" t="s">
        <v>311</v>
      </c>
      <c r="AR91" s="48" t="s">
        <v>310</v>
      </c>
      <c r="AS91" s="25" t="s">
        <v>400</v>
      </c>
      <c r="AT91" s="1">
        <f>RANK(BL91,$BL$3:$BL$121)+COUNTIF(BL$3:BL91,BL91)-1</f>
        <v>89</v>
      </c>
      <c r="AU91" s="63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3" t="str">
        <f t="shared" si="21"/>
        <v xml:space="preserve">N° 89 Station d'épuration Reims Métropole - service SEMSI </v>
      </c>
      <c r="AX91" s="63"/>
      <c r="AY91" s="63"/>
      <c r="AZ91" s="63"/>
      <c r="BA91" s="63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306</v>
      </c>
      <c r="B92" s="12" t="s">
        <v>312</v>
      </c>
      <c r="C92" s="17" t="s">
        <v>655</v>
      </c>
      <c r="D92" s="72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5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656</v>
      </c>
      <c r="AH92" s="17" t="s">
        <v>188</v>
      </c>
      <c r="AI92" s="21">
        <v>51530</v>
      </c>
      <c r="AJ92" s="15"/>
      <c r="AK92" s="22"/>
      <c r="AL92" s="22" t="s">
        <v>1308</v>
      </c>
      <c r="AM92" s="23" t="s">
        <v>657</v>
      </c>
      <c r="AN92" s="30"/>
      <c r="AO92" s="17" t="s">
        <v>658</v>
      </c>
      <c r="AP92" s="17" t="s">
        <v>659</v>
      </c>
      <c r="AQ92" s="30" t="s">
        <v>313</v>
      </c>
      <c r="AR92" s="26"/>
      <c r="AS92" s="26"/>
      <c r="AT92" s="1">
        <f>RANK(BL92,$BL$3:$BL$121)+COUNTIF(BL$3:BL92,BL92)-1</f>
        <v>90</v>
      </c>
      <c r="AU92" s="63" t="str">
        <f t="shared" si="20"/>
        <v xml:space="preserve">N° 90 STEP Mardeuil </v>
      </c>
      <c r="AV92" s="1">
        <f>RANK(BM92,$BM$3:$BM$121)+COUNTIF(BM$3:BM92,BM92)-1</f>
        <v>90</v>
      </c>
      <c r="AW92" s="63" t="str">
        <f t="shared" si="21"/>
        <v xml:space="preserve">N° 90 STEP Mardeuil </v>
      </c>
      <c r="AX92" s="63"/>
      <c r="AY92" s="63"/>
      <c r="AZ92" s="63"/>
      <c r="BA92" s="63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306</v>
      </c>
      <c r="B93" s="12" t="s">
        <v>312</v>
      </c>
      <c r="C93" s="17" t="s">
        <v>661</v>
      </c>
      <c r="D93" s="72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5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315</v>
      </c>
      <c r="AH93" s="17" t="s">
        <v>660</v>
      </c>
      <c r="AI93" s="17">
        <v>51120</v>
      </c>
      <c r="AJ93" s="15"/>
      <c r="AK93" s="22"/>
      <c r="AL93" s="22" t="s">
        <v>1309</v>
      </c>
      <c r="AM93" s="17"/>
      <c r="AN93" s="30"/>
      <c r="AO93" s="47" t="s">
        <v>662</v>
      </c>
      <c r="AP93" s="17" t="s">
        <v>663</v>
      </c>
      <c r="AQ93" s="30" t="s">
        <v>314</v>
      </c>
      <c r="AR93" s="59" t="s">
        <v>316</v>
      </c>
      <c r="AS93" s="25" t="s">
        <v>400</v>
      </c>
      <c r="AT93" s="1">
        <f>RANK(BL93,$BL$3:$BL$121)+COUNTIF(BL$3:BL93,BL93)-1</f>
        <v>91</v>
      </c>
      <c r="AU93" s="63" t="str">
        <f t="shared" si="20"/>
        <v>N° 91 STEP Communauté de communes des Coteaux Sezannais</v>
      </c>
      <c r="AV93" s="1">
        <f>RANK(BM93,$BM$3:$BM$121)+COUNTIF(BM$3:BM93,BM93)-1</f>
        <v>91</v>
      </c>
      <c r="AW93" s="63" t="str">
        <f t="shared" si="21"/>
        <v>N° 91 STEP Communauté de communes des Coteaux Sezannais</v>
      </c>
      <c r="AX93" s="63"/>
      <c r="AY93" s="63"/>
      <c r="AZ93" s="63"/>
      <c r="BA93" s="63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306</v>
      </c>
      <c r="B94" s="12" t="s">
        <v>664</v>
      </c>
      <c r="C94" s="17" t="s">
        <v>669</v>
      </c>
      <c r="D94" s="72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5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665</v>
      </c>
      <c r="AH94" s="17" t="s">
        <v>666</v>
      </c>
      <c r="AI94" s="21">
        <v>51000</v>
      </c>
      <c r="AJ94" s="28" t="s">
        <v>668</v>
      </c>
      <c r="AK94" s="22" t="s">
        <v>1311</v>
      </c>
      <c r="AL94" s="22" t="s">
        <v>1310</v>
      </c>
      <c r="AM94" s="23" t="s">
        <v>667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3" t="str">
        <f t="shared" si="20"/>
        <v>N° 92 Arvalis - Institut Du Végétal</v>
      </c>
      <c r="AV94" s="1">
        <f>RANK(BM94,$BM$3:$BM$121)+COUNTIF(BM$3:BM94,BM94)-1</f>
        <v>92</v>
      </c>
      <c r="AW94" s="63" t="str">
        <f t="shared" si="21"/>
        <v>N° 92 Arvalis - Institut Du Végétal</v>
      </c>
      <c r="AX94" s="63"/>
      <c r="AY94" s="63"/>
      <c r="AZ94" s="63"/>
      <c r="BA94" s="63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306</v>
      </c>
      <c r="B95" s="12" t="s">
        <v>664</v>
      </c>
      <c r="C95" s="17" t="s">
        <v>670</v>
      </c>
      <c r="D95" s="72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5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671</v>
      </c>
      <c r="AH95" s="17" t="s">
        <v>672</v>
      </c>
      <c r="AI95" s="21">
        <v>60550</v>
      </c>
      <c r="AJ95" s="28" t="s">
        <v>673</v>
      </c>
      <c r="AK95" s="22" t="s">
        <v>1313</v>
      </c>
      <c r="AL95" s="22" t="s">
        <v>1312</v>
      </c>
      <c r="AM95" s="23" t="s">
        <v>674</v>
      </c>
      <c r="AN95" s="15"/>
      <c r="AO95" s="17" t="s">
        <v>676</v>
      </c>
      <c r="AP95" s="24"/>
      <c r="AQ95" s="47" t="s">
        <v>675</v>
      </c>
      <c r="AR95" s="59" t="s">
        <v>677</v>
      </c>
      <c r="AS95" s="26"/>
      <c r="AT95" s="1">
        <f>RANK(BL95,$BL$3:$BL$121)+COUNTIF(BL$3:BL95,BL95)-1</f>
        <v>93</v>
      </c>
      <c r="AU95" s="63" t="str">
        <f t="shared" si="20"/>
        <v>N° 93 Inéris</v>
      </c>
      <c r="AV95" s="1">
        <f>RANK(BM95,$BM$3:$BM$121)+COUNTIF(BM$3:BM95,BM95)-1</f>
        <v>93</v>
      </c>
      <c r="AW95" s="63" t="str">
        <f t="shared" si="21"/>
        <v>N° 93 Inéris</v>
      </c>
      <c r="AX95" s="63"/>
      <c r="AY95" s="63"/>
      <c r="AZ95" s="63"/>
      <c r="BA95" s="63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1172</v>
      </c>
      <c r="B96" s="12" t="s">
        <v>678</v>
      </c>
      <c r="C96" s="17" t="s">
        <v>1173</v>
      </c>
      <c r="D96" s="72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5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679</v>
      </c>
      <c r="AH96" s="17" t="s">
        <v>680</v>
      </c>
      <c r="AI96" s="21">
        <v>94700</v>
      </c>
      <c r="AJ96" s="28" t="s">
        <v>681</v>
      </c>
      <c r="AK96" s="22" t="s">
        <v>1315</v>
      </c>
      <c r="AL96" s="22" t="s">
        <v>1314</v>
      </c>
      <c r="AM96" s="23" t="s">
        <v>682</v>
      </c>
      <c r="AN96" s="30"/>
      <c r="AO96" s="17" t="s">
        <v>685</v>
      </c>
      <c r="AP96" s="24"/>
      <c r="AQ96" s="17" t="s">
        <v>684</v>
      </c>
      <c r="AR96" s="59" t="s">
        <v>683</v>
      </c>
      <c r="AS96" s="26"/>
      <c r="AT96" s="1">
        <f>RANK(BL96,$BL$3:$BL$121)+COUNTIF(BL$3:BL96,BL96)-1</f>
        <v>94</v>
      </c>
      <c r="AU96" s="63" t="str">
        <f t="shared" si="20"/>
        <v>N° 94 ANSES (BCM-Alimentaire)</v>
      </c>
      <c r="AV96" s="1">
        <f>RANK(BM96,$BM$3:$BM$121)+COUNTIF(BM$3:BM96,BM96)-1</f>
        <v>94</v>
      </c>
      <c r="AW96" s="63" t="str">
        <f t="shared" si="21"/>
        <v>N° 94 ANSES (BCM-Alimentaire)</v>
      </c>
      <c r="AX96" s="63"/>
      <c r="AY96" s="63"/>
      <c r="AZ96" s="63"/>
      <c r="BA96" s="63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695</v>
      </c>
      <c r="B97" s="12" t="s">
        <v>696</v>
      </c>
      <c r="C97" s="17" t="s">
        <v>694</v>
      </c>
      <c r="D97" s="72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5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697</v>
      </c>
      <c r="AH97" s="17" t="s">
        <v>698</v>
      </c>
      <c r="AI97" s="21">
        <v>10400</v>
      </c>
      <c r="AJ97" s="15"/>
      <c r="AK97" s="22" t="s">
        <v>1317</v>
      </c>
      <c r="AL97" s="22" t="s">
        <v>1316</v>
      </c>
      <c r="AM97" s="23" t="s">
        <v>699</v>
      </c>
      <c r="AN97" s="26"/>
      <c r="AO97" s="17" t="s">
        <v>700</v>
      </c>
      <c r="AP97" s="24"/>
      <c r="AQ97" s="30" t="s">
        <v>319</v>
      </c>
      <c r="AR97" s="26"/>
      <c r="AS97" s="26"/>
      <c r="AT97" s="1">
        <f>RANK(BL97,$BL$3:$BL$121)+COUNTIF(BL$3:BL97,BL97)-1</f>
        <v>95</v>
      </c>
      <c r="AU97" s="63" t="str">
        <f t="shared" si="20"/>
        <v>N° 95 Ets J SOUFFLET</v>
      </c>
      <c r="AV97" s="1">
        <f>RANK(BM97,$BM$3:$BM$121)+COUNTIF(BM$3:BM97,BM97)-1</f>
        <v>95</v>
      </c>
      <c r="AW97" s="63" t="str">
        <f t="shared" si="21"/>
        <v>N° 95 Ets J SOUFFLET</v>
      </c>
      <c r="AX97" s="63"/>
      <c r="AY97" s="63"/>
      <c r="AZ97" s="63"/>
      <c r="BA97" s="63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695</v>
      </c>
      <c r="B98" s="12" t="s">
        <v>702</v>
      </c>
      <c r="C98" s="17" t="s">
        <v>701</v>
      </c>
      <c r="D98" s="72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5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703</v>
      </c>
      <c r="AH98" s="17" t="s">
        <v>235</v>
      </c>
      <c r="AI98" s="21">
        <v>51110</v>
      </c>
      <c r="AJ98" s="28" t="s">
        <v>704</v>
      </c>
      <c r="AK98" s="22" t="s">
        <v>1319</v>
      </c>
      <c r="AL98" s="22" t="s">
        <v>1318</v>
      </c>
      <c r="AM98" s="23" t="s">
        <v>705</v>
      </c>
      <c r="AN98" s="26"/>
      <c r="AO98" s="17" t="s">
        <v>709</v>
      </c>
      <c r="AP98" s="17" t="s">
        <v>706</v>
      </c>
      <c r="AQ98" s="30" t="s">
        <v>707</v>
      </c>
      <c r="AR98" s="23" t="s">
        <v>708</v>
      </c>
      <c r="AS98" s="25" t="s">
        <v>400</v>
      </c>
      <c r="AT98" s="1">
        <f>RANK(BL98,$BL$3:$BL$121)+COUNTIF(BL$3:BL98,BL98)-1</f>
        <v>96</v>
      </c>
      <c r="AU98" s="63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3" t="str">
        <f t="shared" ref="AW98:AW127" si="40">"N° "&amp;AV98&amp;" "&amp;C98</f>
        <v>N° 96 Chaire A.B.I.</v>
      </c>
      <c r="AX98" s="63"/>
      <c r="AY98" s="63"/>
      <c r="AZ98" s="63"/>
      <c r="BA98" s="63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232</v>
      </c>
      <c r="B99" s="12" t="s">
        <v>711</v>
      </c>
      <c r="C99" s="17" t="s">
        <v>710</v>
      </c>
      <c r="D99" s="72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5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712</v>
      </c>
      <c r="AH99" s="17" t="s">
        <v>175</v>
      </c>
      <c r="AI99" s="21">
        <v>51300</v>
      </c>
      <c r="AJ99" s="28" t="s">
        <v>713</v>
      </c>
      <c r="AK99" s="22" t="s">
        <v>1321</v>
      </c>
      <c r="AL99" s="22" t="s">
        <v>1320</v>
      </c>
      <c r="AM99" s="23" t="s">
        <v>714</v>
      </c>
      <c r="AN99" s="26"/>
      <c r="AO99" s="17" t="s">
        <v>715</v>
      </c>
      <c r="AP99" s="17"/>
      <c r="AQ99" s="30" t="s">
        <v>716</v>
      </c>
      <c r="AR99" s="23"/>
      <c r="AS99" s="25" t="s">
        <v>400</v>
      </c>
      <c r="AT99" s="1">
        <f>RANK(BL99,$BL$3:$BL$121)+COUNTIF(BL$3:BL99,BL99)-1</f>
        <v>97</v>
      </c>
      <c r="AU99" s="63" t="str">
        <f t="shared" si="39"/>
        <v>N° 97 Nocibé</v>
      </c>
      <c r="AV99" s="1">
        <f>RANK(BM99,$BM$3:$BM$121)+COUNTIF(BM$3:BM99,BM99)-1</f>
        <v>97</v>
      </c>
      <c r="AW99" s="63" t="str">
        <f t="shared" si="40"/>
        <v>N° 97 Nocibé</v>
      </c>
      <c r="AX99" s="63"/>
      <c r="AY99" s="63"/>
      <c r="AZ99" s="63"/>
      <c r="BA99" s="63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232</v>
      </c>
      <c r="B100" s="12" t="s">
        <v>711</v>
      </c>
      <c r="C100" s="17" t="s">
        <v>322</v>
      </c>
      <c r="D100" s="72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5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718</v>
      </c>
      <c r="AH100" s="17" t="s">
        <v>717</v>
      </c>
      <c r="AI100" s="21">
        <v>77200</v>
      </c>
      <c r="AJ100" s="28" t="s">
        <v>720</v>
      </c>
      <c r="AK100" s="22" t="s">
        <v>1323</v>
      </c>
      <c r="AL100" s="22" t="s">
        <v>1322</v>
      </c>
      <c r="AM100" s="23" t="s">
        <v>719</v>
      </c>
      <c r="AN100" s="15"/>
      <c r="AO100" s="47" t="s">
        <v>323</v>
      </c>
      <c r="AP100" s="24"/>
      <c r="AQ100" s="26"/>
      <c r="AR100" s="47"/>
      <c r="AS100" s="26"/>
      <c r="AT100" s="1">
        <f>RANK(BL100,$BL$3:$BL$121)+COUNTIF(BL$3:BL100,BL100)-1</f>
        <v>98</v>
      </c>
      <c r="AU100" s="63" t="str">
        <f t="shared" si="39"/>
        <v xml:space="preserve">N° 98 EUROP COSMETICS </v>
      </c>
      <c r="AV100" s="1">
        <f>RANK(BM100,$BM$3:$BM$121)+COUNTIF(BM$3:BM100,BM100)-1</f>
        <v>98</v>
      </c>
      <c r="AW100" s="63" t="str">
        <f t="shared" si="40"/>
        <v xml:space="preserve">N° 98 EUROP COSMETICS </v>
      </c>
      <c r="AX100" s="63"/>
      <c r="AY100" s="63"/>
      <c r="AZ100" s="63"/>
      <c r="BA100" s="63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232</v>
      </c>
      <c r="B101" s="12" t="s">
        <v>722</v>
      </c>
      <c r="C101" s="17" t="s">
        <v>721</v>
      </c>
      <c r="D101" s="72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5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723</v>
      </c>
      <c r="AH101" s="17" t="s">
        <v>346</v>
      </c>
      <c r="AI101" s="21">
        <v>51689</v>
      </c>
      <c r="AJ101" s="28" t="s">
        <v>324</v>
      </c>
      <c r="AK101" s="22" t="s">
        <v>1325</v>
      </c>
      <c r="AL101" s="22" t="s">
        <v>1324</v>
      </c>
      <c r="AM101" s="23" t="s">
        <v>724</v>
      </c>
      <c r="AN101" s="17" t="s">
        <v>725</v>
      </c>
      <c r="AO101" s="17" t="s">
        <v>726</v>
      </c>
      <c r="AP101" s="24"/>
      <c r="AQ101" s="26"/>
      <c r="AR101" s="59" t="s">
        <v>325</v>
      </c>
      <c r="AS101" s="25" t="s">
        <v>400</v>
      </c>
      <c r="AT101" s="1">
        <f>RANK(BL101,$BL$3:$BL$121)+COUNTIF(BL$3:BL101,BL101)-1</f>
        <v>99</v>
      </c>
      <c r="AU101" s="63" t="str">
        <f t="shared" si="39"/>
        <v>N° 99 PARCHIMY SA</v>
      </c>
      <c r="AV101" s="1">
        <f>RANK(BM101,$BM$3:$BM$121)+COUNTIF(BM$3:BM101,BM101)-1</f>
        <v>99</v>
      </c>
      <c r="AW101" s="63" t="str">
        <f t="shared" si="40"/>
        <v>N° 99 PARCHIMY SA</v>
      </c>
      <c r="AX101" s="63"/>
      <c r="AY101" s="63"/>
      <c r="AZ101" s="63"/>
      <c r="BA101" s="63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232</v>
      </c>
      <c r="B102" s="12" t="s">
        <v>722</v>
      </c>
      <c r="C102" s="17" t="s">
        <v>727</v>
      </c>
      <c r="D102" s="72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5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729</v>
      </c>
      <c r="AH102" s="17" t="s">
        <v>730</v>
      </c>
      <c r="AI102" s="21">
        <v>60310</v>
      </c>
      <c r="AJ102" s="28" t="s">
        <v>731</v>
      </c>
      <c r="AK102" s="22" t="s">
        <v>1327</v>
      </c>
      <c r="AL102" s="22" t="s">
        <v>1326</v>
      </c>
      <c r="AM102" s="23" t="s">
        <v>728</v>
      </c>
      <c r="AN102" s="17"/>
      <c r="AO102" s="17" t="s">
        <v>734</v>
      </c>
      <c r="AP102" s="24"/>
      <c r="AQ102" s="47" t="s">
        <v>733</v>
      </c>
      <c r="AR102" s="23" t="s">
        <v>732</v>
      </c>
      <c r="AS102" s="25"/>
      <c r="AT102" s="1">
        <f>RANK(BL102,$BL$3:$BL$121)+COUNTIF(BL$3:BL102,BL102)-1</f>
        <v>100</v>
      </c>
      <c r="AU102" s="63" t="str">
        <f t="shared" si="39"/>
        <v>N° 100 Beauté Recherche e tindustries - LOREAL</v>
      </c>
      <c r="AV102" s="1">
        <f>RANK(BM102,$BM$3:$BM$121)+COUNTIF(BM$3:BM102,BM102)-1</f>
        <v>100</v>
      </c>
      <c r="AW102" s="63" t="str">
        <f t="shared" si="40"/>
        <v>N° 100 Beauté Recherche e tindustries - LOREAL</v>
      </c>
      <c r="AX102" s="63"/>
      <c r="AY102" s="63"/>
      <c r="AZ102" s="63"/>
      <c r="BA102" s="63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232</v>
      </c>
      <c r="B103" s="12" t="s">
        <v>746</v>
      </c>
      <c r="C103" s="17" t="s">
        <v>739</v>
      </c>
      <c r="D103" s="72" t="str">
        <f t="shared" si="38"/>
        <v xml:space="preserve">              </v>
      </c>
      <c r="M103" s="75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740</v>
      </c>
      <c r="AH103" s="17" t="s">
        <v>741</v>
      </c>
      <c r="AI103" s="21">
        <v>60610</v>
      </c>
      <c r="AJ103" s="28" t="s">
        <v>327</v>
      </c>
      <c r="AK103" s="22" t="s">
        <v>1329</v>
      </c>
      <c r="AL103" s="22" t="s">
        <v>1328</v>
      </c>
      <c r="AM103" s="23" t="s">
        <v>742</v>
      </c>
      <c r="AP103" s="24"/>
      <c r="AQ103" s="30" t="s">
        <v>327</v>
      </c>
      <c r="AR103" s="59" t="s">
        <v>326</v>
      </c>
      <c r="AT103" s="1">
        <f>RANK(BL103,$BL$3:$BL$121)+COUNTIF(BL$3:BL103,BL103)-1</f>
        <v>101</v>
      </c>
      <c r="AU103" s="63" t="str">
        <f t="shared" si="39"/>
        <v>N° 101 THOR PERSONAL CARE SA</v>
      </c>
      <c r="AV103" s="1">
        <f>RANK(BM103,$BM$3:$BM$121)+COUNTIF(BM$3:BM103,BM103)-1</f>
        <v>101</v>
      </c>
      <c r="AW103" s="63" t="str">
        <f t="shared" si="40"/>
        <v>N° 101 THOR PERSONAL CARE SA</v>
      </c>
      <c r="AX103" s="63"/>
      <c r="AY103" s="63"/>
      <c r="AZ103" s="63"/>
      <c r="BA103" s="63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30" x14ac:dyDescent="0.2">
      <c r="A104" s="12" t="s">
        <v>232</v>
      </c>
      <c r="B104" s="12" t="s">
        <v>746</v>
      </c>
      <c r="C104" s="17" t="s">
        <v>743</v>
      </c>
      <c r="D104" s="72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5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744</v>
      </c>
      <c r="AI104" s="21">
        <v>45800</v>
      </c>
      <c r="AJ104" s="28"/>
      <c r="AK104" s="22"/>
      <c r="AL104" s="22" t="s">
        <v>1330</v>
      </c>
      <c r="AM104" s="23" t="s">
        <v>745</v>
      </c>
      <c r="AN104" s="26"/>
      <c r="AO104" s="26"/>
      <c r="AP104" s="24"/>
      <c r="AQ104" s="30"/>
      <c r="AR104" s="59"/>
      <c r="AS104" s="26"/>
      <c r="AT104" s="1">
        <f>RANK(BL104,$BL$3:$BL$121)+COUNTIF(BL$3:BL104,BL104)-1</f>
        <v>102</v>
      </c>
      <c r="AU104" s="63" t="str">
        <f t="shared" si="39"/>
        <v>N° 102 Hélios Research center</v>
      </c>
      <c r="AV104" s="1">
        <f>RANK(BM104,$BM$3:$BM$121)+COUNTIF(BM$3:BM104,BM104)-1</f>
        <v>102</v>
      </c>
      <c r="AW104" s="63" t="str">
        <f t="shared" si="40"/>
        <v>N° 102 Hélios Research center</v>
      </c>
      <c r="AX104" s="63"/>
      <c r="AY104" s="63"/>
      <c r="AZ104" s="63"/>
      <c r="BA104" s="63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330</v>
      </c>
      <c r="B105" s="17" t="s">
        <v>760</v>
      </c>
      <c r="C105" s="17" t="s">
        <v>770</v>
      </c>
      <c r="D105" s="72" t="str">
        <f t="shared" si="38"/>
        <v xml:space="preserve">              </v>
      </c>
      <c r="M105" s="75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755</v>
      </c>
      <c r="AH105" s="17" t="s">
        <v>167</v>
      </c>
      <c r="AI105" s="21">
        <v>51100</v>
      </c>
      <c r="AJ105" s="15"/>
      <c r="AK105" s="22"/>
      <c r="AL105" s="22" t="s">
        <v>1331</v>
      </c>
      <c r="AM105" s="23" t="s">
        <v>747</v>
      </c>
      <c r="AN105" s="17" t="s">
        <v>751</v>
      </c>
      <c r="AO105" s="17" t="s">
        <v>748</v>
      </c>
      <c r="AP105" s="17" t="s">
        <v>749</v>
      </c>
      <c r="AQ105" s="17" t="s">
        <v>331</v>
      </c>
      <c r="AR105" s="59" t="s">
        <v>332</v>
      </c>
      <c r="AT105" s="1">
        <f>RANK(BL105,$BL$3:$BL$121)+COUNTIF(BL$3:BL105,BL105)-1</f>
        <v>103</v>
      </c>
      <c r="AU105" s="63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3" t="str">
        <f t="shared" si="40"/>
        <v xml:space="preserve">N° 103 Laboratoire SIRMA    CNRS 3481  - Bâtiment 18 - UFR Sciences Exactes et Naturelles, </v>
      </c>
      <c r="AX105" s="63"/>
      <c r="AY105" s="63"/>
      <c r="AZ105" s="63"/>
      <c r="BA105" s="63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330</v>
      </c>
      <c r="B106" s="12" t="s">
        <v>753</v>
      </c>
      <c r="C106" s="17" t="s">
        <v>754</v>
      </c>
      <c r="D106" s="72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5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756</v>
      </c>
      <c r="AH106" s="17" t="s">
        <v>167</v>
      </c>
      <c r="AI106" s="21">
        <v>51100</v>
      </c>
      <c r="AJ106" s="28" t="s">
        <v>757</v>
      </c>
      <c r="AK106" s="22" t="s">
        <v>1333</v>
      </c>
      <c r="AL106" s="22" t="s">
        <v>1332</v>
      </c>
      <c r="AM106" s="23" t="s">
        <v>758</v>
      </c>
      <c r="AN106" s="17"/>
      <c r="AO106" s="17"/>
      <c r="AP106" s="17"/>
      <c r="AQ106" s="17" t="s">
        <v>759</v>
      </c>
      <c r="AR106" s="59"/>
      <c r="AS106" s="26"/>
      <c r="AT106" s="1">
        <f>RANK(BL106,$BL$3:$BL$121)+COUNTIF(BL$3:BL106,BL106)-1</f>
        <v>104</v>
      </c>
      <c r="AU106" s="63" t="str">
        <f t="shared" si="39"/>
        <v>N° 104 Institut Jean Godinot</v>
      </c>
      <c r="AV106" s="1">
        <f>RANK(BM106,$BM$3:$BM$121)+COUNTIF(BM$3:BM106,BM106)-1</f>
        <v>104</v>
      </c>
      <c r="AW106" s="63" t="str">
        <f t="shared" si="40"/>
        <v>N° 104 Institut Jean Godinot</v>
      </c>
      <c r="AX106" s="63"/>
      <c r="AY106" s="63"/>
      <c r="AZ106" s="63"/>
      <c r="BA106" s="63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99.75" x14ac:dyDescent="0.2">
      <c r="A107" s="12" t="s">
        <v>339</v>
      </c>
      <c r="B107" s="12" t="s">
        <v>768</v>
      </c>
      <c r="C107" s="20" t="s">
        <v>769</v>
      </c>
      <c r="D107" s="72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4"/>
      <c r="N107" s="17"/>
      <c r="O107" s="17"/>
      <c r="P107" s="17"/>
      <c r="Q107" s="17"/>
      <c r="R107" s="118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755</v>
      </c>
      <c r="AH107" s="17" t="s">
        <v>167</v>
      </c>
      <c r="AI107" s="21">
        <v>51100</v>
      </c>
      <c r="AJ107" s="15"/>
      <c r="AK107" s="22"/>
      <c r="AL107" s="22" t="s">
        <v>1334</v>
      </c>
      <c r="AM107" s="23" t="s">
        <v>747</v>
      </c>
      <c r="AN107" s="15"/>
      <c r="AO107" s="17" t="s">
        <v>772</v>
      </c>
      <c r="AP107" s="24"/>
      <c r="AQ107" s="17" t="s">
        <v>341</v>
      </c>
      <c r="AR107" s="23" t="s">
        <v>771</v>
      </c>
      <c r="AS107" s="25" t="s">
        <v>400</v>
      </c>
      <c r="AT107" s="1">
        <f>RANK(BL107,$BL$3:$BL$121)+COUNTIF(BL$3:BL107,BL107)-1</f>
        <v>105</v>
      </c>
      <c r="AU107" s="63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3" t="str">
        <f t="shared" si="40"/>
        <v>N° 105 ICMR (Institut de chimie moléculaire de Reims )- UMR CNRS 6229 - UFR Sciences, Bâtiment 18 - UFR Sciences Exactes et Naturelles</v>
      </c>
      <c r="AX107" s="63"/>
      <c r="AY107" s="63"/>
      <c r="AZ107" s="63"/>
      <c r="BA107" s="63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339</v>
      </c>
      <c r="B108" s="12" t="s">
        <v>779</v>
      </c>
      <c r="C108" s="20" t="s">
        <v>773</v>
      </c>
      <c r="D108" s="72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4"/>
      <c r="N108" s="17"/>
      <c r="O108" s="17"/>
      <c r="P108" s="17"/>
      <c r="Q108" s="17"/>
      <c r="R108" s="118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774</v>
      </c>
      <c r="AH108" s="17" t="s">
        <v>775</v>
      </c>
      <c r="AI108" s="21">
        <v>68490</v>
      </c>
      <c r="AJ108" s="28" t="s">
        <v>776</v>
      </c>
      <c r="AK108" s="22" t="s">
        <v>777</v>
      </c>
      <c r="AL108" s="22"/>
      <c r="AM108" s="23" t="s">
        <v>778</v>
      </c>
      <c r="AN108" s="15"/>
      <c r="AO108" s="17" t="s">
        <v>782</v>
      </c>
      <c r="AP108" s="17" t="s">
        <v>780</v>
      </c>
      <c r="AQ108" s="29" t="s">
        <v>781</v>
      </c>
      <c r="AR108" s="23"/>
      <c r="AS108" s="25"/>
      <c r="AT108" s="1">
        <f>RANK(BL108,$BL$3:$BL$121)+COUNTIF(BL$3:BL108,BL108)-1</f>
        <v>106</v>
      </c>
      <c r="AU108" s="63" t="str">
        <f t="shared" si="39"/>
        <v>N° 106 CONFARMA France SAS</v>
      </c>
      <c r="AV108" s="1">
        <f>RANK(BM108,$BM$3:$BM$121)+COUNTIF(BM$3:BM108,BM108)-1</f>
        <v>106</v>
      </c>
      <c r="AW108" s="63" t="str">
        <f t="shared" si="40"/>
        <v>N° 106 CONFARMA France SAS</v>
      </c>
      <c r="AX108" s="63"/>
      <c r="AY108" s="63"/>
      <c r="AZ108" s="63"/>
      <c r="BA108" s="63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339</v>
      </c>
      <c r="B109" s="12" t="s">
        <v>783</v>
      </c>
      <c r="C109" s="17" t="s">
        <v>784</v>
      </c>
      <c r="D109" s="72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785</v>
      </c>
      <c r="AH109" s="17" t="s">
        <v>786</v>
      </c>
      <c r="AI109" s="21">
        <v>51140</v>
      </c>
      <c r="AJ109" s="28" t="s">
        <v>787</v>
      </c>
      <c r="AK109" s="22" t="s">
        <v>788</v>
      </c>
      <c r="AL109" s="22"/>
      <c r="AM109" s="23" t="s">
        <v>789</v>
      </c>
      <c r="AN109" s="30"/>
      <c r="AO109" s="26"/>
      <c r="AP109" s="24"/>
      <c r="AQ109" s="29" t="s">
        <v>790</v>
      </c>
      <c r="AR109" s="26"/>
      <c r="AS109" s="26"/>
      <c r="AT109" s="1">
        <f>RANK(BL109,$BL$3:$BL$121)+COUNTIF(BL$3:BL109,BL109)-1</f>
        <v>107</v>
      </c>
      <c r="AU109" s="63" t="str">
        <f t="shared" si="39"/>
        <v>N° 107 Sa ALK Abello</v>
      </c>
      <c r="AV109" s="1">
        <f>RANK(BM109,$BM$3:$BM$121)+COUNTIF(BM$3:BM109,BM109)-1</f>
        <v>107</v>
      </c>
      <c r="AW109" s="63" t="str">
        <f t="shared" si="40"/>
        <v>N° 107 Sa ALK Abello</v>
      </c>
      <c r="AX109" s="63"/>
      <c r="AY109" s="63"/>
      <c r="AZ109" s="63"/>
      <c r="BA109" s="63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339</v>
      </c>
      <c r="B110" s="12" t="s">
        <v>792</v>
      </c>
      <c r="C110" s="17" t="s">
        <v>791</v>
      </c>
      <c r="D110" s="72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5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794</v>
      </c>
      <c r="AH110" s="17" t="s">
        <v>793</v>
      </c>
      <c r="AI110" s="21">
        <v>51140</v>
      </c>
      <c r="AJ110" s="28" t="s">
        <v>795</v>
      </c>
      <c r="AK110" s="22" t="s">
        <v>796</v>
      </c>
      <c r="AL110" s="22"/>
      <c r="AM110" s="23" t="s">
        <v>797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3" t="str">
        <f t="shared" si="39"/>
        <v>N° 108 Metanoia</v>
      </c>
      <c r="AV110" s="1">
        <f>RANK(BM110,$BM$3:$BM$121)+COUNTIF(BM$3:BM110,BM110)-1</f>
        <v>108</v>
      </c>
      <c r="AW110" s="63" t="str">
        <f t="shared" si="40"/>
        <v>N° 108 Metanoia</v>
      </c>
      <c r="AX110" s="63"/>
      <c r="AY110" s="63"/>
      <c r="AZ110" s="63"/>
      <c r="BA110" s="63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115</v>
      </c>
      <c r="C111" s="12" t="s">
        <v>305</v>
      </c>
      <c r="D111" s="72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8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798</v>
      </c>
      <c r="AH111" s="12" t="s">
        <v>799</v>
      </c>
      <c r="AI111" s="31">
        <v>8000</v>
      </c>
      <c r="AJ111" s="28" t="s">
        <v>800</v>
      </c>
      <c r="AK111" s="22" t="s">
        <v>801</v>
      </c>
      <c r="AL111" s="22"/>
      <c r="AM111" s="23" t="s">
        <v>802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3" t="str">
        <f t="shared" si="39"/>
        <v>N° 109 LU BISCUIT</v>
      </c>
      <c r="AV111" s="1">
        <f>RANK(BM111,$BM$3:$BM$121)+COUNTIF(BM$3:BM111,BM111)-1</f>
        <v>109</v>
      </c>
      <c r="AW111" s="63" t="str">
        <f t="shared" si="40"/>
        <v>N° 109 LU BISCUIT</v>
      </c>
      <c r="AX111" s="63"/>
      <c r="AY111" s="63"/>
      <c r="AZ111" s="63"/>
      <c r="BA111" s="63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1"/>
    </row>
    <row r="112" spans="1:80" s="7" customFormat="1" ht="105" x14ac:dyDescent="0.2">
      <c r="A112" s="12" t="s">
        <v>232</v>
      </c>
      <c r="B112" s="12" t="s">
        <v>803</v>
      </c>
      <c r="C112" s="17" t="s">
        <v>320</v>
      </c>
      <c r="D112" s="72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5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804</v>
      </c>
      <c r="AH112" s="17" t="s">
        <v>805</v>
      </c>
      <c r="AI112" s="21">
        <v>60200</v>
      </c>
      <c r="AJ112" s="28" t="s">
        <v>806</v>
      </c>
      <c r="AK112" s="22" t="s">
        <v>807</v>
      </c>
      <c r="AL112" s="22"/>
      <c r="AM112" s="23" t="s">
        <v>808</v>
      </c>
      <c r="AN112" s="26"/>
      <c r="AO112" s="26"/>
      <c r="AP112" s="24"/>
      <c r="AQ112" s="26"/>
      <c r="AR112" s="23" t="s">
        <v>321</v>
      </c>
      <c r="AS112" s="26"/>
      <c r="AT112" s="1">
        <f>RANK(BL112,$BL$3:$BL$121)+COUNTIF(BL$3:BL112,BL112)-1</f>
        <v>110</v>
      </c>
      <c r="AU112" s="63" t="str">
        <f t="shared" si="39"/>
        <v>N° 110 COLGATE PALMOLIVE industriel</v>
      </c>
      <c r="AV112" s="1">
        <f>RANK(BM112,$BM$3:$BM$121)+COUNTIF(BM$3:BM112,BM112)-1</f>
        <v>110</v>
      </c>
      <c r="AW112" s="63" t="str">
        <f t="shared" si="40"/>
        <v>N° 110 COLGATE PALMOLIVE industriel</v>
      </c>
      <c r="AX112" s="63"/>
      <c r="AY112" s="63"/>
      <c r="AZ112" s="63"/>
      <c r="BA112" s="63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232</v>
      </c>
      <c r="B113" s="12" t="s">
        <v>711</v>
      </c>
      <c r="C113" s="17" t="s">
        <v>328</v>
      </c>
      <c r="D113" s="72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5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810</v>
      </c>
      <c r="AH113" s="17" t="s">
        <v>809</v>
      </c>
      <c r="AI113" s="21">
        <v>60000</v>
      </c>
      <c r="AJ113" s="28" t="s">
        <v>811</v>
      </c>
      <c r="AK113" s="22" t="s">
        <v>812</v>
      </c>
      <c r="AL113" s="22"/>
      <c r="AM113" s="23" t="s">
        <v>813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3" t="str">
        <f t="shared" si="39"/>
        <v>N° 111 LABOSPHERE</v>
      </c>
      <c r="AV113" s="1">
        <f>RANK(BM113,$BM$3:$BM$121)+COUNTIF(BM$3:BM113,BM113)-1</f>
        <v>111</v>
      </c>
      <c r="AW113" s="63" t="str">
        <f t="shared" si="40"/>
        <v>N° 111 LABOSPHERE</v>
      </c>
      <c r="AX113" s="63"/>
      <c r="AY113" s="63"/>
      <c r="AZ113" s="63"/>
      <c r="BA113" s="63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232</v>
      </c>
      <c r="B114" s="12" t="s">
        <v>803</v>
      </c>
      <c r="C114" s="17" t="s">
        <v>814</v>
      </c>
      <c r="D114" s="72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5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815</v>
      </c>
      <c r="AH114" s="17" t="s">
        <v>809</v>
      </c>
      <c r="AI114" s="21">
        <v>60000</v>
      </c>
      <c r="AJ114" s="28"/>
      <c r="AK114" s="22" t="s">
        <v>817</v>
      </c>
      <c r="AL114" s="22"/>
      <c r="AM114" s="23" t="s">
        <v>816</v>
      </c>
      <c r="AN114" s="15"/>
      <c r="AO114" s="26"/>
      <c r="AP114" s="24"/>
      <c r="AQ114" s="26"/>
      <c r="AR114" s="42" t="s">
        <v>818</v>
      </c>
      <c r="AS114" s="26"/>
      <c r="AT114" s="1">
        <f>RANK(BL114,$BL$3:$BL$121)+COUNTIF(BL$3:BL114,BL114)-1</f>
        <v>112</v>
      </c>
      <c r="AU114" s="63" t="str">
        <f t="shared" si="39"/>
        <v>N° 112 Laboratoire JNS LABS</v>
      </c>
      <c r="AV114" s="1">
        <f>RANK(BM114,$BM$3:$BM$121)+COUNTIF(BM$3:BM114,BM114)-1</f>
        <v>112</v>
      </c>
      <c r="AW114" s="63" t="str">
        <f t="shared" si="40"/>
        <v>N° 112 Laboratoire JNS LABS</v>
      </c>
      <c r="AX114" s="63"/>
      <c r="AY114" s="63"/>
      <c r="AZ114" s="63"/>
      <c r="BA114" s="63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232</v>
      </c>
      <c r="B115" s="12" t="s">
        <v>803</v>
      </c>
      <c r="C115" s="17" t="s">
        <v>820</v>
      </c>
      <c r="D115" s="72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5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821</v>
      </c>
      <c r="AH115" s="17" t="s">
        <v>822</v>
      </c>
      <c r="AI115" s="21">
        <v>8090</v>
      </c>
      <c r="AJ115" s="28" t="s">
        <v>329</v>
      </c>
      <c r="AK115" s="22" t="s">
        <v>823</v>
      </c>
      <c r="AL115" s="22"/>
      <c r="AM115" s="23" t="s">
        <v>824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3" t="str">
        <f t="shared" si="39"/>
        <v>N° 113 BRENNTAG S. A. - Ardennes</v>
      </c>
      <c r="AV115" s="1">
        <f>RANK(BM115,$BM$3:$BM$121)+COUNTIF(BM$3:BM115,BM115)-1</f>
        <v>113</v>
      </c>
      <c r="AW115" s="63" t="str">
        <f t="shared" si="40"/>
        <v>N° 113 BRENNTAG S. A. - Ardennes</v>
      </c>
      <c r="AX115" s="63"/>
      <c r="AY115" s="63"/>
      <c r="AZ115" s="63"/>
      <c r="BA115" s="63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339</v>
      </c>
      <c r="B116" s="12" t="s">
        <v>722</v>
      </c>
      <c r="C116" s="17" t="s">
        <v>825</v>
      </c>
      <c r="D116" s="72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5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827</v>
      </c>
      <c r="AH116" s="17" t="s">
        <v>826</v>
      </c>
      <c r="AI116" s="21">
        <v>21000</v>
      </c>
      <c r="AJ116" s="28" t="s">
        <v>828</v>
      </c>
      <c r="AK116" s="22" t="s">
        <v>829</v>
      </c>
      <c r="AL116" s="22"/>
      <c r="AM116" s="23" t="s">
        <v>830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3" t="str">
        <f t="shared" si="39"/>
        <v>N° 114 Merck Médication Familiale</v>
      </c>
      <c r="AV116" s="1">
        <f>RANK(BM116,$BM$3:$BM$121)+COUNTIF(BM$3:BM116,BM116)-1</f>
        <v>114</v>
      </c>
      <c r="AW116" s="63" t="str">
        <f t="shared" si="40"/>
        <v>N° 114 Merck Médication Familiale</v>
      </c>
      <c r="AX116" s="63"/>
      <c r="AY116" s="63"/>
      <c r="AZ116" s="63"/>
      <c r="BA116" s="63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339</v>
      </c>
      <c r="B117" s="12" t="s">
        <v>722</v>
      </c>
      <c r="C117" s="17" t="s">
        <v>831</v>
      </c>
      <c r="D117" s="72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5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832</v>
      </c>
      <c r="AH117" s="17" t="s">
        <v>805</v>
      </c>
      <c r="AI117" s="21">
        <v>60200</v>
      </c>
      <c r="AJ117" s="28" t="s">
        <v>340</v>
      </c>
      <c r="AK117" s="22" t="s">
        <v>833</v>
      </c>
      <c r="AL117" s="22"/>
      <c r="AM117" s="23" t="s">
        <v>834</v>
      </c>
      <c r="AN117" s="15"/>
      <c r="AO117" s="60" t="s">
        <v>835</v>
      </c>
      <c r="AP117" s="24"/>
      <c r="AQ117" s="26"/>
      <c r="AR117" s="26"/>
      <c r="AS117" s="26"/>
      <c r="AT117" s="1">
        <f>RANK(BL117,$BL$3:$BL$121)+COUNTIF(BL$3:BL117,BL117)-1</f>
        <v>115</v>
      </c>
      <c r="AU117" s="63" t="str">
        <f t="shared" si="39"/>
        <v>N° 115 Sanofi - aventis</v>
      </c>
      <c r="AV117" s="1">
        <f>RANK(BM117,$BM$3:$BM$121)+COUNTIF(BM$3:BM117,BM117)-1</f>
        <v>115</v>
      </c>
      <c r="AW117" s="63" t="str">
        <f t="shared" si="40"/>
        <v>N° 115 Sanofi - aventis</v>
      </c>
      <c r="AX117" s="63"/>
      <c r="AY117" s="63"/>
      <c r="AZ117" s="63"/>
      <c r="BA117" s="63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339</v>
      </c>
      <c r="B118" s="12" t="s">
        <v>664</v>
      </c>
      <c r="C118" s="17" t="s">
        <v>342</v>
      </c>
      <c r="D118" s="72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5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836</v>
      </c>
      <c r="AH118" s="17" t="s">
        <v>805</v>
      </c>
      <c r="AI118" s="21">
        <v>60200</v>
      </c>
      <c r="AJ118" s="28" t="s">
        <v>837</v>
      </c>
      <c r="AK118" s="22" t="s">
        <v>838</v>
      </c>
      <c r="AL118" s="22"/>
      <c r="AM118" s="23" t="s">
        <v>839</v>
      </c>
      <c r="AN118" s="15"/>
      <c r="AO118" s="60"/>
      <c r="AP118" s="24"/>
      <c r="AQ118" s="26"/>
      <c r="AR118" s="26"/>
      <c r="AS118" s="26"/>
      <c r="AT118" s="1">
        <f>RANK(BL118,$BL$3:$BL$121)+COUNTIF(BL$3:BL118,BL118)-1</f>
        <v>116</v>
      </c>
      <c r="AU118" s="63" t="str">
        <f t="shared" si="39"/>
        <v>N° 116 Laboratoire BIOCODEX</v>
      </c>
      <c r="AV118" s="1">
        <f>RANK(BM118,$BM$3:$BM$121)+COUNTIF(BM$3:BM118,BM118)-1</f>
        <v>116</v>
      </c>
      <c r="AW118" s="63" t="str">
        <f t="shared" si="40"/>
        <v>N° 116 Laboratoire BIOCODEX</v>
      </c>
      <c r="AX118" s="63"/>
      <c r="AY118" s="63"/>
      <c r="AZ118" s="63"/>
      <c r="BA118" s="63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339</v>
      </c>
      <c r="B119" s="12" t="s">
        <v>819</v>
      </c>
      <c r="C119" s="17" t="s">
        <v>840</v>
      </c>
      <c r="D119" s="72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5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841</v>
      </c>
      <c r="AH119" s="17" t="s">
        <v>809</v>
      </c>
      <c r="AI119" s="21">
        <v>60000</v>
      </c>
      <c r="AJ119" s="28" t="s">
        <v>842</v>
      </c>
      <c r="AK119" s="22" t="s">
        <v>843</v>
      </c>
      <c r="AL119" s="22"/>
      <c r="AM119" s="23" t="s">
        <v>844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3" t="str">
        <f t="shared" si="39"/>
        <v>N° 117 BIOCODEX SA</v>
      </c>
      <c r="AV119" s="1">
        <f>RANK(BM119,$BM$3:$BM$121)+COUNTIF(BM$3:BM119,BM119)-1</f>
        <v>117</v>
      </c>
      <c r="AW119" s="63" t="str">
        <f t="shared" si="40"/>
        <v>N° 117 BIOCODEX SA</v>
      </c>
      <c r="AX119" s="63"/>
      <c r="AY119" s="63"/>
      <c r="AZ119" s="63"/>
      <c r="BA119" s="63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339</v>
      </c>
      <c r="B120" s="12" t="s">
        <v>819</v>
      </c>
      <c r="C120" s="17" t="s">
        <v>343</v>
      </c>
      <c r="D120" s="72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5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845</v>
      </c>
      <c r="AH120" s="17" t="s">
        <v>267</v>
      </c>
      <c r="AI120" s="21">
        <v>67000</v>
      </c>
      <c r="AJ120" s="28" t="s">
        <v>846</v>
      </c>
      <c r="AK120" s="22" t="s">
        <v>847</v>
      </c>
      <c r="AL120" s="22"/>
      <c r="AM120" s="23" t="s">
        <v>848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3" t="str">
        <f t="shared" si="39"/>
        <v>N° 118 Toda pharma</v>
      </c>
      <c r="AV120" s="1">
        <f>RANK(BM120,$BM$3:$BM$121)+COUNTIF(BM$3:BM120,BM120)-1</f>
        <v>118</v>
      </c>
      <c r="AW120" s="63" t="str">
        <f t="shared" si="40"/>
        <v>N° 118 Toda pharma</v>
      </c>
      <c r="AX120" s="63"/>
      <c r="AY120" s="63"/>
      <c r="AZ120" s="63"/>
      <c r="BA120" s="63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339</v>
      </c>
      <c r="B121" s="12" t="s">
        <v>819</v>
      </c>
      <c r="C121" s="17" t="s">
        <v>849</v>
      </c>
      <c r="D121" s="72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5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850</v>
      </c>
      <c r="AH121" s="17" t="s">
        <v>851</v>
      </c>
      <c r="AI121" s="21">
        <v>21121</v>
      </c>
      <c r="AJ121" s="28" t="s">
        <v>852</v>
      </c>
      <c r="AK121" s="22" t="s">
        <v>853</v>
      </c>
      <c r="AL121" s="22"/>
      <c r="AM121" s="23" t="s">
        <v>854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3" t="str">
        <f t="shared" si="39"/>
        <v>N° 119 Recipharm Fontaine</v>
      </c>
      <c r="AV121" s="1">
        <f>RANK(BM121,$BM$3:$BM$121)+COUNTIF(BM$3:BM121,BM121)-1</f>
        <v>119</v>
      </c>
      <c r="AW121" s="63" t="str">
        <f t="shared" si="40"/>
        <v>N° 119 Recipharm Fontaine</v>
      </c>
      <c r="AX121" s="63"/>
      <c r="AY121" s="63"/>
      <c r="AZ121" s="63"/>
      <c r="BA121" s="63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79" t="s">
        <v>339</v>
      </c>
      <c r="B122" s="79" t="s">
        <v>819</v>
      </c>
      <c r="C122" s="80" t="s">
        <v>855</v>
      </c>
      <c r="D122" s="72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1"/>
      <c r="N122" s="80"/>
      <c r="O122" s="80"/>
      <c r="P122" s="82"/>
      <c r="Q122" s="80"/>
      <c r="R122" s="89"/>
      <c r="S122" s="82"/>
      <c r="T122" s="82"/>
      <c r="U122" s="82"/>
      <c r="V122" s="80"/>
      <c r="W122" s="80"/>
      <c r="X122" s="82"/>
      <c r="Y122" s="82"/>
      <c r="Z122" s="82"/>
      <c r="AA122" s="82"/>
      <c r="AB122" s="82"/>
      <c r="AC122" s="80"/>
      <c r="AD122" s="80"/>
      <c r="AE122" s="80"/>
      <c r="AF122" s="82"/>
      <c r="AG122" s="80" t="s">
        <v>856</v>
      </c>
      <c r="AH122" s="80" t="s">
        <v>857</v>
      </c>
      <c r="AI122" s="84">
        <v>21800</v>
      </c>
      <c r="AJ122" s="86" t="s">
        <v>858</v>
      </c>
      <c r="AK122" s="87" t="s">
        <v>859</v>
      </c>
      <c r="AL122" s="87"/>
      <c r="AM122" s="88" t="s">
        <v>860</v>
      </c>
      <c r="AN122" s="109"/>
      <c r="AO122" s="71"/>
      <c r="AP122" s="89"/>
      <c r="AQ122" s="71"/>
      <c r="AR122" s="71"/>
      <c r="AS122" s="71"/>
      <c r="AT122" s="1">
        <f>RANK(BL122,$BL$3:$BL$121)+COUNTIF(BL$3:BL122,BL122)-1</f>
        <v>120</v>
      </c>
      <c r="AU122" s="63" t="str">
        <f t="shared" si="39"/>
        <v>N° 120 Delpharm Dijon</v>
      </c>
      <c r="AV122" s="1">
        <f>RANK(BM122,$BM$3:$BM$121)+COUNTIF(BM$3:BM122,BM122)-1</f>
        <v>120</v>
      </c>
      <c r="AW122" s="63" t="str">
        <f t="shared" si="40"/>
        <v>N° 120 Delpharm Dijon</v>
      </c>
      <c r="AX122" s="63"/>
      <c r="AY122" s="63"/>
      <c r="AZ122" s="63"/>
      <c r="BA122" s="63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99" t="s">
        <v>339</v>
      </c>
      <c r="B123" s="99" t="s">
        <v>819</v>
      </c>
      <c r="C123" s="100" t="s">
        <v>861</v>
      </c>
      <c r="D123" s="72" t="str">
        <f t="shared" si="38"/>
        <v xml:space="preserve">              </v>
      </c>
      <c r="E123" s="71"/>
      <c r="F123" s="71"/>
      <c r="G123" s="71"/>
      <c r="H123" s="71"/>
      <c r="I123" s="71"/>
      <c r="J123" s="71"/>
      <c r="K123" s="71"/>
      <c r="L123" s="71"/>
      <c r="M123" s="102"/>
      <c r="N123" s="100"/>
      <c r="O123" s="100"/>
      <c r="P123" s="102"/>
      <c r="Q123" s="100"/>
      <c r="R123" s="110"/>
      <c r="S123" s="102"/>
      <c r="T123" s="102"/>
      <c r="U123" s="102"/>
      <c r="V123" s="100"/>
      <c r="W123" s="100"/>
      <c r="X123" s="102"/>
      <c r="Y123" s="102"/>
      <c r="Z123" s="102"/>
      <c r="AA123" s="102"/>
      <c r="AB123" s="102"/>
      <c r="AC123" s="100"/>
      <c r="AD123" s="100"/>
      <c r="AE123" s="100"/>
      <c r="AF123" s="102"/>
      <c r="AG123" s="100" t="s">
        <v>862</v>
      </c>
      <c r="AH123" s="100" t="s">
        <v>826</v>
      </c>
      <c r="AI123" s="104">
        <v>21000</v>
      </c>
      <c r="AJ123" s="105" t="s">
        <v>863</v>
      </c>
      <c r="AK123" s="106" t="s">
        <v>864</v>
      </c>
      <c r="AL123" s="106"/>
      <c r="AM123" s="107"/>
      <c r="AN123" s="108"/>
      <c r="AO123" s="7"/>
      <c r="AP123" s="110"/>
      <c r="AQ123" s="7"/>
      <c r="AR123" s="7"/>
      <c r="AS123" s="7"/>
      <c r="AT123" s="1">
        <f>RANK(BL123,$BL$3:$BL$121)+COUNTIF(BL$3:BL123,BL123)-1</f>
        <v>121</v>
      </c>
      <c r="AU123" s="63" t="str">
        <f t="shared" si="39"/>
        <v>N° 121 Pharmimage</v>
      </c>
      <c r="AV123" s="1">
        <f>RANK(BM123,$BM$3:$BM$121)+COUNTIF(BM$3:BM123,BM123)-1</f>
        <v>121</v>
      </c>
      <c r="AW123" s="63" t="str">
        <f t="shared" si="40"/>
        <v>N° 121 Pharmimage</v>
      </c>
      <c r="AX123" s="63"/>
      <c r="AY123" s="63"/>
      <c r="AZ123" s="63"/>
      <c r="BA123" s="63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99" t="s">
        <v>339</v>
      </c>
      <c r="B124" s="99" t="s">
        <v>819</v>
      </c>
      <c r="C124" s="100" t="s">
        <v>865</v>
      </c>
      <c r="D124" s="72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2"/>
      <c r="N124" s="100"/>
      <c r="O124" s="100"/>
      <c r="P124" s="102"/>
      <c r="Q124" s="100"/>
      <c r="R124" s="110"/>
      <c r="S124" s="102"/>
      <c r="T124" s="102"/>
      <c r="U124" s="102"/>
      <c r="V124" s="100"/>
      <c r="W124" s="100"/>
      <c r="X124" s="102"/>
      <c r="Y124" s="102"/>
      <c r="Z124" s="102"/>
      <c r="AA124" s="102"/>
      <c r="AB124" s="102"/>
      <c r="AC124" s="100"/>
      <c r="AD124" s="100"/>
      <c r="AE124" s="100"/>
      <c r="AF124" s="102"/>
      <c r="AG124" s="100" t="s">
        <v>866</v>
      </c>
      <c r="AH124" s="100" t="s">
        <v>867</v>
      </c>
      <c r="AI124" s="104">
        <v>21300</v>
      </c>
      <c r="AJ124" s="105" t="s">
        <v>868</v>
      </c>
      <c r="AK124" s="106" t="s">
        <v>869</v>
      </c>
      <c r="AL124" s="106"/>
      <c r="AM124" s="107" t="s">
        <v>870</v>
      </c>
      <c r="AN124" s="108"/>
      <c r="AO124" s="7"/>
      <c r="AP124" s="110"/>
      <c r="AQ124" s="7"/>
      <c r="AR124" s="7"/>
      <c r="AS124" s="7"/>
      <c r="AT124" s="1">
        <f>RANK(BL124,$BL$3:$BL$121)+COUNTIF(BL$3:BL124,BL124)-1</f>
        <v>122</v>
      </c>
      <c r="AU124" s="63" t="str">
        <f t="shared" si="39"/>
        <v>N° 122 Adhexpharma</v>
      </c>
      <c r="AV124" s="1">
        <f>RANK(BM124,$BM$3:$BM$121)+COUNTIF(BM$3:BM124,BM124)-1</f>
        <v>122</v>
      </c>
      <c r="AW124" s="63" t="str">
        <f t="shared" si="40"/>
        <v>N° 122 Adhexpharma</v>
      </c>
      <c r="AX124" s="63"/>
      <c r="AY124" s="63"/>
      <c r="AZ124" s="63"/>
      <c r="BA124" s="63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99" t="s">
        <v>339</v>
      </c>
      <c r="B125" s="99" t="s">
        <v>819</v>
      </c>
      <c r="C125" s="100" t="s">
        <v>871</v>
      </c>
      <c r="D125" s="72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2"/>
      <c r="N125" s="100"/>
      <c r="O125" s="100"/>
      <c r="P125" s="102"/>
      <c r="Q125" s="100"/>
      <c r="R125" s="110"/>
      <c r="S125" s="102"/>
      <c r="T125" s="102"/>
      <c r="U125" s="102"/>
      <c r="V125" s="100"/>
      <c r="W125" s="100"/>
      <c r="X125" s="102"/>
      <c r="Y125" s="102"/>
      <c r="Z125" s="102"/>
      <c r="AA125" s="102"/>
      <c r="AB125" s="102"/>
      <c r="AC125" s="100"/>
      <c r="AD125" s="100"/>
      <c r="AE125" s="100"/>
      <c r="AF125" s="102"/>
      <c r="AG125" s="100" t="s">
        <v>872</v>
      </c>
      <c r="AH125" s="100" t="s">
        <v>857</v>
      </c>
      <c r="AI125" s="104">
        <v>21800</v>
      </c>
      <c r="AJ125" s="105" t="s">
        <v>873</v>
      </c>
      <c r="AK125" s="106" t="s">
        <v>874</v>
      </c>
      <c r="AL125" s="106"/>
      <c r="AM125" s="107" t="s">
        <v>875</v>
      </c>
      <c r="AN125" s="108"/>
      <c r="AO125" s="7"/>
      <c r="AP125" s="110"/>
      <c r="AQ125" s="7"/>
      <c r="AR125" s="7"/>
      <c r="AS125" s="7"/>
      <c r="AT125" s="1">
        <f>RANK(BL125,$BL$3:$BL$121)+COUNTIF(BL$3:BL125,BL125)-1</f>
        <v>123</v>
      </c>
      <c r="AU125" s="63" t="str">
        <f t="shared" si="39"/>
        <v>N° 123 SPPH (Groupe Fareva)</v>
      </c>
      <c r="AV125" s="1">
        <f>RANK(BM125,$BM$3:$BM$121)+COUNTIF(BM$3:BM125,BM125)-1</f>
        <v>123</v>
      </c>
      <c r="AW125" s="63" t="str">
        <f t="shared" si="40"/>
        <v>N° 123 SPPH (Groupe Fareva)</v>
      </c>
      <c r="AX125" s="63"/>
      <c r="AY125" s="63"/>
      <c r="AZ125" s="63"/>
      <c r="BA125" s="63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1" customFormat="1" ht="43.5" customHeight="1" x14ac:dyDescent="0.2">
      <c r="A126" s="99" t="s">
        <v>339</v>
      </c>
      <c r="B126" s="99" t="s">
        <v>876</v>
      </c>
      <c r="C126" s="100" t="s">
        <v>344</v>
      </c>
      <c r="D126" s="72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2"/>
      <c r="N126" s="100"/>
      <c r="O126" s="100"/>
      <c r="P126" s="102"/>
      <c r="Q126" s="100"/>
      <c r="R126" s="110"/>
      <c r="S126" s="102"/>
      <c r="T126" s="102"/>
      <c r="U126" s="102"/>
      <c r="V126" s="100"/>
      <c r="W126" s="100"/>
      <c r="X126" s="102"/>
      <c r="Y126" s="102"/>
      <c r="Z126" s="102"/>
      <c r="AA126" s="102"/>
      <c r="AB126" s="102"/>
      <c r="AC126" s="100"/>
      <c r="AD126" s="100"/>
      <c r="AE126" s="100"/>
      <c r="AF126" s="102"/>
      <c r="AG126" s="100" t="s">
        <v>878</v>
      </c>
      <c r="AH126" s="100" t="s">
        <v>877</v>
      </c>
      <c r="AI126" s="104">
        <v>21600</v>
      </c>
      <c r="AJ126" s="105" t="s">
        <v>879</v>
      </c>
      <c r="AK126" s="106" t="s">
        <v>880</v>
      </c>
      <c r="AL126" s="106"/>
      <c r="AM126" s="107" t="s">
        <v>881</v>
      </c>
      <c r="AN126" s="102"/>
      <c r="AO126" s="7"/>
      <c r="AP126" s="110"/>
      <c r="AQ126" s="7"/>
      <c r="AR126" s="7"/>
      <c r="AS126" s="7"/>
      <c r="AT126" s="1">
        <f>RANK(BL126,$BL$3:$BL$121)+COUNTIF(BL$3:BL126,BL126)-1</f>
        <v>124</v>
      </c>
      <c r="AU126" s="63" t="str">
        <f t="shared" si="39"/>
        <v>N° 124 LABORATOIRE STERLING WINTHROP</v>
      </c>
      <c r="AV126" s="1">
        <f>RANK(BM126,$BM$3:$BM$121)+COUNTIF(BM$3:BM126,BM126)-1</f>
        <v>124</v>
      </c>
      <c r="AW126" s="63" t="str">
        <f t="shared" si="40"/>
        <v>N° 124 LABORATOIRE STERLING WINTHROP</v>
      </c>
      <c r="AX126" s="63"/>
      <c r="AY126" s="63"/>
      <c r="AZ126" s="63"/>
      <c r="BA126" s="63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6" customFormat="1" ht="40.5" customHeight="1" x14ac:dyDescent="0.25">
      <c r="A127" s="113" t="s">
        <v>1016</v>
      </c>
      <c r="B127" s="111" t="s">
        <v>1017</v>
      </c>
      <c r="C127" s="8" t="s">
        <v>1015</v>
      </c>
      <c r="D127" s="72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6" t="s">
        <v>1018</v>
      </c>
      <c r="N127" s="112" t="s">
        <v>1019</v>
      </c>
      <c r="O127" s="96" t="s">
        <v>1020</v>
      </c>
      <c r="P127" s="2"/>
      <c r="R127" s="117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4" t="s">
        <v>1021</v>
      </c>
      <c r="AH127" s="96" t="s">
        <v>1022</v>
      </c>
      <c r="AI127" s="115">
        <v>92390</v>
      </c>
      <c r="AJ127" s="105" t="s">
        <v>1023</v>
      </c>
      <c r="AK127" s="106" t="s">
        <v>1024</v>
      </c>
      <c r="AL127" s="106"/>
      <c r="AM127" s="107" t="s">
        <v>1025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3" t="str">
        <f t="shared" si="39"/>
        <v>N° 125 COVENTYA</v>
      </c>
      <c r="AV127" s="1">
        <f>RANK(BM127,$BM$3:$BM$121)+COUNTIF(BM$3:BM127,BM127)-1</f>
        <v>125</v>
      </c>
      <c r="AW127" s="63" t="str">
        <f t="shared" si="40"/>
        <v>N° 125 COVENTYA</v>
      </c>
      <c r="AX127" s="7"/>
      <c r="AY127" s="7"/>
      <c r="AZ127" s="7"/>
      <c r="BA127" s="7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2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2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2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2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2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2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2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2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2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2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2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2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2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2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2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2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2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2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2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2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2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2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2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2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2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2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2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2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2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2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2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2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2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2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2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2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2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2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2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2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2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2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2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2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2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2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2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2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2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2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2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2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2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2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2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2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2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2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2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2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2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2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2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2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2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2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2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2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2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2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2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2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2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2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2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2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2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2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2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2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2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2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2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2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2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2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2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2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2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2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2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2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2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2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2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2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2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2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2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2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2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2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2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2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2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2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2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2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2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2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2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2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2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2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2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2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2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2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2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2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2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2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2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2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2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2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2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2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2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2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2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2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2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2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2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2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2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2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2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2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2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2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2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2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2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2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  <hyperlink ref="AK95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241</v>
      </c>
      <c r="C1" s="17" t="s">
        <v>1006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240</v>
      </c>
      <c r="N1" s="17" t="s">
        <v>1007</v>
      </c>
      <c r="O1" s="17" t="s">
        <v>1008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608</v>
      </c>
      <c r="AH1" s="17" t="s">
        <v>607</v>
      </c>
      <c r="AI1" s="21">
        <v>10000</v>
      </c>
      <c r="AJ1" s="28"/>
      <c r="AK1" s="55" t="s">
        <v>610</v>
      </c>
      <c r="AL1" s="51"/>
      <c r="AM1" s="23" t="s">
        <v>609</v>
      </c>
      <c r="AN1" s="17" t="s">
        <v>613</v>
      </c>
      <c r="AO1" s="17" t="s">
        <v>611</v>
      </c>
      <c r="AP1" s="17" t="s">
        <v>563</v>
      </c>
      <c r="AQ1" s="17"/>
      <c r="AR1" s="23" t="s">
        <v>612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942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67"/>
      <c r="I2" s="68" t="s">
        <v>882</v>
      </c>
      <c r="K2" s="69"/>
      <c r="L2" s="68" t="s">
        <v>883</v>
      </c>
      <c r="N2" s="164" t="s">
        <v>911</v>
      </c>
      <c r="O2" s="165"/>
      <c r="P2" s="165"/>
      <c r="Q2" s="166" t="str">
        <f>IF(Entreprises_Complet!AV3=1,"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886</v>
      </c>
      <c r="B1" s="169"/>
      <c r="C1" s="169"/>
      <c r="D1" s="169"/>
      <c r="E1" s="169"/>
      <c r="F1" s="170"/>
      <c r="G1" s="7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70"/>
      <c r="H2" s="67"/>
      <c r="I2" s="68" t="s">
        <v>882</v>
      </c>
      <c r="K2" s="69"/>
      <c r="L2" s="68" t="s">
        <v>883</v>
      </c>
      <c r="N2" s="177" t="s">
        <v>911</v>
      </c>
      <c r="O2" s="178"/>
      <c r="P2" s="178"/>
      <c r="Q2" s="178"/>
      <c r="R2" s="93" t="str">
        <f>IF(Entreprises_Complet!AV3=1,"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71"/>
      <c r="B3" s="172"/>
      <c r="C3" s="172"/>
      <c r="D3" s="172"/>
      <c r="E3" s="172"/>
      <c r="F3" s="17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2021-08-08T10:28:08Z</dcterms:modified>
</cp:coreProperties>
</file>