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6 - Editora Senac\Excel 2016\Planilhas\Capitulo 9\"/>
    </mc:Choice>
  </mc:AlternateContent>
  <bookViews>
    <workbookView xWindow="0" yWindow="132" windowWidth="19140" windowHeight="7896" activeTab="1"/>
  </bookViews>
  <sheets>
    <sheet name="Salários" sheetId="2" r:id="rId1"/>
    <sheet name="Tabelas" sheetId="5" r:id="rId2"/>
  </sheets>
  <definedNames>
    <definedName name="Desconto_INSS">Salários!#REF!</definedName>
    <definedName name="Desconto_IR">Salários!#REF!</definedName>
    <definedName name="Percentual_Inss">Salários!#REF!</definedName>
    <definedName name="Salario">Salários!#REF!</definedName>
    <definedName name="Tabeladealiquota">Salários!#REF!</definedName>
    <definedName name="TabelaIR">Salários!#REF!</definedName>
  </definedNames>
  <calcPr calcId="162913"/>
</workbook>
</file>

<file path=xl/calcChain.xml><?xml version="1.0" encoding="utf-8"?>
<calcChain xmlns="http://schemas.openxmlformats.org/spreadsheetml/2006/main">
  <c r="E5" i="2" l="1"/>
  <c r="F5" i="2" s="1"/>
  <c r="F8" i="2"/>
  <c r="F9" i="2" l="1"/>
  <c r="E10" i="2" s="1"/>
  <c r="F10" i="2" s="1"/>
  <c r="F11" i="2" l="1"/>
  <c r="F12" i="2" s="1"/>
  <c r="F15" i="2" s="1"/>
</calcChain>
</file>

<file path=xl/sharedStrings.xml><?xml version="1.0" encoding="utf-8"?>
<sst xmlns="http://schemas.openxmlformats.org/spreadsheetml/2006/main" count="37" uniqueCount="26">
  <si>
    <t>Acima</t>
  </si>
  <si>
    <t>Salário Líquido</t>
  </si>
  <si>
    <t>Base de cálculo mensal em R$</t>
  </si>
  <si>
    <t>Alíquota %</t>
  </si>
  <si>
    <t>Parcela a deduzir do imposto em R$</t>
  </si>
  <si>
    <t>Alíquota para fins de recolhimento</t>
  </si>
  <si>
    <t>ao INSS (%)</t>
  </si>
  <si>
    <t>Dedução por dependente</t>
  </si>
  <si>
    <t>Funcionário</t>
  </si>
  <si>
    <t>Salário Bruto</t>
  </si>
  <si>
    <t>Descontos</t>
  </si>
  <si>
    <t>Dependentes</t>
  </si>
  <si>
    <t>Igual ou Acima</t>
  </si>
  <si>
    <t>Parcela do IR a deduzir</t>
  </si>
  <si>
    <t>Percentuais</t>
  </si>
  <si>
    <t>Valores</t>
  </si>
  <si>
    <t>Créditos</t>
  </si>
  <si>
    <t>Teto</t>
  </si>
  <si>
    <t>Base de Cálculo para IR</t>
  </si>
  <si>
    <t>INSS a ser descontado</t>
  </si>
  <si>
    <t>IR a ser descontado</t>
  </si>
  <si>
    <t>Valor com a alíquota</t>
  </si>
  <si>
    <t>Salário de contribuição (R$)</t>
  </si>
  <si>
    <t>Prof. Pedro</t>
  </si>
  <si>
    <t>Tabela de IR - Exercício 2015</t>
  </si>
  <si>
    <t xml:space="preserve">Tabela de Contribuição de INSS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</si>
</sst>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43" fontId="0" fillId="0" borderId="1" xfId="1" applyFont="1" applyBorder="1"/>
    <xf numFmtId="9" fontId="0" fillId="0" borderId="1" xfId="2" applyFont="1" applyBorder="1" applyAlignment="1">
      <alignment horizontal="center"/>
    </xf>
    <xf numFmtId="43" fontId="0" fillId="0" borderId="0" xfId="1" applyFont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9" fontId="0" fillId="0" borderId="1" xfId="2" applyFont="1" applyBorder="1" applyAlignment="1">
      <alignment horizontal="center" vertical="top" wrapText="1"/>
    </xf>
    <xf numFmtId="164" fontId="4" fillId="0" borderId="2" xfId="2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 wrapText="1"/>
    </xf>
    <xf numFmtId="4" fontId="4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wrapText="1"/>
    </xf>
    <xf numFmtId="4" fontId="4" fillId="0" borderId="4" xfId="0" applyNumberFormat="1" applyFont="1" applyBorder="1" applyAlignment="1">
      <alignment vertical="top" wrapText="1"/>
    </xf>
    <xf numFmtId="0" fontId="0" fillId="0" borderId="3" xfId="0" applyBorder="1" applyAlignment="1">
      <alignment horizontal="center"/>
    </xf>
    <xf numFmtId="0" fontId="0" fillId="2" borderId="1" xfId="0" applyFill="1" applyBorder="1"/>
    <xf numFmtId="43" fontId="0" fillId="2" borderId="1" xfId="1" applyFont="1" applyFill="1" applyBorder="1"/>
    <xf numFmtId="43" fontId="0" fillId="0" borderId="1" xfId="0" applyNumberFormat="1" applyBorder="1"/>
    <xf numFmtId="43" fontId="0" fillId="2" borderId="1" xfId="0" applyNumberForma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2" fillId="3" borderId="0" xfId="0" applyFont="1" applyFill="1"/>
    <xf numFmtId="43" fontId="2" fillId="3" borderId="0" xfId="0" applyNumberFormat="1" applyFont="1" applyFill="1"/>
    <xf numFmtId="43" fontId="0" fillId="3" borderId="0" xfId="1" applyFont="1" applyFill="1"/>
    <xf numFmtId="0" fontId="0" fillId="0" borderId="1" xfId="0" applyFill="1" applyBorder="1" applyAlignment="1">
      <alignment horizontal="center"/>
    </xf>
    <xf numFmtId="4" fontId="0" fillId="0" borderId="1" xfId="0" applyNumberFormat="1" applyFill="1" applyBorder="1" applyAlignment="1">
      <alignment horizontal="center" wrapText="1"/>
    </xf>
    <xf numFmtId="164" fontId="0" fillId="0" borderId="1" xfId="2" applyNumberFormat="1" applyFont="1" applyBorder="1" applyAlignment="1">
      <alignment horizontal="center"/>
    </xf>
    <xf numFmtId="4" fontId="0" fillId="0" borderId="0" xfId="0" applyNumberFormat="1" applyBorder="1" applyAlignment="1">
      <alignment horizontal="center" wrapText="1"/>
    </xf>
    <xf numFmtId="0" fontId="0" fillId="0" borderId="0" xfId="0" applyBorder="1"/>
    <xf numFmtId="0" fontId="2" fillId="2" borderId="1" xfId="0" applyFont="1" applyFill="1" applyBorder="1"/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top" wrapText="1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4" sqref="D24"/>
    </sheetView>
  </sheetViews>
  <sheetFormatPr defaultRowHeight="14.4" x14ac:dyDescent="0.3"/>
  <cols>
    <col min="1" max="2" width="15.6640625" customWidth="1"/>
    <col min="3" max="3" width="2.33203125" customWidth="1"/>
    <col min="4" max="4" width="20.5546875" bestFit="1" customWidth="1"/>
    <col min="5" max="5" width="15.6640625" customWidth="1"/>
    <col min="6" max="6" width="15.5546875" customWidth="1"/>
  </cols>
  <sheetData>
    <row r="1" spans="1:6" x14ac:dyDescent="0.3">
      <c r="A1" t="s">
        <v>8</v>
      </c>
      <c r="B1" t="s">
        <v>23</v>
      </c>
      <c r="E1" t="s">
        <v>11</v>
      </c>
      <c r="F1">
        <v>2</v>
      </c>
    </row>
    <row r="3" spans="1:6" x14ac:dyDescent="0.3">
      <c r="A3" s="34" t="s">
        <v>16</v>
      </c>
      <c r="B3" s="34"/>
      <c r="C3" s="24"/>
      <c r="D3" s="34" t="s">
        <v>10</v>
      </c>
      <c r="E3" s="34"/>
      <c r="F3" s="34"/>
    </row>
    <row r="4" spans="1:6" x14ac:dyDescent="0.3">
      <c r="A4" t="s">
        <v>9</v>
      </c>
      <c r="B4" s="3">
        <v>4200</v>
      </c>
      <c r="C4" s="27"/>
      <c r="D4" s="22"/>
      <c r="E4" s="23" t="s">
        <v>14</v>
      </c>
      <c r="F4" s="23" t="s">
        <v>15</v>
      </c>
    </row>
    <row r="5" spans="1:6" x14ac:dyDescent="0.3">
      <c r="C5" s="24"/>
      <c r="D5" s="7" t="s">
        <v>19</v>
      </c>
      <c r="E5" s="2">
        <f>VLOOKUP(B4,Tabelas!C4:D7,2)</f>
        <v>0.11</v>
      </c>
      <c r="F5" s="1">
        <f>IF(B4&gt;=Tabelas!C7,Tabelas!C9,B4*E5)</f>
        <v>462</v>
      </c>
    </row>
    <row r="6" spans="1:6" x14ac:dyDescent="0.3">
      <c r="C6" s="24"/>
    </row>
    <row r="7" spans="1:6" x14ac:dyDescent="0.3">
      <c r="C7" s="24"/>
      <c r="D7" s="21"/>
      <c r="E7" s="23" t="s">
        <v>14</v>
      </c>
      <c r="F7" s="23" t="s">
        <v>15</v>
      </c>
    </row>
    <row r="8" spans="1:6" x14ac:dyDescent="0.3">
      <c r="C8" s="24"/>
      <c r="D8" s="7" t="s">
        <v>11</v>
      </c>
      <c r="E8" s="7"/>
      <c r="F8" s="1">
        <f>F1*Tabelas!B12</f>
        <v>359.42</v>
      </c>
    </row>
    <row r="9" spans="1:6" x14ac:dyDescent="0.3">
      <c r="C9" s="24"/>
      <c r="D9" s="33" t="s">
        <v>18</v>
      </c>
      <c r="E9" s="17"/>
      <c r="F9" s="18">
        <f>B4-F5-F8</f>
        <v>3378.58</v>
      </c>
    </row>
    <row r="10" spans="1:6" x14ac:dyDescent="0.3">
      <c r="C10" s="24"/>
      <c r="D10" s="7" t="s">
        <v>21</v>
      </c>
      <c r="E10" s="30">
        <f>VLOOKUP(F9,Tabelas!C16:D20,2)</f>
        <v>0.15</v>
      </c>
      <c r="F10" s="19">
        <f>E10*F9</f>
        <v>506.78699999999998</v>
      </c>
    </row>
    <row r="11" spans="1:6" x14ac:dyDescent="0.3">
      <c r="C11" s="24"/>
      <c r="D11" s="7" t="s">
        <v>13</v>
      </c>
      <c r="E11" s="7"/>
      <c r="F11" s="1">
        <f>VLOOKUP(F9,Tabelas!C16:E20,3)</f>
        <v>354.8</v>
      </c>
    </row>
    <row r="12" spans="1:6" x14ac:dyDescent="0.3">
      <c r="C12" s="24"/>
      <c r="D12" s="33" t="s">
        <v>20</v>
      </c>
      <c r="E12" s="17"/>
      <c r="F12" s="20">
        <f>F10-F11</f>
        <v>151.98699999999997</v>
      </c>
    </row>
    <row r="13" spans="1:6" x14ac:dyDescent="0.3">
      <c r="C13" s="24"/>
    </row>
    <row r="14" spans="1:6" x14ac:dyDescent="0.3">
      <c r="C14" s="24"/>
    </row>
    <row r="15" spans="1:6" x14ac:dyDescent="0.3">
      <c r="A15" s="24"/>
      <c r="B15" s="24"/>
      <c r="C15" s="24"/>
      <c r="D15" s="25" t="s">
        <v>1</v>
      </c>
      <c r="E15" s="25"/>
      <c r="F15" s="26">
        <f>B4-F5-F12</f>
        <v>3586.0129999999999</v>
      </c>
    </row>
  </sheetData>
  <mergeCells count="2">
    <mergeCell ref="D3:F3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C7" sqref="C7"/>
    </sheetView>
  </sheetViews>
  <sheetFormatPr defaultRowHeight="14.4" x14ac:dyDescent="0.3"/>
  <cols>
    <col min="2" max="2" width="17.5546875" customWidth="1"/>
    <col min="3" max="3" width="14.109375" customWidth="1"/>
    <col min="4" max="4" width="14" customWidth="1"/>
    <col min="5" max="5" width="11.88671875" customWidth="1"/>
  </cols>
  <sheetData>
    <row r="1" spans="2:9" ht="28.95" customHeight="1" x14ac:dyDescent="0.3">
      <c r="B1" s="38" t="s">
        <v>25</v>
      </c>
      <c r="C1" s="38"/>
      <c r="D1" s="38"/>
      <c r="E1" s="38"/>
      <c r="F1" s="38"/>
      <c r="G1" s="38"/>
      <c r="H1" s="38"/>
      <c r="I1" s="38"/>
    </row>
    <row r="2" spans="2:9" ht="39.6" x14ac:dyDescent="0.3">
      <c r="B2" s="37" t="s">
        <v>22</v>
      </c>
      <c r="C2" s="37"/>
      <c r="D2" s="6" t="s">
        <v>5</v>
      </c>
    </row>
    <row r="3" spans="2:9" x14ac:dyDescent="0.3">
      <c r="B3" s="37"/>
      <c r="C3" s="37"/>
      <c r="D3" s="6" t="s">
        <v>6</v>
      </c>
    </row>
    <row r="4" spans="2:9" x14ac:dyDescent="0.3">
      <c r="B4" s="11" t="s">
        <v>0</v>
      </c>
      <c r="C4" s="12">
        <v>0</v>
      </c>
      <c r="D4" s="8">
        <v>0.08</v>
      </c>
      <c r="F4" s="31"/>
    </row>
    <row r="5" spans="2:9" x14ac:dyDescent="0.3">
      <c r="B5" s="11" t="s">
        <v>12</v>
      </c>
      <c r="C5" s="12">
        <v>1399.13</v>
      </c>
      <c r="D5" s="8">
        <v>0.09</v>
      </c>
      <c r="F5" s="31"/>
    </row>
    <row r="6" spans="2:9" x14ac:dyDescent="0.3">
      <c r="B6" s="11" t="s">
        <v>12</v>
      </c>
      <c r="C6" s="12">
        <v>2331.89</v>
      </c>
      <c r="D6" s="8">
        <v>0.11</v>
      </c>
      <c r="F6" s="31"/>
    </row>
    <row r="7" spans="2:9" x14ac:dyDescent="0.3">
      <c r="B7" s="11" t="s">
        <v>12</v>
      </c>
      <c r="C7" s="12">
        <v>4663.75</v>
      </c>
      <c r="D7" s="11" t="s">
        <v>17</v>
      </c>
      <c r="F7" s="31"/>
    </row>
    <row r="8" spans="2:9" x14ac:dyDescent="0.3">
      <c r="F8" s="32"/>
    </row>
    <row r="9" spans="2:9" x14ac:dyDescent="0.3">
      <c r="B9" s="28" t="s">
        <v>17</v>
      </c>
      <c r="C9" s="29">
        <v>513.01</v>
      </c>
    </row>
    <row r="11" spans="2:9" x14ac:dyDescent="0.3">
      <c r="B11" s="10" t="s">
        <v>7</v>
      </c>
      <c r="C11" s="7"/>
    </row>
    <row r="12" spans="2:9" x14ac:dyDescent="0.3">
      <c r="B12" s="36">
        <v>179.71</v>
      </c>
      <c r="C12" s="36"/>
    </row>
    <row r="14" spans="2:9" ht="25.2" customHeight="1" x14ac:dyDescent="0.3">
      <c r="B14" s="38" t="s">
        <v>24</v>
      </c>
      <c r="C14" s="38"/>
      <c r="D14" s="38"/>
      <c r="E14" s="38"/>
      <c r="F14" s="38"/>
      <c r="G14" s="38"/>
      <c r="H14" s="38"/>
      <c r="I14" s="38"/>
    </row>
    <row r="15" spans="2:9" ht="53.4" x14ac:dyDescent="0.3">
      <c r="B15" s="35" t="s">
        <v>2</v>
      </c>
      <c r="C15" s="35"/>
      <c r="D15" s="14" t="s">
        <v>3</v>
      </c>
      <c r="E15" s="4" t="s">
        <v>4</v>
      </c>
    </row>
    <row r="16" spans="2:9" x14ac:dyDescent="0.3">
      <c r="B16" s="16" t="s">
        <v>0</v>
      </c>
      <c r="C16" s="15">
        <v>0</v>
      </c>
      <c r="D16" s="9">
        <v>0</v>
      </c>
      <c r="E16" s="5">
        <v>0</v>
      </c>
    </row>
    <row r="17" spans="2:5" x14ac:dyDescent="0.3">
      <c r="B17" s="11" t="s">
        <v>12</v>
      </c>
      <c r="C17" s="15">
        <v>1903.99</v>
      </c>
      <c r="D17" s="9">
        <v>7.4999999999999997E-2</v>
      </c>
      <c r="E17" s="39">
        <v>142.80000000000001</v>
      </c>
    </row>
    <row r="18" spans="2:5" x14ac:dyDescent="0.3">
      <c r="B18" s="11" t="s">
        <v>12</v>
      </c>
      <c r="C18" s="13">
        <v>2826.66</v>
      </c>
      <c r="D18" s="9">
        <v>0.15</v>
      </c>
      <c r="E18" s="39">
        <v>354.8</v>
      </c>
    </row>
    <row r="19" spans="2:5" x14ac:dyDescent="0.3">
      <c r="B19" s="11" t="s">
        <v>12</v>
      </c>
      <c r="C19" s="13">
        <v>3751.06</v>
      </c>
      <c r="D19" s="9">
        <v>0.22500000000000001</v>
      </c>
      <c r="E19" s="39">
        <v>636.13</v>
      </c>
    </row>
    <row r="20" spans="2:5" x14ac:dyDescent="0.3">
      <c r="B20" s="11" t="s">
        <v>12</v>
      </c>
      <c r="C20" s="13">
        <v>4664.68</v>
      </c>
      <c r="D20" s="9">
        <v>0.27500000000000002</v>
      </c>
      <c r="E20" s="39">
        <v>869.36</v>
      </c>
    </row>
  </sheetData>
  <mergeCells count="5">
    <mergeCell ref="B15:C15"/>
    <mergeCell ref="B12:C12"/>
    <mergeCell ref="B2:C3"/>
    <mergeCell ref="B1:I1"/>
    <mergeCell ref="B14:I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Salários</vt:lpstr>
      <vt:lpstr>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dcterms:created xsi:type="dcterms:W3CDTF">2010-10-16T16:28:19Z</dcterms:created>
  <dcterms:modified xsi:type="dcterms:W3CDTF">2015-12-25T17:18:10Z</dcterms:modified>
</cp:coreProperties>
</file>