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WorkFolder\OSMOSE_LUA\projects\Test\InvestRoadmapUrban\"/>
    </mc:Choice>
  </mc:AlternateContent>
  <bookViews>
    <workbookView xWindow="480" yWindow="75" windowWidth="15315" windowHeight="25845" activeTab="5"/>
  </bookViews>
  <sheets>
    <sheet name="Base case" sheetId="1" r:id="rId1"/>
    <sheet name="Scenarios" sheetId="3" r:id="rId2"/>
    <sheet name="Results base case" sheetId="6" r:id="rId3"/>
    <sheet name="Results sc1" sheetId="7" r:id="rId4"/>
    <sheet name="Results sc2" sheetId="8" r:id="rId5"/>
    <sheet name="Results sc3" sheetId="9" r:id="rId6"/>
    <sheet name="Construct CSV" sheetId="4" r:id="rId7"/>
  </sheets>
  <calcPr calcId="162913"/>
</workbook>
</file>

<file path=xl/calcChain.xml><?xml version="1.0" encoding="utf-8"?>
<calcChain xmlns="http://schemas.openxmlformats.org/spreadsheetml/2006/main">
  <c r="R143" i="9" l="1"/>
  <c r="Q143" i="9"/>
  <c r="P143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C142" i="9"/>
  <c r="R141" i="9"/>
  <c r="Q141" i="9"/>
  <c r="P141" i="9"/>
  <c r="O141" i="9"/>
  <c r="N141" i="9"/>
  <c r="M141" i="9"/>
  <c r="L141" i="9"/>
  <c r="K141" i="9"/>
  <c r="J141" i="9"/>
  <c r="I141" i="9"/>
  <c r="H141" i="9"/>
  <c r="G141" i="9"/>
  <c r="F141" i="9"/>
  <c r="E141" i="9"/>
  <c r="D141" i="9"/>
  <c r="C141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C140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C139" i="9"/>
  <c r="R138" i="9"/>
  <c r="Q138" i="9"/>
  <c r="P138" i="9"/>
  <c r="O138" i="9"/>
  <c r="N138" i="9"/>
  <c r="M138" i="9"/>
  <c r="L138" i="9"/>
  <c r="K138" i="9"/>
  <c r="J138" i="9"/>
  <c r="I138" i="9"/>
  <c r="H138" i="9"/>
  <c r="G138" i="9"/>
  <c r="F138" i="9"/>
  <c r="E138" i="9"/>
  <c r="D138" i="9"/>
  <c r="C138" i="9"/>
  <c r="R137" i="9"/>
  <c r="Q137" i="9"/>
  <c r="P137" i="9"/>
  <c r="O137" i="9"/>
  <c r="N137" i="9"/>
  <c r="M137" i="9"/>
  <c r="L137" i="9"/>
  <c r="K137" i="9"/>
  <c r="J137" i="9"/>
  <c r="I137" i="9"/>
  <c r="H137" i="9"/>
  <c r="G137" i="9"/>
  <c r="F137" i="9"/>
  <c r="E137" i="9"/>
  <c r="D137" i="9"/>
  <c r="C137" i="9"/>
  <c r="R136" i="9"/>
  <c r="Q136" i="9"/>
  <c r="P136" i="9"/>
  <c r="O136" i="9"/>
  <c r="N136" i="9"/>
  <c r="M136" i="9"/>
  <c r="L136" i="9"/>
  <c r="K136" i="9"/>
  <c r="J136" i="9"/>
  <c r="I136" i="9"/>
  <c r="H136" i="9"/>
  <c r="G136" i="9"/>
  <c r="F136" i="9"/>
  <c r="E136" i="9"/>
  <c r="D136" i="9"/>
  <c r="C136" i="9"/>
  <c r="R135" i="9"/>
  <c r="Q135" i="9"/>
  <c r="P135" i="9"/>
  <c r="O135" i="9"/>
  <c r="N135" i="9"/>
  <c r="M135" i="9"/>
  <c r="L135" i="9"/>
  <c r="K135" i="9"/>
  <c r="J135" i="9"/>
  <c r="I135" i="9"/>
  <c r="H135" i="9"/>
  <c r="G135" i="9"/>
  <c r="F135" i="9"/>
  <c r="E135" i="9"/>
  <c r="D135" i="9"/>
  <c r="C135" i="9"/>
  <c r="R134" i="9"/>
  <c r="Q134" i="9"/>
  <c r="P134" i="9"/>
  <c r="O134" i="9"/>
  <c r="N134" i="9"/>
  <c r="M134" i="9"/>
  <c r="L134" i="9"/>
  <c r="K134" i="9"/>
  <c r="J134" i="9"/>
  <c r="I134" i="9"/>
  <c r="H134" i="9"/>
  <c r="G134" i="9"/>
  <c r="F134" i="9"/>
  <c r="E134" i="9"/>
  <c r="D134" i="9"/>
  <c r="C134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C133" i="9"/>
  <c r="R132" i="9"/>
  <c r="Q132" i="9"/>
  <c r="P132" i="9"/>
  <c r="O132" i="9"/>
  <c r="N132" i="9"/>
  <c r="M132" i="9"/>
  <c r="L132" i="9"/>
  <c r="K132" i="9"/>
  <c r="J132" i="9"/>
  <c r="I132" i="9"/>
  <c r="H132" i="9"/>
  <c r="G132" i="9"/>
  <c r="F132" i="9"/>
  <c r="E132" i="9"/>
  <c r="D132" i="9"/>
  <c r="C132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E131" i="9"/>
  <c r="D131" i="9"/>
  <c r="C131" i="9"/>
  <c r="R130" i="9"/>
  <c r="Q130" i="9"/>
  <c r="P130" i="9"/>
  <c r="O130" i="9"/>
  <c r="N130" i="9"/>
  <c r="M130" i="9"/>
  <c r="L130" i="9"/>
  <c r="K130" i="9"/>
  <c r="J130" i="9"/>
  <c r="I130" i="9"/>
  <c r="H130" i="9"/>
  <c r="G130" i="9"/>
  <c r="F130" i="9"/>
  <c r="E130" i="9"/>
  <c r="D130" i="9"/>
  <c r="C130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R128" i="9"/>
  <c r="Q128" i="9"/>
  <c r="P128" i="9"/>
  <c r="O128" i="9"/>
  <c r="N128" i="9"/>
  <c r="M128" i="9"/>
  <c r="L128" i="9"/>
  <c r="K128" i="9"/>
  <c r="J128" i="9"/>
  <c r="I128" i="9"/>
  <c r="H128" i="9"/>
  <c r="G128" i="9"/>
  <c r="F128" i="9"/>
  <c r="E128" i="9"/>
  <c r="D128" i="9"/>
  <c r="C128" i="9"/>
  <c r="R127" i="9"/>
  <c r="Q127" i="9"/>
  <c r="P127" i="9"/>
  <c r="O127" i="9"/>
  <c r="N127" i="9"/>
  <c r="M127" i="9"/>
  <c r="L127" i="9"/>
  <c r="K127" i="9"/>
  <c r="J127" i="9"/>
  <c r="I127" i="9"/>
  <c r="H127" i="9"/>
  <c r="G127" i="9"/>
  <c r="F127" i="9"/>
  <c r="E127" i="9"/>
  <c r="D127" i="9"/>
  <c r="C127" i="9"/>
  <c r="R126" i="9"/>
  <c r="R152" i="9" s="1"/>
  <c r="Q126" i="9"/>
  <c r="Q152" i="9" s="1"/>
  <c r="P126" i="9"/>
  <c r="P152" i="9" s="1"/>
  <c r="O126" i="9"/>
  <c r="O152" i="9" s="1"/>
  <c r="W152" i="9" s="1"/>
  <c r="N126" i="9"/>
  <c r="N152" i="9" s="1"/>
  <c r="M126" i="9"/>
  <c r="M152" i="9" s="1"/>
  <c r="L126" i="9"/>
  <c r="L152" i="9" s="1"/>
  <c r="K126" i="9"/>
  <c r="K152" i="9" s="1"/>
  <c r="V152" i="9" s="1"/>
  <c r="J126" i="9"/>
  <c r="J152" i="9" s="1"/>
  <c r="I126" i="9"/>
  <c r="I152" i="9" s="1"/>
  <c r="H126" i="9"/>
  <c r="H152" i="9" s="1"/>
  <c r="G126" i="9"/>
  <c r="G152" i="9" s="1"/>
  <c r="U152" i="9" s="1"/>
  <c r="F126" i="9"/>
  <c r="F152" i="9" s="1"/>
  <c r="E126" i="9"/>
  <c r="E152" i="9" s="1"/>
  <c r="D126" i="9"/>
  <c r="D152" i="9" s="1"/>
  <c r="C126" i="9"/>
  <c r="C152" i="9" s="1"/>
  <c r="T152" i="9" s="1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C125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E123" i="9"/>
  <c r="D123" i="9"/>
  <c r="C123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E122" i="9"/>
  <c r="D122" i="9"/>
  <c r="C122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C120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R118" i="9"/>
  <c r="R151" i="9" s="1"/>
  <c r="Q118" i="9"/>
  <c r="Q151" i="9" s="1"/>
  <c r="P118" i="9"/>
  <c r="P151" i="9" s="1"/>
  <c r="O118" i="9"/>
  <c r="O151" i="9" s="1"/>
  <c r="W151" i="9" s="1"/>
  <c r="N118" i="9"/>
  <c r="N151" i="9" s="1"/>
  <c r="M118" i="9"/>
  <c r="M151" i="9" s="1"/>
  <c r="L118" i="9"/>
  <c r="L151" i="9" s="1"/>
  <c r="K118" i="9"/>
  <c r="K151" i="9" s="1"/>
  <c r="V151" i="9" s="1"/>
  <c r="J118" i="9"/>
  <c r="J151" i="9" s="1"/>
  <c r="I118" i="9"/>
  <c r="I151" i="9" s="1"/>
  <c r="H118" i="9"/>
  <c r="H151" i="9" s="1"/>
  <c r="G118" i="9"/>
  <c r="G151" i="9" s="1"/>
  <c r="U151" i="9" s="1"/>
  <c r="F118" i="9"/>
  <c r="F151" i="9" s="1"/>
  <c r="E118" i="9"/>
  <c r="E151" i="9" s="1"/>
  <c r="D118" i="9"/>
  <c r="D151" i="9" s="1"/>
  <c r="C118" i="9"/>
  <c r="C151" i="9" s="1"/>
  <c r="T151" i="9" s="1"/>
  <c r="R117" i="9"/>
  <c r="R150" i="9" s="1"/>
  <c r="Q117" i="9"/>
  <c r="Q150" i="9" s="1"/>
  <c r="P117" i="9"/>
  <c r="P150" i="9" s="1"/>
  <c r="O117" i="9"/>
  <c r="O150" i="9" s="1"/>
  <c r="W150" i="9" s="1"/>
  <c r="N117" i="9"/>
  <c r="N150" i="9" s="1"/>
  <c r="M117" i="9"/>
  <c r="M150" i="9" s="1"/>
  <c r="L117" i="9"/>
  <c r="L150" i="9" s="1"/>
  <c r="K117" i="9"/>
  <c r="K150" i="9" s="1"/>
  <c r="V150" i="9" s="1"/>
  <c r="J117" i="9"/>
  <c r="J150" i="9" s="1"/>
  <c r="I117" i="9"/>
  <c r="I150" i="9" s="1"/>
  <c r="H117" i="9"/>
  <c r="H150" i="9" s="1"/>
  <c r="G117" i="9"/>
  <c r="G150" i="9" s="1"/>
  <c r="U150" i="9" s="1"/>
  <c r="F117" i="9"/>
  <c r="F150" i="9" s="1"/>
  <c r="E117" i="9"/>
  <c r="E150" i="9" s="1"/>
  <c r="D117" i="9"/>
  <c r="D150" i="9" s="1"/>
  <c r="C117" i="9"/>
  <c r="C150" i="9" s="1"/>
  <c r="T150" i="9" s="1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R110" i="9"/>
  <c r="R149" i="9" s="1"/>
  <c r="Q110" i="9"/>
  <c r="Q149" i="9" s="1"/>
  <c r="P110" i="9"/>
  <c r="P149" i="9" s="1"/>
  <c r="O110" i="9"/>
  <c r="O149" i="9" s="1"/>
  <c r="W149" i="9" s="1"/>
  <c r="N110" i="9"/>
  <c r="N149" i="9" s="1"/>
  <c r="M110" i="9"/>
  <c r="M149" i="9" s="1"/>
  <c r="L110" i="9"/>
  <c r="L149" i="9" s="1"/>
  <c r="K110" i="9"/>
  <c r="K149" i="9" s="1"/>
  <c r="V149" i="9" s="1"/>
  <c r="J110" i="9"/>
  <c r="J149" i="9" s="1"/>
  <c r="I110" i="9"/>
  <c r="I149" i="9" s="1"/>
  <c r="H110" i="9"/>
  <c r="H149" i="9" s="1"/>
  <c r="G110" i="9"/>
  <c r="G149" i="9" s="1"/>
  <c r="U149" i="9" s="1"/>
  <c r="F110" i="9"/>
  <c r="F149" i="9" s="1"/>
  <c r="E110" i="9"/>
  <c r="E149" i="9" s="1"/>
  <c r="D110" i="9"/>
  <c r="D149" i="9" s="1"/>
  <c r="C110" i="9"/>
  <c r="C149" i="9" s="1"/>
  <c r="T149" i="9" s="1"/>
  <c r="R109" i="9"/>
  <c r="R148" i="9" s="1"/>
  <c r="Q109" i="9"/>
  <c r="Q148" i="9" s="1"/>
  <c r="P109" i="9"/>
  <c r="P148" i="9" s="1"/>
  <c r="O109" i="9"/>
  <c r="O148" i="9" s="1"/>
  <c r="W148" i="9" s="1"/>
  <c r="N109" i="9"/>
  <c r="N148" i="9" s="1"/>
  <c r="M109" i="9"/>
  <c r="M148" i="9" s="1"/>
  <c r="L109" i="9"/>
  <c r="L148" i="9" s="1"/>
  <c r="K109" i="9"/>
  <c r="K148" i="9" s="1"/>
  <c r="V148" i="9" s="1"/>
  <c r="J109" i="9"/>
  <c r="J148" i="9" s="1"/>
  <c r="I109" i="9"/>
  <c r="I148" i="9" s="1"/>
  <c r="H109" i="9"/>
  <c r="H148" i="9" s="1"/>
  <c r="G109" i="9"/>
  <c r="G148" i="9" s="1"/>
  <c r="U148" i="9" s="1"/>
  <c r="F109" i="9"/>
  <c r="F148" i="9" s="1"/>
  <c r="E109" i="9"/>
  <c r="E148" i="9" s="1"/>
  <c r="D109" i="9"/>
  <c r="D148" i="9" s="1"/>
  <c r="C109" i="9"/>
  <c r="C148" i="9" s="1"/>
  <c r="T148" i="9" s="1"/>
  <c r="R108" i="9"/>
  <c r="R147" i="9" s="1"/>
  <c r="Q108" i="9"/>
  <c r="Q147" i="9" s="1"/>
  <c r="P108" i="9"/>
  <c r="P147" i="9" s="1"/>
  <c r="O108" i="9"/>
  <c r="O147" i="9" s="1"/>
  <c r="W147" i="9" s="1"/>
  <c r="N108" i="9"/>
  <c r="N147" i="9" s="1"/>
  <c r="M108" i="9"/>
  <c r="M147" i="9" s="1"/>
  <c r="L108" i="9"/>
  <c r="L147" i="9" s="1"/>
  <c r="K108" i="9"/>
  <c r="K147" i="9" s="1"/>
  <c r="V147" i="9" s="1"/>
  <c r="J108" i="9"/>
  <c r="J147" i="9" s="1"/>
  <c r="I108" i="9"/>
  <c r="I147" i="9" s="1"/>
  <c r="H108" i="9"/>
  <c r="H147" i="9" s="1"/>
  <c r="G108" i="9"/>
  <c r="G147" i="9" s="1"/>
  <c r="F108" i="9"/>
  <c r="F147" i="9" s="1"/>
  <c r="E108" i="9"/>
  <c r="E147" i="9" s="1"/>
  <c r="D108" i="9"/>
  <c r="D147" i="9" s="1"/>
  <c r="C108" i="9"/>
  <c r="C147" i="9" s="1"/>
  <c r="R107" i="9"/>
  <c r="R146" i="9" s="1"/>
  <c r="R154" i="9" s="1"/>
  <c r="Q107" i="9"/>
  <c r="Q146" i="9" s="1"/>
  <c r="Q154" i="9" s="1"/>
  <c r="P107" i="9"/>
  <c r="P146" i="9" s="1"/>
  <c r="P154" i="9" s="1"/>
  <c r="O107" i="9"/>
  <c r="O146" i="9" s="1"/>
  <c r="N107" i="9"/>
  <c r="N146" i="9" s="1"/>
  <c r="N154" i="9" s="1"/>
  <c r="M107" i="9"/>
  <c r="M146" i="9" s="1"/>
  <c r="M154" i="9" s="1"/>
  <c r="L107" i="9"/>
  <c r="L146" i="9" s="1"/>
  <c r="L154" i="9" s="1"/>
  <c r="K107" i="9"/>
  <c r="K146" i="9" s="1"/>
  <c r="J107" i="9"/>
  <c r="J146" i="9" s="1"/>
  <c r="J154" i="9" s="1"/>
  <c r="I107" i="9"/>
  <c r="I146" i="9" s="1"/>
  <c r="H107" i="9"/>
  <c r="H146" i="9" s="1"/>
  <c r="H154" i="9" s="1"/>
  <c r="G107" i="9"/>
  <c r="G146" i="9" s="1"/>
  <c r="F107" i="9"/>
  <c r="F146" i="9" s="1"/>
  <c r="F154" i="9" s="1"/>
  <c r="E107" i="9"/>
  <c r="E146" i="9" s="1"/>
  <c r="E154" i="9" s="1"/>
  <c r="D107" i="9"/>
  <c r="D146" i="9" s="1"/>
  <c r="D154" i="9" s="1"/>
  <c r="C107" i="9"/>
  <c r="C146" i="9" s="1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R143" i="8"/>
  <c r="Q143" i="8"/>
  <c r="P143" i="8"/>
  <c r="O143" i="8"/>
  <c r="N143" i="8"/>
  <c r="M143" i="8"/>
  <c r="L143" i="8"/>
  <c r="K143" i="8"/>
  <c r="J143" i="8"/>
  <c r="I143" i="8"/>
  <c r="H143" i="8"/>
  <c r="G143" i="8"/>
  <c r="F143" i="8"/>
  <c r="E143" i="8"/>
  <c r="D143" i="8"/>
  <c r="C143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C142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R138" i="8"/>
  <c r="Q138" i="8"/>
  <c r="P138" i="8"/>
  <c r="O138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R132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R126" i="8"/>
  <c r="R152" i="8" s="1"/>
  <c r="Q126" i="8"/>
  <c r="Q152" i="8" s="1"/>
  <c r="P126" i="8"/>
  <c r="P152" i="8" s="1"/>
  <c r="O126" i="8"/>
  <c r="O152" i="8" s="1"/>
  <c r="N126" i="8"/>
  <c r="N152" i="8" s="1"/>
  <c r="M126" i="8"/>
  <c r="M152" i="8" s="1"/>
  <c r="L126" i="8"/>
  <c r="L152" i="8" s="1"/>
  <c r="K126" i="8"/>
  <c r="K152" i="8" s="1"/>
  <c r="J126" i="8"/>
  <c r="J152" i="8" s="1"/>
  <c r="I126" i="8"/>
  <c r="I152" i="8" s="1"/>
  <c r="H126" i="8"/>
  <c r="H152" i="8" s="1"/>
  <c r="G126" i="8"/>
  <c r="G152" i="8" s="1"/>
  <c r="F126" i="8"/>
  <c r="F152" i="8" s="1"/>
  <c r="E126" i="8"/>
  <c r="E152" i="8" s="1"/>
  <c r="D126" i="8"/>
  <c r="D152" i="8" s="1"/>
  <c r="C126" i="8"/>
  <c r="C152" i="8" s="1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R118" i="8"/>
  <c r="R151" i="8" s="1"/>
  <c r="Q118" i="8"/>
  <c r="Q151" i="8" s="1"/>
  <c r="P118" i="8"/>
  <c r="P151" i="8" s="1"/>
  <c r="O118" i="8"/>
  <c r="O151" i="8" s="1"/>
  <c r="N118" i="8"/>
  <c r="N151" i="8" s="1"/>
  <c r="M118" i="8"/>
  <c r="M151" i="8" s="1"/>
  <c r="L118" i="8"/>
  <c r="L151" i="8" s="1"/>
  <c r="K118" i="8"/>
  <c r="K151" i="8" s="1"/>
  <c r="J118" i="8"/>
  <c r="J151" i="8" s="1"/>
  <c r="I118" i="8"/>
  <c r="I151" i="8" s="1"/>
  <c r="H118" i="8"/>
  <c r="H151" i="8" s="1"/>
  <c r="G118" i="8"/>
  <c r="G151" i="8" s="1"/>
  <c r="F118" i="8"/>
  <c r="F151" i="8" s="1"/>
  <c r="E118" i="8"/>
  <c r="E151" i="8" s="1"/>
  <c r="D118" i="8"/>
  <c r="D151" i="8" s="1"/>
  <c r="C118" i="8"/>
  <c r="C151" i="8" s="1"/>
  <c r="R117" i="8"/>
  <c r="R150" i="8" s="1"/>
  <c r="Q117" i="8"/>
  <c r="Q150" i="8" s="1"/>
  <c r="P117" i="8"/>
  <c r="P150" i="8" s="1"/>
  <c r="O117" i="8"/>
  <c r="O150" i="8" s="1"/>
  <c r="N117" i="8"/>
  <c r="N150" i="8" s="1"/>
  <c r="M117" i="8"/>
  <c r="M150" i="8" s="1"/>
  <c r="L117" i="8"/>
  <c r="L150" i="8" s="1"/>
  <c r="K117" i="8"/>
  <c r="K150" i="8" s="1"/>
  <c r="J117" i="8"/>
  <c r="J150" i="8" s="1"/>
  <c r="I117" i="8"/>
  <c r="I150" i="8" s="1"/>
  <c r="H117" i="8"/>
  <c r="H150" i="8" s="1"/>
  <c r="G117" i="8"/>
  <c r="G150" i="8" s="1"/>
  <c r="F117" i="8"/>
  <c r="F150" i="8" s="1"/>
  <c r="E117" i="8"/>
  <c r="E150" i="8" s="1"/>
  <c r="D117" i="8"/>
  <c r="D150" i="8" s="1"/>
  <c r="C117" i="8"/>
  <c r="C150" i="8" s="1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R110" i="8"/>
  <c r="R149" i="8" s="1"/>
  <c r="Q110" i="8"/>
  <c r="Q149" i="8" s="1"/>
  <c r="P110" i="8"/>
  <c r="P149" i="8" s="1"/>
  <c r="O110" i="8"/>
  <c r="O149" i="8" s="1"/>
  <c r="N110" i="8"/>
  <c r="N149" i="8" s="1"/>
  <c r="M110" i="8"/>
  <c r="M149" i="8" s="1"/>
  <c r="L110" i="8"/>
  <c r="L149" i="8" s="1"/>
  <c r="K110" i="8"/>
  <c r="K149" i="8" s="1"/>
  <c r="J110" i="8"/>
  <c r="J149" i="8" s="1"/>
  <c r="I110" i="8"/>
  <c r="I149" i="8" s="1"/>
  <c r="H110" i="8"/>
  <c r="H149" i="8" s="1"/>
  <c r="G110" i="8"/>
  <c r="G149" i="8" s="1"/>
  <c r="F110" i="8"/>
  <c r="F149" i="8" s="1"/>
  <c r="E110" i="8"/>
  <c r="E149" i="8" s="1"/>
  <c r="D110" i="8"/>
  <c r="D149" i="8" s="1"/>
  <c r="C110" i="8"/>
  <c r="C149" i="8" s="1"/>
  <c r="R109" i="8"/>
  <c r="R148" i="8" s="1"/>
  <c r="Q109" i="8"/>
  <c r="Q148" i="8" s="1"/>
  <c r="P109" i="8"/>
  <c r="P148" i="8" s="1"/>
  <c r="O109" i="8"/>
  <c r="O148" i="8" s="1"/>
  <c r="N109" i="8"/>
  <c r="N148" i="8" s="1"/>
  <c r="M109" i="8"/>
  <c r="M148" i="8" s="1"/>
  <c r="L109" i="8"/>
  <c r="L148" i="8" s="1"/>
  <c r="K109" i="8"/>
  <c r="K148" i="8" s="1"/>
  <c r="J109" i="8"/>
  <c r="J148" i="8" s="1"/>
  <c r="I109" i="8"/>
  <c r="I148" i="8" s="1"/>
  <c r="H109" i="8"/>
  <c r="H148" i="8" s="1"/>
  <c r="G109" i="8"/>
  <c r="G148" i="8" s="1"/>
  <c r="F109" i="8"/>
  <c r="F148" i="8" s="1"/>
  <c r="E109" i="8"/>
  <c r="E148" i="8" s="1"/>
  <c r="D109" i="8"/>
  <c r="D148" i="8" s="1"/>
  <c r="C109" i="8"/>
  <c r="C148" i="8" s="1"/>
  <c r="R108" i="8"/>
  <c r="R147" i="8" s="1"/>
  <c r="Q108" i="8"/>
  <c r="Q147" i="8" s="1"/>
  <c r="P108" i="8"/>
  <c r="P147" i="8" s="1"/>
  <c r="O108" i="8"/>
  <c r="O147" i="8" s="1"/>
  <c r="N108" i="8"/>
  <c r="N147" i="8" s="1"/>
  <c r="M108" i="8"/>
  <c r="M147" i="8" s="1"/>
  <c r="L108" i="8"/>
  <c r="L147" i="8" s="1"/>
  <c r="K108" i="8"/>
  <c r="K147" i="8" s="1"/>
  <c r="J108" i="8"/>
  <c r="J147" i="8" s="1"/>
  <c r="I108" i="8"/>
  <c r="I147" i="8" s="1"/>
  <c r="H108" i="8"/>
  <c r="H147" i="8" s="1"/>
  <c r="G108" i="8"/>
  <c r="G147" i="8" s="1"/>
  <c r="F108" i="8"/>
  <c r="F147" i="8" s="1"/>
  <c r="E108" i="8"/>
  <c r="E147" i="8" s="1"/>
  <c r="D108" i="8"/>
  <c r="D147" i="8" s="1"/>
  <c r="C108" i="8"/>
  <c r="C147" i="8" s="1"/>
  <c r="R107" i="8"/>
  <c r="R146" i="8" s="1"/>
  <c r="R154" i="8" s="1"/>
  <c r="Q107" i="8"/>
  <c r="Q146" i="8" s="1"/>
  <c r="Q154" i="8" s="1"/>
  <c r="P107" i="8"/>
  <c r="P146" i="8" s="1"/>
  <c r="P154" i="8" s="1"/>
  <c r="O107" i="8"/>
  <c r="O146" i="8" s="1"/>
  <c r="N107" i="8"/>
  <c r="N146" i="8" s="1"/>
  <c r="N154" i="8" s="1"/>
  <c r="M107" i="8"/>
  <c r="M146" i="8" s="1"/>
  <c r="M154" i="8" s="1"/>
  <c r="L107" i="8"/>
  <c r="L146" i="8" s="1"/>
  <c r="L154" i="8" s="1"/>
  <c r="K107" i="8"/>
  <c r="K146" i="8" s="1"/>
  <c r="J107" i="8"/>
  <c r="J146" i="8" s="1"/>
  <c r="J154" i="8" s="1"/>
  <c r="I107" i="8"/>
  <c r="I146" i="8" s="1"/>
  <c r="I154" i="8" s="1"/>
  <c r="H107" i="8"/>
  <c r="H146" i="8" s="1"/>
  <c r="G107" i="8"/>
  <c r="G146" i="8" s="1"/>
  <c r="F107" i="8"/>
  <c r="F146" i="8" s="1"/>
  <c r="F154" i="8" s="1"/>
  <c r="E107" i="8"/>
  <c r="E146" i="8" s="1"/>
  <c r="E154" i="8" s="1"/>
  <c r="D107" i="8"/>
  <c r="D146" i="8" s="1"/>
  <c r="D154" i="8" s="1"/>
  <c r="C107" i="8"/>
  <c r="C146" i="8" s="1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R143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R142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R140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R126" i="7"/>
  <c r="R152" i="7" s="1"/>
  <c r="Q126" i="7"/>
  <c r="Q152" i="7" s="1"/>
  <c r="P126" i="7"/>
  <c r="P152" i="7" s="1"/>
  <c r="O126" i="7"/>
  <c r="O152" i="7" s="1"/>
  <c r="N126" i="7"/>
  <c r="N152" i="7" s="1"/>
  <c r="M126" i="7"/>
  <c r="M152" i="7" s="1"/>
  <c r="L126" i="7"/>
  <c r="L152" i="7" s="1"/>
  <c r="K126" i="7"/>
  <c r="K152" i="7" s="1"/>
  <c r="J126" i="7"/>
  <c r="J152" i="7" s="1"/>
  <c r="I126" i="7"/>
  <c r="I152" i="7" s="1"/>
  <c r="H126" i="7"/>
  <c r="H152" i="7" s="1"/>
  <c r="G126" i="7"/>
  <c r="G152" i="7" s="1"/>
  <c r="F126" i="7"/>
  <c r="F152" i="7" s="1"/>
  <c r="E126" i="7"/>
  <c r="E152" i="7" s="1"/>
  <c r="D126" i="7"/>
  <c r="D152" i="7" s="1"/>
  <c r="C126" i="7"/>
  <c r="C152" i="7" s="1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R118" i="7"/>
  <c r="R151" i="7" s="1"/>
  <c r="Q118" i="7"/>
  <c r="Q151" i="7" s="1"/>
  <c r="P118" i="7"/>
  <c r="P151" i="7" s="1"/>
  <c r="O118" i="7"/>
  <c r="O151" i="7" s="1"/>
  <c r="N118" i="7"/>
  <c r="N151" i="7" s="1"/>
  <c r="M118" i="7"/>
  <c r="M151" i="7" s="1"/>
  <c r="L118" i="7"/>
  <c r="L151" i="7" s="1"/>
  <c r="K118" i="7"/>
  <c r="K151" i="7" s="1"/>
  <c r="J118" i="7"/>
  <c r="J151" i="7" s="1"/>
  <c r="I118" i="7"/>
  <c r="I151" i="7" s="1"/>
  <c r="H118" i="7"/>
  <c r="H151" i="7" s="1"/>
  <c r="G118" i="7"/>
  <c r="G151" i="7" s="1"/>
  <c r="F118" i="7"/>
  <c r="F151" i="7" s="1"/>
  <c r="E118" i="7"/>
  <c r="E151" i="7" s="1"/>
  <c r="D118" i="7"/>
  <c r="D151" i="7" s="1"/>
  <c r="C118" i="7"/>
  <c r="C151" i="7" s="1"/>
  <c r="R117" i="7"/>
  <c r="R150" i="7" s="1"/>
  <c r="Q117" i="7"/>
  <c r="Q150" i="7" s="1"/>
  <c r="P117" i="7"/>
  <c r="P150" i="7" s="1"/>
  <c r="O117" i="7"/>
  <c r="O150" i="7" s="1"/>
  <c r="N117" i="7"/>
  <c r="N150" i="7" s="1"/>
  <c r="M117" i="7"/>
  <c r="M150" i="7" s="1"/>
  <c r="L117" i="7"/>
  <c r="L150" i="7" s="1"/>
  <c r="K117" i="7"/>
  <c r="K150" i="7" s="1"/>
  <c r="J117" i="7"/>
  <c r="J150" i="7" s="1"/>
  <c r="I117" i="7"/>
  <c r="I150" i="7" s="1"/>
  <c r="H117" i="7"/>
  <c r="H150" i="7" s="1"/>
  <c r="G117" i="7"/>
  <c r="G150" i="7" s="1"/>
  <c r="F117" i="7"/>
  <c r="F150" i="7" s="1"/>
  <c r="E117" i="7"/>
  <c r="E150" i="7" s="1"/>
  <c r="D117" i="7"/>
  <c r="D150" i="7" s="1"/>
  <c r="C117" i="7"/>
  <c r="C150" i="7" s="1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R110" i="7"/>
  <c r="R149" i="7" s="1"/>
  <c r="Q110" i="7"/>
  <c r="Q149" i="7" s="1"/>
  <c r="P110" i="7"/>
  <c r="P149" i="7" s="1"/>
  <c r="O110" i="7"/>
  <c r="O149" i="7" s="1"/>
  <c r="N110" i="7"/>
  <c r="N149" i="7" s="1"/>
  <c r="M110" i="7"/>
  <c r="M149" i="7" s="1"/>
  <c r="L110" i="7"/>
  <c r="L149" i="7" s="1"/>
  <c r="K110" i="7"/>
  <c r="K149" i="7" s="1"/>
  <c r="J110" i="7"/>
  <c r="J149" i="7" s="1"/>
  <c r="I110" i="7"/>
  <c r="I149" i="7" s="1"/>
  <c r="H110" i="7"/>
  <c r="H149" i="7" s="1"/>
  <c r="G110" i="7"/>
  <c r="G149" i="7" s="1"/>
  <c r="F110" i="7"/>
  <c r="F149" i="7" s="1"/>
  <c r="E110" i="7"/>
  <c r="E149" i="7" s="1"/>
  <c r="D110" i="7"/>
  <c r="D149" i="7" s="1"/>
  <c r="C110" i="7"/>
  <c r="C149" i="7" s="1"/>
  <c r="R109" i="7"/>
  <c r="R148" i="7" s="1"/>
  <c r="Q109" i="7"/>
  <c r="Q148" i="7" s="1"/>
  <c r="P109" i="7"/>
  <c r="P148" i="7" s="1"/>
  <c r="O109" i="7"/>
  <c r="O148" i="7" s="1"/>
  <c r="N109" i="7"/>
  <c r="N148" i="7" s="1"/>
  <c r="M109" i="7"/>
  <c r="M148" i="7" s="1"/>
  <c r="L109" i="7"/>
  <c r="L148" i="7" s="1"/>
  <c r="K109" i="7"/>
  <c r="K148" i="7" s="1"/>
  <c r="J109" i="7"/>
  <c r="J148" i="7" s="1"/>
  <c r="I109" i="7"/>
  <c r="I148" i="7" s="1"/>
  <c r="H109" i="7"/>
  <c r="H148" i="7" s="1"/>
  <c r="G109" i="7"/>
  <c r="G148" i="7" s="1"/>
  <c r="F109" i="7"/>
  <c r="F148" i="7" s="1"/>
  <c r="E109" i="7"/>
  <c r="E148" i="7" s="1"/>
  <c r="D109" i="7"/>
  <c r="D148" i="7" s="1"/>
  <c r="C109" i="7"/>
  <c r="C148" i="7" s="1"/>
  <c r="R108" i="7"/>
  <c r="R147" i="7" s="1"/>
  <c r="Q108" i="7"/>
  <c r="Q147" i="7" s="1"/>
  <c r="P108" i="7"/>
  <c r="P147" i="7" s="1"/>
  <c r="O108" i="7"/>
  <c r="O147" i="7" s="1"/>
  <c r="N108" i="7"/>
  <c r="N147" i="7" s="1"/>
  <c r="M108" i="7"/>
  <c r="M147" i="7" s="1"/>
  <c r="L108" i="7"/>
  <c r="L147" i="7" s="1"/>
  <c r="K108" i="7"/>
  <c r="K147" i="7" s="1"/>
  <c r="J108" i="7"/>
  <c r="J147" i="7" s="1"/>
  <c r="I108" i="7"/>
  <c r="I147" i="7" s="1"/>
  <c r="H108" i="7"/>
  <c r="H147" i="7" s="1"/>
  <c r="G108" i="7"/>
  <c r="G147" i="7" s="1"/>
  <c r="F108" i="7"/>
  <c r="F147" i="7" s="1"/>
  <c r="E108" i="7"/>
  <c r="E147" i="7" s="1"/>
  <c r="D108" i="7"/>
  <c r="D147" i="7" s="1"/>
  <c r="C108" i="7"/>
  <c r="C147" i="7" s="1"/>
  <c r="R107" i="7"/>
  <c r="R146" i="7" s="1"/>
  <c r="R154" i="7" s="1"/>
  <c r="Q107" i="7"/>
  <c r="Q146" i="7" s="1"/>
  <c r="Q154" i="7" s="1"/>
  <c r="P107" i="7"/>
  <c r="P146" i="7" s="1"/>
  <c r="P154" i="7" s="1"/>
  <c r="O107" i="7"/>
  <c r="O146" i="7" s="1"/>
  <c r="N107" i="7"/>
  <c r="N146" i="7" s="1"/>
  <c r="N154" i="7" s="1"/>
  <c r="M107" i="7"/>
  <c r="M146" i="7" s="1"/>
  <c r="M154" i="7" s="1"/>
  <c r="L107" i="7"/>
  <c r="L146" i="7" s="1"/>
  <c r="L154" i="7" s="1"/>
  <c r="K107" i="7"/>
  <c r="K146" i="7" s="1"/>
  <c r="J107" i="7"/>
  <c r="J146" i="7" s="1"/>
  <c r="J154" i="7" s="1"/>
  <c r="I107" i="7"/>
  <c r="I146" i="7" s="1"/>
  <c r="I154" i="7" s="1"/>
  <c r="H107" i="7"/>
  <c r="H146" i="7" s="1"/>
  <c r="H154" i="7" s="1"/>
  <c r="G107" i="7"/>
  <c r="G146" i="7" s="1"/>
  <c r="G154" i="7" s="1"/>
  <c r="F107" i="7"/>
  <c r="F146" i="7" s="1"/>
  <c r="F154" i="7" s="1"/>
  <c r="E107" i="7"/>
  <c r="E146" i="7" s="1"/>
  <c r="E154" i="7" s="1"/>
  <c r="D107" i="7"/>
  <c r="D146" i="7" s="1"/>
  <c r="D154" i="7" s="1"/>
  <c r="C107" i="7"/>
  <c r="C146" i="7" s="1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S33" i="6"/>
  <c r="T33" i="6"/>
  <c r="U33" i="6"/>
  <c r="V33" i="6"/>
  <c r="S34" i="6"/>
  <c r="T34" i="6"/>
  <c r="U34" i="6"/>
  <c r="V34" i="6"/>
  <c r="S35" i="6"/>
  <c r="T35" i="6"/>
  <c r="U35" i="6"/>
  <c r="V35" i="6"/>
  <c r="S36" i="6"/>
  <c r="T36" i="6"/>
  <c r="U36" i="6"/>
  <c r="V36" i="6"/>
  <c r="S37" i="6"/>
  <c r="T37" i="6"/>
  <c r="U37" i="6"/>
  <c r="V37" i="6"/>
  <c r="S38" i="6"/>
  <c r="T38" i="6"/>
  <c r="U38" i="6"/>
  <c r="V38" i="6"/>
  <c r="S39" i="6"/>
  <c r="T39" i="6"/>
  <c r="U39" i="6"/>
  <c r="V39" i="6"/>
  <c r="S40" i="6"/>
  <c r="T40" i="6"/>
  <c r="U40" i="6"/>
  <c r="V40" i="6"/>
  <c r="S41" i="6"/>
  <c r="T41" i="6"/>
  <c r="U41" i="6"/>
  <c r="V41" i="6"/>
  <c r="S42" i="6"/>
  <c r="T42" i="6"/>
  <c r="U42" i="6"/>
  <c r="V42" i="6"/>
  <c r="S43" i="6"/>
  <c r="T43" i="6"/>
  <c r="U43" i="6"/>
  <c r="V43" i="6"/>
  <c r="S44" i="6"/>
  <c r="T44" i="6"/>
  <c r="U44" i="6"/>
  <c r="V44" i="6"/>
  <c r="S45" i="6"/>
  <c r="T45" i="6"/>
  <c r="U45" i="6"/>
  <c r="V45" i="6"/>
  <c r="S46" i="6"/>
  <c r="T46" i="6"/>
  <c r="U46" i="6"/>
  <c r="V46" i="6"/>
  <c r="S47" i="6"/>
  <c r="T47" i="6"/>
  <c r="U47" i="6"/>
  <c r="V47" i="6"/>
  <c r="S48" i="6"/>
  <c r="T48" i="6"/>
  <c r="U48" i="6"/>
  <c r="V48" i="6"/>
  <c r="S49" i="6"/>
  <c r="T49" i="6"/>
  <c r="U49" i="6"/>
  <c r="V49" i="6"/>
  <c r="S50" i="6"/>
  <c r="T50" i="6"/>
  <c r="U50" i="6"/>
  <c r="V50" i="6"/>
  <c r="S51" i="6"/>
  <c r="T51" i="6"/>
  <c r="U51" i="6"/>
  <c r="V51" i="6"/>
  <c r="S52" i="6"/>
  <c r="T52" i="6"/>
  <c r="U52" i="6"/>
  <c r="V52" i="6"/>
  <c r="S53" i="6"/>
  <c r="T53" i="6"/>
  <c r="U53" i="6"/>
  <c r="V53" i="6"/>
  <c r="S54" i="6"/>
  <c r="T54" i="6"/>
  <c r="U54" i="6"/>
  <c r="V54" i="6"/>
  <c r="S55" i="6"/>
  <c r="T55" i="6"/>
  <c r="U55" i="6"/>
  <c r="V55" i="6"/>
  <c r="S56" i="6"/>
  <c r="T56" i="6"/>
  <c r="U56" i="6"/>
  <c r="V56" i="6"/>
  <c r="S57" i="6"/>
  <c r="T57" i="6"/>
  <c r="U57" i="6"/>
  <c r="V57" i="6"/>
  <c r="S58" i="6"/>
  <c r="T58" i="6"/>
  <c r="U58" i="6"/>
  <c r="V58" i="6"/>
  <c r="S59" i="6"/>
  <c r="T59" i="6"/>
  <c r="U59" i="6"/>
  <c r="V59" i="6"/>
  <c r="S60" i="6"/>
  <c r="T60" i="6"/>
  <c r="U60" i="6"/>
  <c r="V60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33" i="6"/>
  <c r="N33" i="6"/>
  <c r="O33" i="6"/>
  <c r="P33" i="6"/>
  <c r="Q33" i="6"/>
  <c r="N34" i="6"/>
  <c r="O34" i="6"/>
  <c r="P34" i="6"/>
  <c r="Q34" i="6"/>
  <c r="N35" i="6"/>
  <c r="O35" i="6"/>
  <c r="P35" i="6"/>
  <c r="Q35" i="6"/>
  <c r="N36" i="6"/>
  <c r="O36" i="6"/>
  <c r="P36" i="6"/>
  <c r="Q36" i="6"/>
  <c r="N37" i="6"/>
  <c r="O37" i="6"/>
  <c r="P37" i="6"/>
  <c r="Q37" i="6"/>
  <c r="N38" i="6"/>
  <c r="O38" i="6"/>
  <c r="P38" i="6"/>
  <c r="Q38" i="6"/>
  <c r="N39" i="6"/>
  <c r="O39" i="6"/>
  <c r="P39" i="6"/>
  <c r="Q39" i="6"/>
  <c r="N40" i="6"/>
  <c r="O40" i="6"/>
  <c r="P40" i="6"/>
  <c r="Q40" i="6"/>
  <c r="N41" i="6"/>
  <c r="O41" i="6"/>
  <c r="P41" i="6"/>
  <c r="Q41" i="6"/>
  <c r="N42" i="6"/>
  <c r="O42" i="6"/>
  <c r="P42" i="6"/>
  <c r="Q42" i="6"/>
  <c r="N43" i="6"/>
  <c r="O43" i="6"/>
  <c r="P43" i="6"/>
  <c r="Q43" i="6"/>
  <c r="N44" i="6"/>
  <c r="O44" i="6"/>
  <c r="P44" i="6"/>
  <c r="Q44" i="6"/>
  <c r="N45" i="6"/>
  <c r="O45" i="6"/>
  <c r="P45" i="6"/>
  <c r="Q45" i="6"/>
  <c r="N46" i="6"/>
  <c r="O46" i="6"/>
  <c r="P46" i="6"/>
  <c r="Q46" i="6"/>
  <c r="N47" i="6"/>
  <c r="O47" i="6"/>
  <c r="P47" i="6"/>
  <c r="Q47" i="6"/>
  <c r="N48" i="6"/>
  <c r="O48" i="6"/>
  <c r="P48" i="6"/>
  <c r="Q48" i="6"/>
  <c r="N49" i="6"/>
  <c r="O49" i="6"/>
  <c r="P49" i="6"/>
  <c r="Q49" i="6"/>
  <c r="N50" i="6"/>
  <c r="O50" i="6"/>
  <c r="P50" i="6"/>
  <c r="Q50" i="6"/>
  <c r="N51" i="6"/>
  <c r="O51" i="6"/>
  <c r="P51" i="6"/>
  <c r="Q51" i="6"/>
  <c r="N52" i="6"/>
  <c r="O52" i="6"/>
  <c r="P52" i="6"/>
  <c r="Q52" i="6"/>
  <c r="N53" i="6"/>
  <c r="O53" i="6"/>
  <c r="P53" i="6"/>
  <c r="Q53" i="6"/>
  <c r="N54" i="6"/>
  <c r="O54" i="6"/>
  <c r="P54" i="6"/>
  <c r="Q54" i="6"/>
  <c r="N55" i="6"/>
  <c r="O55" i="6"/>
  <c r="P55" i="6"/>
  <c r="Q55" i="6"/>
  <c r="N56" i="6"/>
  <c r="O56" i="6"/>
  <c r="P56" i="6"/>
  <c r="Q56" i="6"/>
  <c r="N57" i="6"/>
  <c r="O57" i="6"/>
  <c r="P57" i="6"/>
  <c r="Q57" i="6"/>
  <c r="N58" i="6"/>
  <c r="O58" i="6"/>
  <c r="P58" i="6"/>
  <c r="Q58" i="6"/>
  <c r="N59" i="6"/>
  <c r="O59" i="6"/>
  <c r="P59" i="6"/>
  <c r="Q59" i="6"/>
  <c r="N60" i="6"/>
  <c r="O60" i="6"/>
  <c r="P60" i="6"/>
  <c r="Q60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33" i="6"/>
  <c r="I33" i="6"/>
  <c r="J33" i="6"/>
  <c r="K33" i="6"/>
  <c r="L33" i="6"/>
  <c r="I34" i="6"/>
  <c r="J34" i="6"/>
  <c r="K34" i="6"/>
  <c r="L34" i="6"/>
  <c r="I35" i="6"/>
  <c r="J35" i="6"/>
  <c r="K35" i="6"/>
  <c r="L35" i="6"/>
  <c r="I36" i="6"/>
  <c r="J36" i="6"/>
  <c r="K36" i="6"/>
  <c r="L36" i="6"/>
  <c r="I37" i="6"/>
  <c r="J37" i="6"/>
  <c r="K37" i="6"/>
  <c r="L37" i="6"/>
  <c r="I38" i="6"/>
  <c r="J38" i="6"/>
  <c r="K38" i="6"/>
  <c r="L38" i="6"/>
  <c r="I39" i="6"/>
  <c r="J39" i="6"/>
  <c r="K39" i="6"/>
  <c r="L39" i="6"/>
  <c r="I40" i="6"/>
  <c r="J40" i="6"/>
  <c r="K40" i="6"/>
  <c r="L40" i="6"/>
  <c r="I41" i="6"/>
  <c r="J41" i="6"/>
  <c r="K41" i="6"/>
  <c r="L41" i="6"/>
  <c r="I42" i="6"/>
  <c r="J42" i="6"/>
  <c r="K42" i="6"/>
  <c r="L42" i="6"/>
  <c r="I43" i="6"/>
  <c r="J43" i="6"/>
  <c r="K43" i="6"/>
  <c r="L43" i="6"/>
  <c r="I44" i="6"/>
  <c r="J44" i="6"/>
  <c r="K44" i="6"/>
  <c r="L44" i="6"/>
  <c r="I45" i="6"/>
  <c r="J45" i="6"/>
  <c r="K45" i="6"/>
  <c r="L45" i="6"/>
  <c r="I46" i="6"/>
  <c r="J46" i="6"/>
  <c r="K46" i="6"/>
  <c r="L46" i="6"/>
  <c r="I47" i="6"/>
  <c r="J47" i="6"/>
  <c r="K47" i="6"/>
  <c r="L47" i="6"/>
  <c r="I48" i="6"/>
  <c r="J48" i="6"/>
  <c r="K48" i="6"/>
  <c r="L48" i="6"/>
  <c r="I49" i="6"/>
  <c r="J49" i="6"/>
  <c r="K49" i="6"/>
  <c r="L49" i="6"/>
  <c r="I50" i="6"/>
  <c r="J50" i="6"/>
  <c r="K50" i="6"/>
  <c r="L50" i="6"/>
  <c r="I51" i="6"/>
  <c r="J51" i="6"/>
  <c r="K51" i="6"/>
  <c r="L51" i="6"/>
  <c r="I52" i="6"/>
  <c r="J52" i="6"/>
  <c r="K52" i="6"/>
  <c r="L52" i="6"/>
  <c r="I53" i="6"/>
  <c r="J53" i="6"/>
  <c r="K53" i="6"/>
  <c r="L53" i="6"/>
  <c r="I54" i="6"/>
  <c r="J54" i="6"/>
  <c r="K54" i="6"/>
  <c r="L54" i="6"/>
  <c r="I55" i="6"/>
  <c r="J55" i="6"/>
  <c r="K55" i="6"/>
  <c r="L55" i="6"/>
  <c r="I56" i="6"/>
  <c r="J56" i="6"/>
  <c r="K56" i="6"/>
  <c r="L56" i="6"/>
  <c r="I57" i="6"/>
  <c r="J57" i="6"/>
  <c r="K57" i="6"/>
  <c r="L57" i="6"/>
  <c r="I58" i="6"/>
  <c r="J58" i="6"/>
  <c r="K58" i="6"/>
  <c r="L58" i="6"/>
  <c r="I59" i="6"/>
  <c r="J59" i="6"/>
  <c r="K59" i="6"/>
  <c r="L59" i="6"/>
  <c r="I60" i="6"/>
  <c r="J60" i="6"/>
  <c r="K60" i="6"/>
  <c r="L60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33" i="6"/>
  <c r="C34" i="6"/>
  <c r="D34" i="6"/>
  <c r="E34" i="6"/>
  <c r="F34" i="6"/>
  <c r="G34" i="6"/>
  <c r="C35" i="6"/>
  <c r="D35" i="6"/>
  <c r="E35" i="6"/>
  <c r="F35" i="6"/>
  <c r="G35" i="6"/>
  <c r="C36" i="6"/>
  <c r="D36" i="6"/>
  <c r="E36" i="6"/>
  <c r="F36" i="6"/>
  <c r="G36" i="6"/>
  <c r="C37" i="6"/>
  <c r="D37" i="6"/>
  <c r="E37" i="6"/>
  <c r="F37" i="6"/>
  <c r="G37" i="6"/>
  <c r="C38" i="6"/>
  <c r="D38" i="6"/>
  <c r="E38" i="6"/>
  <c r="F38" i="6"/>
  <c r="G38" i="6"/>
  <c r="C39" i="6"/>
  <c r="D39" i="6"/>
  <c r="E39" i="6"/>
  <c r="F39" i="6"/>
  <c r="G39" i="6"/>
  <c r="C40" i="6"/>
  <c r="D40" i="6"/>
  <c r="E40" i="6"/>
  <c r="F40" i="6"/>
  <c r="G40" i="6"/>
  <c r="C41" i="6"/>
  <c r="D41" i="6"/>
  <c r="E41" i="6"/>
  <c r="F41" i="6"/>
  <c r="G41" i="6"/>
  <c r="C42" i="6"/>
  <c r="D42" i="6"/>
  <c r="E42" i="6"/>
  <c r="F42" i="6"/>
  <c r="G42" i="6"/>
  <c r="C43" i="6"/>
  <c r="D43" i="6"/>
  <c r="E43" i="6"/>
  <c r="F43" i="6"/>
  <c r="G43" i="6"/>
  <c r="C44" i="6"/>
  <c r="D44" i="6"/>
  <c r="E44" i="6"/>
  <c r="F44" i="6"/>
  <c r="G44" i="6"/>
  <c r="C45" i="6"/>
  <c r="D45" i="6"/>
  <c r="E45" i="6"/>
  <c r="F45" i="6"/>
  <c r="G45" i="6"/>
  <c r="C46" i="6"/>
  <c r="D46" i="6"/>
  <c r="E46" i="6"/>
  <c r="F46" i="6"/>
  <c r="G46" i="6"/>
  <c r="C47" i="6"/>
  <c r="D47" i="6"/>
  <c r="E47" i="6"/>
  <c r="F47" i="6"/>
  <c r="G47" i="6"/>
  <c r="C48" i="6"/>
  <c r="D48" i="6"/>
  <c r="E48" i="6"/>
  <c r="F48" i="6"/>
  <c r="G48" i="6"/>
  <c r="C49" i="6"/>
  <c r="D49" i="6"/>
  <c r="E49" i="6"/>
  <c r="F49" i="6"/>
  <c r="G49" i="6"/>
  <c r="C50" i="6"/>
  <c r="D50" i="6"/>
  <c r="E50" i="6"/>
  <c r="F50" i="6"/>
  <c r="G50" i="6"/>
  <c r="C51" i="6"/>
  <c r="D51" i="6"/>
  <c r="E51" i="6"/>
  <c r="F51" i="6"/>
  <c r="G51" i="6"/>
  <c r="C52" i="6"/>
  <c r="D52" i="6"/>
  <c r="E52" i="6"/>
  <c r="F52" i="6"/>
  <c r="G52" i="6"/>
  <c r="C53" i="6"/>
  <c r="D53" i="6"/>
  <c r="E53" i="6"/>
  <c r="F53" i="6"/>
  <c r="G53" i="6"/>
  <c r="C54" i="6"/>
  <c r="D54" i="6"/>
  <c r="E54" i="6"/>
  <c r="F54" i="6"/>
  <c r="G54" i="6"/>
  <c r="C55" i="6"/>
  <c r="D55" i="6"/>
  <c r="E55" i="6"/>
  <c r="F55" i="6"/>
  <c r="G55" i="6"/>
  <c r="C56" i="6"/>
  <c r="D56" i="6"/>
  <c r="E56" i="6"/>
  <c r="F56" i="6"/>
  <c r="G56" i="6"/>
  <c r="C57" i="6"/>
  <c r="D57" i="6"/>
  <c r="E57" i="6"/>
  <c r="F57" i="6"/>
  <c r="G57" i="6"/>
  <c r="C58" i="6"/>
  <c r="D58" i="6"/>
  <c r="E58" i="6"/>
  <c r="F58" i="6"/>
  <c r="G58" i="6"/>
  <c r="C59" i="6"/>
  <c r="D59" i="6"/>
  <c r="E59" i="6"/>
  <c r="F59" i="6"/>
  <c r="G59" i="6"/>
  <c r="C60" i="6"/>
  <c r="D60" i="6"/>
  <c r="E60" i="6"/>
  <c r="F60" i="6"/>
  <c r="G60" i="6"/>
  <c r="D33" i="6"/>
  <c r="E33" i="6"/>
  <c r="F33" i="6"/>
  <c r="G33" i="6"/>
  <c r="C33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D117" i="6"/>
  <c r="D150" i="6" s="1"/>
  <c r="E117" i="6"/>
  <c r="E150" i="6" s="1"/>
  <c r="F117" i="6"/>
  <c r="F150" i="6" s="1"/>
  <c r="G117" i="6"/>
  <c r="G150" i="6" s="1"/>
  <c r="H117" i="6"/>
  <c r="H150" i="6" s="1"/>
  <c r="I117" i="6"/>
  <c r="I150" i="6" s="1"/>
  <c r="J117" i="6"/>
  <c r="J150" i="6" s="1"/>
  <c r="K117" i="6"/>
  <c r="K150" i="6" s="1"/>
  <c r="L117" i="6"/>
  <c r="L150" i="6" s="1"/>
  <c r="M117" i="6"/>
  <c r="M150" i="6" s="1"/>
  <c r="N117" i="6"/>
  <c r="N150" i="6" s="1"/>
  <c r="O117" i="6"/>
  <c r="O150" i="6" s="1"/>
  <c r="P117" i="6"/>
  <c r="P150" i="6" s="1"/>
  <c r="Q117" i="6"/>
  <c r="Q150" i="6" s="1"/>
  <c r="R117" i="6"/>
  <c r="R150" i="6" s="1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D126" i="6"/>
  <c r="D152" i="6" s="1"/>
  <c r="E126" i="6"/>
  <c r="E152" i="6" s="1"/>
  <c r="F126" i="6"/>
  <c r="F152" i="6" s="1"/>
  <c r="G126" i="6"/>
  <c r="G152" i="6" s="1"/>
  <c r="H126" i="6"/>
  <c r="H152" i="6" s="1"/>
  <c r="I126" i="6"/>
  <c r="I152" i="6" s="1"/>
  <c r="J126" i="6"/>
  <c r="J152" i="6" s="1"/>
  <c r="K126" i="6"/>
  <c r="K152" i="6" s="1"/>
  <c r="L126" i="6"/>
  <c r="L152" i="6" s="1"/>
  <c r="M126" i="6"/>
  <c r="M152" i="6" s="1"/>
  <c r="N126" i="6"/>
  <c r="N152" i="6" s="1"/>
  <c r="O126" i="6"/>
  <c r="O152" i="6" s="1"/>
  <c r="W152" i="6" s="1"/>
  <c r="P126" i="6"/>
  <c r="P152" i="6" s="1"/>
  <c r="Q126" i="6"/>
  <c r="Q152" i="6" s="1"/>
  <c r="R126" i="6"/>
  <c r="R152" i="6" s="1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C108" i="6"/>
  <c r="C109" i="6"/>
  <c r="C110" i="6"/>
  <c r="C111" i="6"/>
  <c r="C112" i="6"/>
  <c r="C113" i="6"/>
  <c r="C114" i="6"/>
  <c r="C115" i="6"/>
  <c r="C116" i="6"/>
  <c r="C117" i="6"/>
  <c r="C150" i="6" s="1"/>
  <c r="T150" i="6" s="1"/>
  <c r="C118" i="6"/>
  <c r="C119" i="6"/>
  <c r="C120" i="6"/>
  <c r="C121" i="6"/>
  <c r="C122" i="6"/>
  <c r="C123" i="6"/>
  <c r="C124" i="6"/>
  <c r="C125" i="6"/>
  <c r="C126" i="6"/>
  <c r="C152" i="6" s="1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07" i="6"/>
  <c r="I154" i="9" l="1"/>
  <c r="T147" i="9"/>
  <c r="U147" i="9"/>
  <c r="C154" i="9"/>
  <c r="T154" i="9" s="1"/>
  <c r="T146" i="9"/>
  <c r="U146" i="9"/>
  <c r="G154" i="9"/>
  <c r="V146" i="9"/>
  <c r="K154" i="9"/>
  <c r="V154" i="9" s="1"/>
  <c r="O154" i="9"/>
  <c r="W154" i="9" s="1"/>
  <c r="W146" i="9"/>
  <c r="U148" i="8"/>
  <c r="U150" i="8"/>
  <c r="U152" i="8"/>
  <c r="H154" i="8"/>
  <c r="U146" i="8"/>
  <c r="T147" i="8"/>
  <c r="T149" i="8"/>
  <c r="T151" i="8"/>
  <c r="C154" i="8"/>
  <c r="T154" i="8" s="1"/>
  <c r="T146" i="8"/>
  <c r="V146" i="8"/>
  <c r="K154" i="8"/>
  <c r="V154" i="8" s="1"/>
  <c r="U147" i="8"/>
  <c r="W147" i="8"/>
  <c r="O154" i="8"/>
  <c r="W154" i="8" s="1"/>
  <c r="T148" i="8"/>
  <c r="V148" i="8"/>
  <c r="U149" i="8"/>
  <c r="W149" i="8"/>
  <c r="T150" i="8"/>
  <c r="V150" i="8"/>
  <c r="U151" i="8"/>
  <c r="W151" i="8"/>
  <c r="T152" i="8"/>
  <c r="V152" i="8"/>
  <c r="G154" i="8"/>
  <c r="U154" i="8" s="1"/>
  <c r="W146" i="8"/>
  <c r="V147" i="8"/>
  <c r="W148" i="8"/>
  <c r="V149" i="8"/>
  <c r="W150" i="8"/>
  <c r="V151" i="8"/>
  <c r="W152" i="8"/>
  <c r="U147" i="7"/>
  <c r="U149" i="7"/>
  <c r="U151" i="7"/>
  <c r="U148" i="7"/>
  <c r="U150" i="7"/>
  <c r="C154" i="7"/>
  <c r="T154" i="7" s="1"/>
  <c r="T146" i="7"/>
  <c r="U154" i="7"/>
  <c r="V146" i="7"/>
  <c r="K154" i="7"/>
  <c r="V154" i="7" s="1"/>
  <c r="W146" i="7"/>
  <c r="O154" i="7"/>
  <c r="W154" i="7" s="1"/>
  <c r="T147" i="7"/>
  <c r="V147" i="7"/>
  <c r="W147" i="7"/>
  <c r="T148" i="7"/>
  <c r="V148" i="7"/>
  <c r="W148" i="7"/>
  <c r="T149" i="7"/>
  <c r="V149" i="7"/>
  <c r="W149" i="7"/>
  <c r="T150" i="7"/>
  <c r="V150" i="7"/>
  <c r="W150" i="7"/>
  <c r="T151" i="7"/>
  <c r="V151" i="7"/>
  <c r="W151" i="7"/>
  <c r="T152" i="7"/>
  <c r="U152" i="7"/>
  <c r="V152" i="7"/>
  <c r="W152" i="7"/>
  <c r="U146" i="7"/>
  <c r="Q151" i="6"/>
  <c r="M151" i="6"/>
  <c r="I151" i="6"/>
  <c r="E151" i="6"/>
  <c r="Q149" i="6"/>
  <c r="M149" i="6"/>
  <c r="I149" i="6"/>
  <c r="E149" i="6"/>
  <c r="V152" i="6"/>
  <c r="U152" i="6"/>
  <c r="O151" i="6"/>
  <c r="K151" i="6"/>
  <c r="G151" i="6"/>
  <c r="O149" i="6"/>
  <c r="K149" i="6"/>
  <c r="G149" i="6"/>
  <c r="G154" i="6" s="1"/>
  <c r="C148" i="6"/>
  <c r="R148" i="6"/>
  <c r="N148" i="6"/>
  <c r="J148" i="6"/>
  <c r="F148" i="6"/>
  <c r="Q147" i="6"/>
  <c r="M147" i="6"/>
  <c r="I147" i="6"/>
  <c r="E147" i="6"/>
  <c r="P146" i="6"/>
  <c r="L146" i="6"/>
  <c r="H146" i="6"/>
  <c r="D146" i="6"/>
  <c r="C146" i="6"/>
  <c r="C147" i="6"/>
  <c r="R151" i="6"/>
  <c r="N151" i="6"/>
  <c r="J151" i="6"/>
  <c r="F151" i="6"/>
  <c r="R149" i="6"/>
  <c r="W149" i="6" s="1"/>
  <c r="N149" i="6"/>
  <c r="J149" i="6"/>
  <c r="F149" i="6"/>
  <c r="Q148" i="6"/>
  <c r="W148" i="6" s="1"/>
  <c r="M148" i="6"/>
  <c r="I148" i="6"/>
  <c r="E148" i="6"/>
  <c r="P147" i="6"/>
  <c r="P154" i="6" s="1"/>
  <c r="L147" i="6"/>
  <c r="H147" i="6"/>
  <c r="D147" i="6"/>
  <c r="O146" i="6"/>
  <c r="K146" i="6"/>
  <c r="G146" i="6"/>
  <c r="P148" i="6"/>
  <c r="L148" i="6"/>
  <c r="L154" i="6" s="1"/>
  <c r="H148" i="6"/>
  <c r="D148" i="6"/>
  <c r="O147" i="6"/>
  <c r="K147" i="6"/>
  <c r="K154" i="6" s="1"/>
  <c r="G147" i="6"/>
  <c r="R146" i="6"/>
  <c r="N146" i="6"/>
  <c r="N154" i="6" s="1"/>
  <c r="J146" i="6"/>
  <c r="J154" i="6" s="1"/>
  <c r="F146" i="6"/>
  <c r="T152" i="6"/>
  <c r="C151" i="6"/>
  <c r="C149" i="6"/>
  <c r="P151" i="6"/>
  <c r="L151" i="6"/>
  <c r="H151" i="6"/>
  <c r="U151" i="6" s="1"/>
  <c r="D151" i="6"/>
  <c r="P149" i="6"/>
  <c r="L149" i="6"/>
  <c r="H149" i="6"/>
  <c r="D149" i="6"/>
  <c r="O148" i="6"/>
  <c r="K148" i="6"/>
  <c r="G148" i="6"/>
  <c r="R147" i="6"/>
  <c r="N147" i="6"/>
  <c r="J147" i="6"/>
  <c r="F147" i="6"/>
  <c r="Q146" i="6"/>
  <c r="Q154" i="6" s="1"/>
  <c r="M146" i="6"/>
  <c r="I146" i="6"/>
  <c r="I154" i="6" s="1"/>
  <c r="E146" i="6"/>
  <c r="W151" i="6"/>
  <c r="V149" i="6"/>
  <c r="H154" i="6"/>
  <c r="T147" i="6"/>
  <c r="V146" i="6"/>
  <c r="R154" i="6"/>
  <c r="F154" i="6"/>
  <c r="T151" i="6"/>
  <c r="W150" i="6"/>
  <c r="V150" i="6"/>
  <c r="U150" i="6"/>
  <c r="V148" i="6"/>
  <c r="M154" i="6"/>
  <c r="E154" i="6"/>
  <c r="V2" i="4"/>
  <c r="U2" i="4"/>
  <c r="W2" i="4"/>
  <c r="T2" i="4"/>
  <c r="Q2" i="4"/>
  <c r="R2" i="4"/>
  <c r="S2" i="4"/>
  <c r="P2" i="4"/>
  <c r="M2" i="4"/>
  <c r="N2" i="4"/>
  <c r="O2" i="4"/>
  <c r="L2" i="4"/>
  <c r="I2" i="4"/>
  <c r="J2" i="4"/>
  <c r="K2" i="4"/>
  <c r="H2" i="4"/>
  <c r="U154" i="9" l="1"/>
  <c r="W146" i="6"/>
  <c r="V147" i="6"/>
  <c r="O154" i="6"/>
  <c r="T149" i="6"/>
  <c r="W147" i="6"/>
  <c r="V151" i="6"/>
  <c r="D154" i="6"/>
  <c r="U146" i="6"/>
  <c r="U147" i="6"/>
  <c r="U148" i="6"/>
  <c r="U149" i="6"/>
  <c r="C154" i="6"/>
  <c r="T154" i="6" s="1"/>
  <c r="T146" i="6"/>
  <c r="U154" i="6"/>
  <c r="T148" i="6"/>
  <c r="W154" i="6"/>
  <c r="V154" i="6"/>
  <c r="C116" i="1"/>
  <c r="C113" i="1"/>
  <c r="C114" i="1"/>
  <c r="C115" i="1"/>
  <c r="C112" i="1"/>
  <c r="D88" i="1" l="1"/>
  <c r="C88" i="1"/>
  <c r="B88" i="1"/>
  <c r="F88" i="1" s="1"/>
  <c r="D87" i="1"/>
  <c r="C87" i="1"/>
  <c r="B87" i="1"/>
  <c r="F87" i="1" s="1"/>
  <c r="D86" i="1"/>
  <c r="F86" i="1" s="1"/>
  <c r="C86" i="1"/>
  <c r="B86" i="1"/>
  <c r="D85" i="1"/>
  <c r="C85" i="1"/>
  <c r="B85" i="1"/>
  <c r="F85" i="1" s="1"/>
  <c r="D81" i="1"/>
  <c r="C81" i="1"/>
  <c r="B81" i="1"/>
  <c r="F81" i="1" s="1"/>
  <c r="D80" i="1"/>
  <c r="C80" i="1"/>
  <c r="B80" i="1"/>
  <c r="F80" i="1" s="1"/>
  <c r="D79" i="1"/>
  <c r="F79" i="1" s="1"/>
  <c r="C79" i="1"/>
  <c r="B79" i="1"/>
  <c r="D78" i="1"/>
  <c r="C78" i="1"/>
  <c r="B78" i="1"/>
  <c r="F78" i="1" s="1"/>
  <c r="D74" i="1"/>
  <c r="C74" i="1"/>
  <c r="B74" i="1"/>
  <c r="F74" i="1" s="1"/>
  <c r="D73" i="1"/>
  <c r="C73" i="1"/>
  <c r="B73" i="1"/>
  <c r="F73" i="1" s="1"/>
  <c r="D72" i="1"/>
  <c r="F72" i="1" s="1"/>
  <c r="C72" i="1"/>
  <c r="B72" i="1"/>
  <c r="D71" i="1"/>
  <c r="C71" i="1"/>
  <c r="B71" i="1"/>
  <c r="F71" i="1" s="1"/>
  <c r="D67" i="1"/>
  <c r="C67" i="1"/>
  <c r="B67" i="1"/>
  <c r="F67" i="1" s="1"/>
  <c r="D66" i="1"/>
  <c r="C66" i="1"/>
  <c r="B66" i="1"/>
  <c r="F66" i="1" s="1"/>
  <c r="D65" i="1"/>
  <c r="F65" i="1" s="1"/>
  <c r="C65" i="1"/>
  <c r="B65" i="1"/>
  <c r="D64" i="1"/>
  <c r="C64" i="1"/>
  <c r="B64" i="1"/>
  <c r="F64" i="1" s="1"/>
  <c r="B58" i="1"/>
  <c r="F58" i="1" s="1"/>
  <c r="C58" i="1"/>
  <c r="D58" i="1"/>
  <c r="B59" i="1"/>
  <c r="F59" i="1" s="1"/>
  <c r="C59" i="1"/>
  <c r="D59" i="1"/>
  <c r="B60" i="1"/>
  <c r="F60" i="1" s="1"/>
  <c r="C60" i="1"/>
  <c r="D60" i="1"/>
  <c r="D57" i="1"/>
  <c r="C57" i="1"/>
  <c r="B57" i="1"/>
  <c r="F57" i="1" s="1"/>
  <c r="F90" i="1" s="1"/>
  <c r="B116" i="1"/>
</calcChain>
</file>

<file path=xl/comments1.xml><?xml version="1.0" encoding="utf-8"?>
<comments xmlns="http://schemas.openxmlformats.org/spreadsheetml/2006/main">
  <authors>
    <author>robineau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robineau:</t>
        </r>
        <r>
          <rPr>
            <sz val="9"/>
            <color indexed="81"/>
            <rFont val="Tahoma"/>
            <family val="2"/>
          </rPr>
          <t xml:space="preserve">
municipal solid waste incineration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robineau:</t>
        </r>
        <r>
          <rPr>
            <sz val="9"/>
            <color indexed="81"/>
            <rFont val="Tahoma"/>
            <family val="2"/>
          </rPr>
          <t xml:space="preserve">
restriction because aquifer used for drinking water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robineau:</t>
        </r>
        <r>
          <rPr>
            <sz val="9"/>
            <color indexed="81"/>
            <rFont val="Tahoma"/>
            <family val="2"/>
          </rPr>
          <t xml:space="preserve">
restriction because aquifer used for drinking water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robineau:</t>
        </r>
        <r>
          <rPr>
            <sz val="9"/>
            <color indexed="81"/>
            <rFont val="Tahoma"/>
            <family val="2"/>
          </rPr>
          <t xml:space="preserve">
next to lake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robineau:</t>
        </r>
        <r>
          <rPr>
            <sz val="9"/>
            <color indexed="81"/>
            <rFont val="Tahoma"/>
            <family val="2"/>
          </rPr>
          <t xml:space="preserve">
particle emissions regulation in city centre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robineau:</t>
        </r>
        <r>
          <rPr>
            <sz val="9"/>
            <color indexed="81"/>
            <rFont val="Tahoma"/>
            <family val="2"/>
          </rPr>
          <t xml:space="preserve">
already existing, waste input is being reduced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robineau:</t>
        </r>
        <r>
          <rPr>
            <sz val="9"/>
            <color indexed="81"/>
            <rFont val="Tahoma"/>
            <family val="2"/>
          </rPr>
          <t xml:space="preserve">
Major industry will soon shut down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robineau:</t>
        </r>
        <r>
          <rPr>
            <sz val="9"/>
            <color indexed="81"/>
            <rFont val="Tahoma"/>
            <charset val="1"/>
          </rPr>
          <t xml:space="preserve">
including MSWI</t>
        </r>
      </text>
    </comment>
    <comment ref="A97" authorId="0" shapeId="0">
      <text>
        <r>
          <rPr>
            <b/>
            <sz val="9"/>
            <color indexed="81"/>
            <rFont val="Tahoma"/>
            <family val="2"/>
          </rPr>
          <t>robineau:</t>
        </r>
        <r>
          <rPr>
            <sz val="9"/>
            <color indexed="81"/>
            <rFont val="Tahoma"/>
            <family val="2"/>
          </rPr>
          <t xml:space="preserve">
one well per zone</t>
        </r>
      </text>
    </comment>
  </commentList>
</comments>
</file>

<file path=xl/sharedStrings.xml><?xml version="1.0" encoding="utf-8"?>
<sst xmlns="http://schemas.openxmlformats.org/spreadsheetml/2006/main" count="1410" uniqueCount="148">
  <si>
    <t>Zone</t>
  </si>
  <si>
    <t>Description</t>
  </si>
  <si>
    <t>2. Zone connections</t>
  </si>
  <si>
    <t>ZoneX</t>
  </si>
  <si>
    <t>ZoneY</t>
  </si>
  <si>
    <t>Mostly industrial undergoing redevelopment</t>
  </si>
  <si>
    <t>Residential</t>
  </si>
  <si>
    <t>Mixed; next to lake (hydrothermal)</t>
  </si>
  <si>
    <t>Mostly residential; in development</t>
  </si>
  <si>
    <t>1. Zones representation</t>
  </si>
  <si>
    <t>No</t>
  </si>
  <si>
    <t>Yes</t>
  </si>
  <si>
    <t>Hydrothermal?</t>
  </si>
  <si>
    <t>Biomass?</t>
  </si>
  <si>
    <t>Geothermal?</t>
  </si>
  <si>
    <t>Old city centre; refurbishment</t>
  </si>
  <si>
    <t>MSWI?</t>
  </si>
  <si>
    <t>Industrial waste?</t>
  </si>
  <si>
    <t>3. Zones description and available sources</t>
  </si>
  <si>
    <t>Building demand</t>
  </si>
  <si>
    <t>Decreasing</t>
  </si>
  <si>
    <t>Increasing</t>
  </si>
  <si>
    <t>Stable</t>
  </si>
  <si>
    <t>4. List  of technologies</t>
  </si>
  <si>
    <t>Gas boiler</t>
  </si>
  <si>
    <t>Biomass boiler</t>
  </si>
  <si>
    <t>DHN connections</t>
  </si>
  <si>
    <t>Gas</t>
  </si>
  <si>
    <t>Year</t>
  </si>
  <si>
    <t>Biomass</t>
  </si>
  <si>
    <t>5. Energy prices [CHF/MWh]</t>
  </si>
  <si>
    <t>7.1. Zone 1</t>
  </si>
  <si>
    <t>Winter</t>
  </si>
  <si>
    <t>Summer</t>
  </si>
  <si>
    <t>Mid-season</t>
  </si>
  <si>
    <t>Peak</t>
  </si>
  <si>
    <t>0-4</t>
  </si>
  <si>
    <t>5-9</t>
  </si>
  <si>
    <t>10-14</t>
  </si>
  <si>
    <t>15-19</t>
  </si>
  <si>
    <t>8. Energy sources availability</t>
  </si>
  <si>
    <t>8.1. Biomass</t>
  </si>
  <si>
    <t>Annual [MWh]</t>
  </si>
  <si>
    <t>8.2. Geothermal</t>
  </si>
  <si>
    <t>Max power [MW]</t>
  </si>
  <si>
    <t>Geothermal well + HP</t>
  </si>
  <si>
    <t>Hydrothermal loop + HP</t>
  </si>
  <si>
    <t>6. Technology data</t>
  </si>
  <si>
    <t>Efficiency / COP</t>
  </si>
  <si>
    <t>th. 0.45 / el. 0.35</t>
  </si>
  <si>
    <t>Min size [MW]</t>
  </si>
  <si>
    <t>Max size [MW]</t>
  </si>
  <si>
    <t>7. Building demands [MW]</t>
  </si>
  <si>
    <t>8.3. Hydrothermal</t>
  </si>
  <si>
    <t>8.4. MSWI</t>
  </si>
  <si>
    <t>8.5. Industrial waste</t>
  </si>
  <si>
    <t>9. Season duration [h]</t>
  </si>
  <si>
    <t>Total</t>
  </si>
  <si>
    <t>Fixed CAPEX [CHF]</t>
  </si>
  <si>
    <t>Variable CAPEX [CHF/MW]</t>
  </si>
  <si>
    <t>Winter [MW]</t>
  </si>
  <si>
    <t>Summer [MW]</t>
  </si>
  <si>
    <t>Mid-season [MW]</t>
  </si>
  <si>
    <t>Peak [MW]</t>
  </si>
  <si>
    <t>Connection to industry</t>
  </si>
  <si>
    <t>OPEX [CHF/MWh]</t>
  </si>
  <si>
    <t>Gas CHP</t>
  </si>
  <si>
    <t>Zone 5 - Max power [MW]</t>
  </si>
  <si>
    <t>Zone 3 - Max power</t>
  </si>
  <si>
    <t>Electricity - buy</t>
  </si>
  <si>
    <t>Electricity - sell</t>
  </si>
  <si>
    <t>Zones</t>
  </si>
  <si>
    <t>7.2. Zone 2</t>
  </si>
  <si>
    <t>7.3. Zone 3</t>
  </si>
  <si>
    <t>7.4. Zone 4</t>
  </si>
  <si>
    <t>7.5. Zone 5</t>
  </si>
  <si>
    <t>Total annual</t>
  </si>
  <si>
    <t>Comments</t>
  </si>
  <si>
    <t>simplification: connections between all zones cost the same</t>
  </si>
  <si>
    <t>per year</t>
  </si>
  <si>
    <t>per 5 year period</t>
  </si>
  <si>
    <t>Scenario 1</t>
  </si>
  <si>
    <t>Modification / base case</t>
  </si>
  <si>
    <t>GAS_P</t>
  </si>
  <si>
    <t>ELEC_P_SELL</t>
  </si>
  <si>
    <t>QMAXTOT</t>
  </si>
  <si>
    <t>High elec selling price (x1.5)</t>
  </si>
  <si>
    <t>Scenario 2</t>
  </si>
  <si>
    <t>Higher increase of gas price (increase x2)</t>
  </si>
  <si>
    <t>Scenario 3</t>
  </si>
  <si>
    <t>Increasing availability of ind waste in zone 3 (+2 MW each period)</t>
  </si>
  <si>
    <t>Values</t>
  </si>
  <si>
    <t>Variable</t>
  </si>
  <si>
    <t>Value</t>
  </si>
  <si>
    <t>1. Investment roadmap [MW]</t>
  </si>
  <si>
    <t>Unit</t>
  </si>
  <si>
    <t>zone 1</t>
  </si>
  <si>
    <t>gas boiler</t>
  </si>
  <si>
    <t>gas chp</t>
  </si>
  <si>
    <t>biomass boiler</t>
  </si>
  <si>
    <t>geothermal hp</t>
  </si>
  <si>
    <t>zone 2</t>
  </si>
  <si>
    <t>zone 3</t>
  </si>
  <si>
    <t>hydrothermal hp</t>
  </si>
  <si>
    <t>industrial waste heat</t>
  </si>
  <si>
    <t>zone 4</t>
  </si>
  <si>
    <t>zone 5</t>
  </si>
  <si>
    <t>incinerator</t>
  </si>
  <si>
    <t>dhn</t>
  </si>
  <si>
    <t>c1&lt;-&gt;c2</t>
  </si>
  <si>
    <t>c1&lt;-&gt;c4</t>
  </si>
  <si>
    <t>c1&lt;-&gt;c5</t>
  </si>
  <si>
    <t>c2&lt;-&gt;c3</t>
  </si>
  <si>
    <t>c2&lt;-&gt;c4</t>
  </si>
  <si>
    <t>c3&lt;-&gt;c4</t>
  </si>
  <si>
    <t>c3&lt;-&gt;c5</t>
  </si>
  <si>
    <t>c4&lt;-&gt;c5</t>
  </si>
  <si>
    <t>Variable operating cost is negative because of savings due to not using the aero; one connection per zone (not per source)</t>
  </si>
  <si>
    <t>c1-&gt;c2</t>
  </si>
  <si>
    <t>c1-&gt;c4</t>
  </si>
  <si>
    <t>c1-&gt;c5</t>
  </si>
  <si>
    <t>c2-&gt;c3</t>
  </si>
  <si>
    <t>c2-&gt;c4</t>
  </si>
  <si>
    <t>c3-&gt;c4</t>
  </si>
  <si>
    <t>c3-&gt;c5</t>
  </si>
  <si>
    <t>c4-&gt;c5</t>
  </si>
  <si>
    <t>c2-&gt;c1</t>
  </si>
  <si>
    <t>c4-&gt;c1</t>
  </si>
  <si>
    <t>c5-&gt;c1</t>
  </si>
  <si>
    <t>c3-&gt;c2</t>
  </si>
  <si>
    <t>c4-&gt;c2</t>
  </si>
  <si>
    <t>c4-&gt;c3</t>
  </si>
  <si>
    <t>c5-&gt;c3</t>
  </si>
  <si>
    <t>c5-&gt;c4</t>
  </si>
  <si>
    <t>2. Operating schedule [MW]</t>
  </si>
  <si>
    <t>Period 1</t>
  </si>
  <si>
    <t>Period 2</t>
  </si>
  <si>
    <t>Period 3</t>
  </si>
  <si>
    <t>Period 4</t>
  </si>
  <si>
    <t>op time</t>
  </si>
  <si>
    <t>hours</t>
  </si>
  <si>
    <t>3. Annual sum [MWh]</t>
  </si>
  <si>
    <t>total</t>
  </si>
  <si>
    <t>heat supply</t>
  </si>
  <si>
    <t>1-5</t>
  </si>
  <si>
    <t>6-10</t>
  </si>
  <si>
    <t>11-15</t>
  </si>
  <si>
    <t>16-20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</si>
</sst>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Font="1"/>
    <xf numFmtId="0" fontId="1" fillId="0" borderId="0" xfId="0" quotePrefix="1" applyFont="1"/>
    <xf numFmtId="11" fontId="0" fillId="0" borderId="0" xfId="0" applyNumberFormat="1"/>
    <xf numFmtId="0" fontId="0" fillId="0" borderId="0" xfId="0" applyAlignment="1">
      <alignment horizontal="center"/>
    </xf>
    <xf numFmtId="16" fontId="0" fillId="0" borderId="0" xfId="0" quotePrefix="1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base case'!$S$146</c:f>
              <c:strCache>
                <c:ptCount val="1"/>
                <c:pt idx="0">
                  <c:v>gas boiler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base case'!$T$145:$W$145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base case'!$T$146:$W$146</c:f>
              <c:numCache>
                <c:formatCode>0</c:formatCode>
                <c:ptCount val="4"/>
                <c:pt idx="0">
                  <c:v>22.4</c:v>
                </c:pt>
                <c:pt idx="1">
                  <c:v>25.4</c:v>
                </c:pt>
                <c:pt idx="2">
                  <c:v>25.400008339999999</c:v>
                </c:pt>
                <c:pt idx="3">
                  <c:v>23.600008340000002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7-4A0C-A64D-8D5335CA0DE7}"/>
            </c:ext>
          </c:extLst>
        </c:ser>
        <c:ser>
          <c:idx val="1"/>
          <c:order val="1"/>
          <c:tx>
            <c:strRef>
              <c:f>'Results base case'!$S$147</c:f>
              <c:strCache>
                <c:ptCount val="1"/>
                <c:pt idx="0">
                  <c:v>gas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base case'!$T$145:$W$145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base case'!$T$147:$W$147</c:f>
              <c:numCache>
                <c:formatCode>0</c:formatCode>
                <c:ptCount val="4"/>
                <c:pt idx="0">
                  <c:v>4.8638880000000002E-2</c:v>
                </c:pt>
                <c:pt idx="1">
                  <c:v>3.022416E-2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7-4A0C-A64D-8D5335CA0DE7}"/>
            </c:ext>
          </c:extLst>
        </c:ser>
        <c:ser>
          <c:idx val="2"/>
          <c:order val="2"/>
          <c:tx>
            <c:strRef>
              <c:f>'Results base case'!$S$148</c:f>
              <c:strCache>
                <c:ptCount val="1"/>
                <c:pt idx="0">
                  <c:v>biomass boiler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base case'!$T$145:$W$145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base case'!$T$148:$W$148</c:f>
              <c:numCache>
                <c:formatCode>0</c:formatCode>
                <c:ptCount val="4"/>
                <c:pt idx="0">
                  <c:v>68870.951361120009</c:v>
                </c:pt>
                <c:pt idx="1">
                  <c:v>71999.96977584</c:v>
                </c:pt>
                <c:pt idx="2">
                  <c:v>85000.000008300005</c:v>
                </c:pt>
                <c:pt idx="3">
                  <c:v>84999.999984299997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7-4A0C-A64D-8D5335CA0DE7}"/>
            </c:ext>
          </c:extLst>
        </c:ser>
        <c:ser>
          <c:idx val="3"/>
          <c:order val="3"/>
          <c:tx>
            <c:strRef>
              <c:f>'Results base case'!$S$149</c:f>
              <c:strCache>
                <c:ptCount val="1"/>
                <c:pt idx="0">
                  <c:v>geothermal hp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base case'!$T$145:$W$145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base case'!$T$149:$W$149</c:f>
              <c:numCache>
                <c:formatCode>0</c:formatCode>
                <c:ptCount val="4"/>
                <c:pt idx="0">
                  <c:v>56683.399999995003</c:v>
                </c:pt>
                <c:pt idx="1">
                  <c:v>67581.799999994997</c:v>
                </c:pt>
                <c:pt idx="2">
                  <c:v>77756.199979754994</c:v>
                </c:pt>
                <c:pt idx="3">
                  <c:v>86968.399989239988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D7-4A0C-A64D-8D5335CA0DE7}"/>
            </c:ext>
          </c:extLst>
        </c:ser>
        <c:ser>
          <c:idx val="4"/>
          <c:order val="4"/>
          <c:tx>
            <c:strRef>
              <c:f>'Results base case'!$S$150</c:f>
              <c:strCache>
                <c:ptCount val="1"/>
                <c:pt idx="0">
                  <c:v>hydrothermal hp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base case'!$T$145:$W$145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base case'!$T$150:$W$150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D7-4A0C-A64D-8D5335CA0DE7}"/>
            </c:ext>
          </c:extLst>
        </c:ser>
        <c:ser>
          <c:idx val="5"/>
          <c:order val="5"/>
          <c:tx>
            <c:strRef>
              <c:f>'Results base case'!$S$151</c:f>
              <c:strCache>
                <c:ptCount val="1"/>
                <c:pt idx="0">
                  <c:v>industrial waste heat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base case'!$T$145:$W$145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base case'!$T$151:$W$151</c:f>
              <c:numCache>
                <c:formatCode>0</c:formatCode>
                <c:ptCount val="4"/>
                <c:pt idx="0">
                  <c:v>69024</c:v>
                </c:pt>
                <c:pt idx="1">
                  <c:v>56025.599999999999</c:v>
                </c:pt>
                <c:pt idx="2">
                  <c:v>42921.599999999999</c:v>
                </c:pt>
                <c:pt idx="3">
                  <c:v>24523.200000000001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D7-4A0C-A64D-8D5335CA0DE7}"/>
            </c:ext>
          </c:extLst>
        </c:ser>
        <c:ser>
          <c:idx val="6"/>
          <c:order val="6"/>
          <c:tx>
            <c:strRef>
              <c:f>'Results base case'!$S$152</c:f>
              <c:strCache>
                <c:ptCount val="1"/>
                <c:pt idx="0">
                  <c:v>incinerator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base case'!$T$145:$W$145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base case'!$T$152:$W$152</c:f>
              <c:numCache>
                <c:formatCode>0</c:formatCode>
                <c:ptCount val="4"/>
                <c:pt idx="0">
                  <c:v>35040</c:v>
                </c:pt>
                <c:pt idx="1">
                  <c:v>33715.199999999997</c:v>
                </c:pt>
                <c:pt idx="2">
                  <c:v>23937.599997072</c:v>
                </c:pt>
                <c:pt idx="3">
                  <c:v>26280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D7-4A0C-A64D-8D5335CA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662976"/>
        <c:axId val="467663960"/>
      </c:barChart>
      <c:catAx>
        <c:axId val="4676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663960"/>
        <c:crosses val="autoZero"/>
        <c:auto val="1"/>
        <c:lblAlgn val="ctr"/>
        <c:lblOffset val="100"/>
        <c:noMultiLvlLbl val="0"/>
      </c:catAx>
      <c:valAx>
        <c:axId val="46766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Heat supply [MWh]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6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sc1'!$S$146</c:f>
              <c:strCache>
                <c:ptCount val="1"/>
                <c:pt idx="0">
                  <c:v>gas boiler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sc1'!$T$145:$W$145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sc1'!$T$146:$W$146</c:f>
              <c:numCache>
                <c:formatCode>0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26.2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F-416A-B58F-73778D862D57}"/>
            </c:ext>
          </c:extLst>
        </c:ser>
        <c:ser>
          <c:idx val="1"/>
          <c:order val="1"/>
          <c:tx>
            <c:strRef>
              <c:f>'Results sc1'!$S$147</c:f>
              <c:strCache>
                <c:ptCount val="1"/>
                <c:pt idx="0">
                  <c:v>gas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sc1'!$T$145:$W$145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sc1'!$T$147:$W$147</c:f>
              <c:numCache>
                <c:formatCode>0</c:formatCode>
                <c:ptCount val="4"/>
                <c:pt idx="0">
                  <c:v>125551.79999999999</c:v>
                </c:pt>
                <c:pt idx="1">
                  <c:v>139579.19999999998</c:v>
                </c:pt>
                <c:pt idx="2">
                  <c:v>156232.19999999998</c:v>
                </c:pt>
                <c:pt idx="3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F-416A-B58F-73778D862D57}"/>
            </c:ext>
          </c:extLst>
        </c:ser>
        <c:ser>
          <c:idx val="2"/>
          <c:order val="2"/>
          <c:tx>
            <c:strRef>
              <c:f>'Results sc1'!$S$148</c:f>
              <c:strCache>
                <c:ptCount val="1"/>
                <c:pt idx="0">
                  <c:v>biomass boiler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sc1'!$T$145:$W$145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sc1'!$T$148:$W$148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6523.2000000000007</c:v>
                </c:pt>
                <c:pt idx="3">
                  <c:v>85000.000001759996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F-416A-B58F-73778D862D57}"/>
            </c:ext>
          </c:extLst>
        </c:ser>
        <c:ser>
          <c:idx val="3"/>
          <c:order val="3"/>
          <c:tx>
            <c:strRef>
              <c:f>'Results sc1'!$S$149</c:f>
              <c:strCache>
                <c:ptCount val="1"/>
                <c:pt idx="0">
                  <c:v>geothermal hp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sc1'!$T$145:$W$145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sc1'!$T$149:$W$149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86964.799969079992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AF-416A-B58F-73778D862D57}"/>
            </c:ext>
          </c:extLst>
        </c:ser>
        <c:ser>
          <c:idx val="4"/>
          <c:order val="4"/>
          <c:tx>
            <c:strRef>
              <c:f>'Results sc1'!$S$150</c:f>
              <c:strCache>
                <c:ptCount val="1"/>
                <c:pt idx="0">
                  <c:v>hydrothermal hp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sc1'!$T$145:$W$145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sc1'!$T$150:$W$150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AF-416A-B58F-73778D862D57}"/>
            </c:ext>
          </c:extLst>
        </c:ser>
        <c:ser>
          <c:idx val="5"/>
          <c:order val="5"/>
          <c:tx>
            <c:strRef>
              <c:f>'Results sc1'!$S$151</c:f>
              <c:strCache>
                <c:ptCount val="1"/>
                <c:pt idx="0">
                  <c:v>industrial waste heat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sc1'!$T$145:$W$145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sc1'!$T$151:$W$151</c:f>
              <c:numCache>
                <c:formatCode>0</c:formatCode>
                <c:ptCount val="4"/>
                <c:pt idx="0">
                  <c:v>74985.600000000006</c:v>
                </c:pt>
                <c:pt idx="1">
                  <c:v>54700.800000000003</c:v>
                </c:pt>
                <c:pt idx="2">
                  <c:v>40579.199999999997</c:v>
                </c:pt>
                <c:pt idx="3">
                  <c:v>24523.200000000001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AF-416A-B58F-73778D862D57}"/>
            </c:ext>
          </c:extLst>
        </c:ser>
        <c:ser>
          <c:idx val="6"/>
          <c:order val="6"/>
          <c:tx>
            <c:strRef>
              <c:f>'Results sc1'!$S$152</c:f>
              <c:strCache>
                <c:ptCount val="1"/>
                <c:pt idx="0">
                  <c:v>incinerator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sc1'!$T$145:$W$145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sc1'!$T$152:$W$152</c:f>
              <c:numCache>
                <c:formatCode>0</c:formatCode>
                <c:ptCount val="4"/>
                <c:pt idx="0">
                  <c:v>29078.400000000001</c:v>
                </c:pt>
                <c:pt idx="1">
                  <c:v>35040</c:v>
                </c:pt>
                <c:pt idx="2">
                  <c:v>26280</c:v>
                </c:pt>
                <c:pt idx="3">
                  <c:v>26280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AF-416A-B58F-73778D86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708896"/>
        <c:axId val="475707912"/>
      </c:barChart>
      <c:catAx>
        <c:axId val="4757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707912"/>
        <c:crosses val="autoZero"/>
        <c:auto val="1"/>
        <c:lblAlgn val="ctr"/>
        <c:lblOffset val="100"/>
        <c:noMultiLvlLbl val="0"/>
      </c:catAx>
      <c:valAx>
        <c:axId val="4757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Heat supply [MWh]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7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sc2'!$S$146</c:f>
              <c:strCache>
                <c:ptCount val="1"/>
                <c:pt idx="0">
                  <c:v>gas boiler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sc2'!$T$145:$W$145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sc2'!$T$146:$W$146</c:f>
              <c:numCache>
                <c:formatCode>0</c:formatCode>
                <c:ptCount val="4"/>
                <c:pt idx="0">
                  <c:v>22.4</c:v>
                </c:pt>
                <c:pt idx="1">
                  <c:v>25.4</c:v>
                </c:pt>
                <c:pt idx="2">
                  <c:v>25.4</c:v>
                </c:pt>
                <c:pt idx="3">
                  <c:v>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7-42FB-8F3A-643082990964}"/>
            </c:ext>
          </c:extLst>
        </c:ser>
        <c:ser>
          <c:idx val="1"/>
          <c:order val="1"/>
          <c:tx>
            <c:strRef>
              <c:f>'Results sc2'!$S$147</c:f>
              <c:strCache>
                <c:ptCount val="1"/>
                <c:pt idx="0">
                  <c:v>gas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sc2'!$T$145:$W$145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sc2'!$T$147:$W$147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7-42FB-8F3A-643082990964}"/>
            </c:ext>
          </c:extLst>
        </c:ser>
        <c:ser>
          <c:idx val="2"/>
          <c:order val="2"/>
          <c:tx>
            <c:strRef>
              <c:f>'Results sc2'!$S$148</c:f>
              <c:strCache>
                <c:ptCount val="1"/>
                <c:pt idx="0">
                  <c:v>biomass boiler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sc2'!$T$145:$W$145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sc2'!$T$148:$W$148</c:f>
              <c:numCache>
                <c:formatCode>0</c:formatCode>
                <c:ptCount val="4"/>
                <c:pt idx="0">
                  <c:v>68871</c:v>
                </c:pt>
                <c:pt idx="1">
                  <c:v>72000</c:v>
                </c:pt>
                <c:pt idx="2">
                  <c:v>84999.999986900002</c:v>
                </c:pt>
                <c:pt idx="3">
                  <c:v>84999.999992640005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7-42FB-8F3A-643082990964}"/>
            </c:ext>
          </c:extLst>
        </c:ser>
        <c:ser>
          <c:idx val="3"/>
          <c:order val="3"/>
          <c:tx>
            <c:strRef>
              <c:f>'Results sc2'!$S$149</c:f>
              <c:strCache>
                <c:ptCount val="1"/>
                <c:pt idx="0">
                  <c:v>geothermal hp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sc2'!$T$145:$W$145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sc2'!$T$149:$W$149</c:f>
              <c:numCache>
                <c:formatCode>0</c:formatCode>
                <c:ptCount val="4"/>
                <c:pt idx="0">
                  <c:v>56683.399999995003</c:v>
                </c:pt>
                <c:pt idx="1">
                  <c:v>67581.799999994997</c:v>
                </c:pt>
                <c:pt idx="2">
                  <c:v>77756.199980339996</c:v>
                </c:pt>
                <c:pt idx="3">
                  <c:v>86968.399989239988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7-42FB-8F3A-643082990964}"/>
            </c:ext>
          </c:extLst>
        </c:ser>
        <c:ser>
          <c:idx val="4"/>
          <c:order val="4"/>
          <c:tx>
            <c:strRef>
              <c:f>'Results sc2'!$S$150</c:f>
              <c:strCache>
                <c:ptCount val="1"/>
                <c:pt idx="0">
                  <c:v>hydrothermal hp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sc2'!$T$145:$W$145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sc2'!$T$150:$W$150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E7-42FB-8F3A-643082990964}"/>
            </c:ext>
          </c:extLst>
        </c:ser>
        <c:ser>
          <c:idx val="5"/>
          <c:order val="5"/>
          <c:tx>
            <c:strRef>
              <c:f>'Results sc2'!$S$151</c:f>
              <c:strCache>
                <c:ptCount val="1"/>
                <c:pt idx="0">
                  <c:v>industrial waste heat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sc2'!$T$145:$W$145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sc2'!$T$151:$W$151</c:f>
              <c:numCache>
                <c:formatCode>0</c:formatCode>
                <c:ptCount val="4"/>
                <c:pt idx="0">
                  <c:v>86697.600000000006</c:v>
                </c:pt>
                <c:pt idx="1">
                  <c:v>54700.800000000003</c:v>
                </c:pt>
                <c:pt idx="2">
                  <c:v>40579.199999999997</c:v>
                </c:pt>
                <c:pt idx="3">
                  <c:v>24523.200000000001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E7-42FB-8F3A-643082990964}"/>
            </c:ext>
          </c:extLst>
        </c:ser>
        <c:ser>
          <c:idx val="6"/>
          <c:order val="6"/>
          <c:tx>
            <c:strRef>
              <c:f>'Results sc2'!$S$152</c:f>
              <c:strCache>
                <c:ptCount val="1"/>
                <c:pt idx="0">
                  <c:v>incinerator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sc2'!$T$145:$W$145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sc2'!$T$152:$W$152</c:f>
              <c:numCache>
                <c:formatCode>0</c:formatCode>
                <c:ptCount val="4"/>
                <c:pt idx="0">
                  <c:v>17366.400000000001</c:v>
                </c:pt>
                <c:pt idx="1">
                  <c:v>35040</c:v>
                </c:pt>
                <c:pt idx="2">
                  <c:v>26280</c:v>
                </c:pt>
                <c:pt idx="3">
                  <c:v>26280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E7-42FB-8F3A-643082990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856808"/>
        <c:axId val="475855168"/>
      </c:barChart>
      <c:catAx>
        <c:axId val="47585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855168"/>
        <c:crosses val="autoZero"/>
        <c:auto val="1"/>
        <c:lblAlgn val="ctr"/>
        <c:lblOffset val="100"/>
        <c:noMultiLvlLbl val="0"/>
      </c:catAx>
      <c:valAx>
        <c:axId val="4758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Heat supply [MWh]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85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sc3'!$S$146</c:f>
              <c:strCache>
                <c:ptCount val="1"/>
                <c:pt idx="0">
                  <c:v>gas boiler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sc3'!$T$145:$W$145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sc3'!$T$146:$W$146</c:f>
              <c:numCache>
                <c:formatCode>0</c:formatCode>
                <c:ptCount val="4"/>
                <c:pt idx="0">
                  <c:v>24.499657060000001</c:v>
                </c:pt>
                <c:pt idx="1">
                  <c:v>25.499657159999998</c:v>
                </c:pt>
                <c:pt idx="2">
                  <c:v>19.600000000000001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3-4AC2-AF58-FD547B082C20}"/>
            </c:ext>
          </c:extLst>
        </c:ser>
        <c:ser>
          <c:idx val="1"/>
          <c:order val="1"/>
          <c:tx>
            <c:strRef>
              <c:f>'Results sc3'!$S$147</c:f>
              <c:strCache>
                <c:ptCount val="1"/>
                <c:pt idx="0">
                  <c:v>gas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sc3'!$T$145:$W$145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sc3'!$T$147:$W$147</c:f>
              <c:numCache>
                <c:formatCode>0</c:formatCode>
                <c:ptCount val="4"/>
                <c:pt idx="0">
                  <c:v>14938.971434880001</c:v>
                </c:pt>
                <c:pt idx="1">
                  <c:v>5800.4000000000005</c:v>
                </c:pt>
                <c:pt idx="2">
                  <c:v>3.6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3-4AC2-AF58-FD547B082C20}"/>
            </c:ext>
          </c:extLst>
        </c:ser>
        <c:ser>
          <c:idx val="2"/>
          <c:order val="2"/>
          <c:tx>
            <c:strRef>
              <c:f>'Results sc3'!$S$148</c:f>
              <c:strCache>
                <c:ptCount val="1"/>
                <c:pt idx="0">
                  <c:v>biomass boiler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sc3'!$T$145:$W$145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sc3'!$T$148:$W$148</c:f>
              <c:numCache>
                <c:formatCode>0</c:formatCode>
                <c:ptCount val="4"/>
                <c:pt idx="0">
                  <c:v>53932.028565120003</c:v>
                </c:pt>
                <c:pt idx="1">
                  <c:v>54537.599999999999</c:v>
                </c:pt>
                <c:pt idx="2">
                  <c:v>85000.000004860005</c:v>
                </c:pt>
                <c:pt idx="3">
                  <c:v>84999.999973919985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3-4AC2-AF58-FD547B082C20}"/>
            </c:ext>
          </c:extLst>
        </c:ser>
        <c:ser>
          <c:idx val="3"/>
          <c:order val="3"/>
          <c:tx>
            <c:strRef>
              <c:f>'Results sc3'!$S$149</c:f>
              <c:strCache>
                <c:ptCount val="1"/>
                <c:pt idx="0">
                  <c:v>geothermal hp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sc3'!$T$145:$W$145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sc3'!$T$149:$W$149</c:f>
              <c:numCache>
                <c:formatCode>0</c:formatCode>
                <c:ptCount val="4"/>
                <c:pt idx="0">
                  <c:v>56681.300342940005</c:v>
                </c:pt>
                <c:pt idx="1">
                  <c:v>67579.700342835014</c:v>
                </c:pt>
                <c:pt idx="2">
                  <c:v>57963.200024295009</c:v>
                </c:pt>
                <c:pt idx="3">
                  <c:v>61252.400026080002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3-4AC2-AF58-FD547B082C20}"/>
            </c:ext>
          </c:extLst>
        </c:ser>
        <c:ser>
          <c:idx val="4"/>
          <c:order val="4"/>
          <c:tx>
            <c:strRef>
              <c:f>'Results sc3'!$S$150</c:f>
              <c:strCache>
                <c:ptCount val="1"/>
                <c:pt idx="0">
                  <c:v>hydrothermal hp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sc3'!$T$145:$W$145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sc3'!$T$150:$W$150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3-4AC2-AF58-FD547B082C20}"/>
            </c:ext>
          </c:extLst>
        </c:ser>
        <c:ser>
          <c:idx val="5"/>
          <c:order val="5"/>
          <c:tx>
            <c:strRef>
              <c:f>'Results sc3'!$S$151</c:f>
              <c:strCache>
                <c:ptCount val="1"/>
                <c:pt idx="0">
                  <c:v>industrial waste heat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sc3'!$T$145:$W$145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sc3'!$T$151:$W$151</c:f>
              <c:numCache>
                <c:formatCode>0</c:formatCode>
                <c:ptCount val="4"/>
                <c:pt idx="0">
                  <c:v>86697.600000000006</c:v>
                </c:pt>
                <c:pt idx="1">
                  <c:v>66364.800000000003</c:v>
                </c:pt>
                <c:pt idx="2">
                  <c:v>62716.799999232004</c:v>
                </c:pt>
                <c:pt idx="3">
                  <c:v>50241.600002159998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3-4AC2-AF58-FD547B082C20}"/>
            </c:ext>
          </c:extLst>
        </c:ser>
        <c:ser>
          <c:idx val="6"/>
          <c:order val="6"/>
          <c:tx>
            <c:strRef>
              <c:f>'Results sc3'!$S$152</c:f>
              <c:strCache>
                <c:ptCount val="1"/>
                <c:pt idx="0">
                  <c:v>incinerator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sc3'!$T$145:$W$145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'Results sc3'!$T$152:$W$152</c:f>
              <c:numCache>
                <c:formatCode>0</c:formatCode>
                <c:ptCount val="4"/>
                <c:pt idx="0">
                  <c:v>17366.400000000001</c:v>
                </c:pt>
                <c:pt idx="1">
                  <c:v>35040</c:v>
                </c:pt>
                <c:pt idx="2">
                  <c:v>23937.599997072</c:v>
                </c:pt>
                <c:pt idx="3">
                  <c:v>26280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33-4AC2-AF58-FD547B08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856808"/>
        <c:axId val="475855168"/>
      </c:barChart>
      <c:catAx>
        <c:axId val="47585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855168"/>
        <c:crosses val="autoZero"/>
        <c:auto val="1"/>
        <c:lblAlgn val="ctr"/>
        <c:lblOffset val="100"/>
        <c:noMultiLvlLbl val="0"/>
      </c:catAx>
      <c:valAx>
        <c:axId val="4758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Heat supply [MWh]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85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133350</xdr:rowOff>
    </xdr:from>
    <xdr:to>
      <xdr:col>4</xdr:col>
      <xdr:colOff>467610</xdr:colOff>
      <xdr:row>18</xdr:row>
      <xdr:rowOff>162381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323850"/>
          <a:ext cx="6335010" cy="3267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155</xdr:row>
      <xdr:rowOff>95249</xdr:rowOff>
    </xdr:from>
    <xdr:to>
      <xdr:col>11</xdr:col>
      <xdr:colOff>381000</xdr:colOff>
      <xdr:row>174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155</xdr:row>
      <xdr:rowOff>66674</xdr:rowOff>
    </xdr:from>
    <xdr:to>
      <xdr:col>11</xdr:col>
      <xdr:colOff>428625</xdr:colOff>
      <xdr:row>176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156</xdr:row>
      <xdr:rowOff>76200</xdr:rowOff>
    </xdr:from>
    <xdr:to>
      <xdr:col>12</xdr:col>
      <xdr:colOff>466725</xdr:colOff>
      <xdr:row>177</xdr:row>
      <xdr:rowOff>28576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156</xdr:row>
      <xdr:rowOff>104775</xdr:rowOff>
    </xdr:from>
    <xdr:to>
      <xdr:col>13</xdr:col>
      <xdr:colOff>409574</xdr:colOff>
      <xdr:row>178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6"/>
  <sheetViews>
    <sheetView workbookViewId="0">
      <selection activeCell="C42" sqref="C42"/>
    </sheetView>
  </sheetViews>
  <sheetFormatPr defaultColWidth="11.42578125" defaultRowHeight="15" x14ac:dyDescent="0.25"/>
  <cols>
    <col min="1" max="1" width="20.42578125" customWidth="1"/>
    <col min="2" max="2" width="41.42578125" bestFit="1" customWidth="1"/>
    <col min="3" max="3" width="18.28515625" bestFit="1" customWidth="1"/>
  </cols>
  <sheetData>
    <row r="1" spans="1:16" x14ac:dyDescent="0.25">
      <c r="A1" s="1" t="s">
        <v>9</v>
      </c>
      <c r="H1" s="1" t="s">
        <v>2</v>
      </c>
    </row>
    <row r="2" spans="1:16" x14ac:dyDescent="0.25">
      <c r="H2" t="s">
        <v>3</v>
      </c>
      <c r="I2" t="s">
        <v>4</v>
      </c>
      <c r="K2" t="s">
        <v>71</v>
      </c>
      <c r="L2" s="4">
        <v>1</v>
      </c>
      <c r="M2" s="4">
        <v>2</v>
      </c>
      <c r="N2" s="4">
        <v>3</v>
      </c>
      <c r="O2" s="4">
        <v>4</v>
      </c>
      <c r="P2" s="4">
        <v>5</v>
      </c>
    </row>
    <row r="3" spans="1:16" x14ac:dyDescent="0.25">
      <c r="H3">
        <v>1</v>
      </c>
      <c r="I3">
        <v>2</v>
      </c>
      <c r="K3" s="4">
        <v>1</v>
      </c>
      <c r="L3">
        <v>0</v>
      </c>
      <c r="M3">
        <v>1</v>
      </c>
      <c r="N3">
        <v>0</v>
      </c>
      <c r="O3">
        <v>1</v>
      </c>
      <c r="P3">
        <v>1</v>
      </c>
    </row>
    <row r="4" spans="1:16" x14ac:dyDescent="0.25">
      <c r="H4">
        <v>1</v>
      </c>
      <c r="I4">
        <v>4</v>
      </c>
      <c r="K4" s="4">
        <v>2</v>
      </c>
      <c r="L4">
        <v>1</v>
      </c>
      <c r="M4">
        <v>0</v>
      </c>
      <c r="N4">
        <v>1</v>
      </c>
      <c r="O4">
        <v>1</v>
      </c>
      <c r="P4">
        <v>0</v>
      </c>
    </row>
    <row r="5" spans="1:16" x14ac:dyDescent="0.25">
      <c r="H5">
        <v>1</v>
      </c>
      <c r="I5">
        <v>5</v>
      </c>
      <c r="K5" s="4">
        <v>3</v>
      </c>
      <c r="L5">
        <v>0</v>
      </c>
      <c r="M5">
        <v>1</v>
      </c>
      <c r="N5">
        <v>0</v>
      </c>
      <c r="O5">
        <v>1</v>
      </c>
      <c r="P5">
        <v>1</v>
      </c>
    </row>
    <row r="6" spans="1:16" x14ac:dyDescent="0.25">
      <c r="H6">
        <v>2</v>
      </c>
      <c r="I6">
        <v>3</v>
      </c>
      <c r="K6" s="4">
        <v>4</v>
      </c>
      <c r="L6">
        <v>1</v>
      </c>
      <c r="M6">
        <v>1</v>
      </c>
      <c r="N6">
        <v>1</v>
      </c>
      <c r="O6">
        <v>0</v>
      </c>
      <c r="P6">
        <v>1</v>
      </c>
    </row>
    <row r="7" spans="1:16" x14ac:dyDescent="0.25">
      <c r="H7">
        <v>2</v>
      </c>
      <c r="I7">
        <v>4</v>
      </c>
      <c r="K7" s="4">
        <v>5</v>
      </c>
      <c r="L7">
        <v>1</v>
      </c>
      <c r="M7">
        <v>0</v>
      </c>
      <c r="N7">
        <v>1</v>
      </c>
      <c r="O7">
        <v>1</v>
      </c>
      <c r="P7">
        <v>0</v>
      </c>
    </row>
    <row r="8" spans="1:16" x14ac:dyDescent="0.25">
      <c r="H8">
        <v>3</v>
      </c>
      <c r="I8">
        <v>4</v>
      </c>
    </row>
    <row r="9" spans="1:16" x14ac:dyDescent="0.25">
      <c r="H9">
        <v>3</v>
      </c>
      <c r="I9">
        <v>5</v>
      </c>
    </row>
    <row r="10" spans="1:16" x14ac:dyDescent="0.25">
      <c r="H10">
        <v>4</v>
      </c>
      <c r="I10">
        <v>5</v>
      </c>
    </row>
    <row r="21" spans="1:8" x14ac:dyDescent="0.25">
      <c r="A21" s="1" t="s">
        <v>18</v>
      </c>
    </row>
    <row r="22" spans="1:8" x14ac:dyDescent="0.25">
      <c r="A22" t="s">
        <v>0</v>
      </c>
      <c r="B22" t="s">
        <v>1</v>
      </c>
      <c r="C22" t="s">
        <v>13</v>
      </c>
      <c r="D22" t="s">
        <v>14</v>
      </c>
      <c r="E22" t="s">
        <v>12</v>
      </c>
      <c r="F22" t="s">
        <v>16</v>
      </c>
      <c r="G22" t="s">
        <v>17</v>
      </c>
      <c r="H22" t="s">
        <v>19</v>
      </c>
    </row>
    <row r="23" spans="1:8" x14ac:dyDescent="0.25">
      <c r="A23">
        <v>1</v>
      </c>
      <c r="B23" t="s">
        <v>8</v>
      </c>
      <c r="C23" t="s">
        <v>11</v>
      </c>
      <c r="D23" t="s">
        <v>11</v>
      </c>
      <c r="E23" t="s">
        <v>10</v>
      </c>
      <c r="F23" t="s">
        <v>10</v>
      </c>
      <c r="G23" t="s">
        <v>10</v>
      </c>
      <c r="H23" t="s">
        <v>21</v>
      </c>
    </row>
    <row r="24" spans="1:8" x14ac:dyDescent="0.25">
      <c r="A24">
        <v>2</v>
      </c>
      <c r="B24" t="s">
        <v>6</v>
      </c>
      <c r="C24" t="s">
        <v>11</v>
      </c>
      <c r="D24" t="s">
        <v>10</v>
      </c>
      <c r="E24" t="s">
        <v>10</v>
      </c>
      <c r="F24" t="s">
        <v>10</v>
      </c>
      <c r="G24" t="s">
        <v>10</v>
      </c>
      <c r="H24" t="s">
        <v>22</v>
      </c>
    </row>
    <row r="25" spans="1:8" x14ac:dyDescent="0.25">
      <c r="A25">
        <v>3</v>
      </c>
      <c r="B25" t="s">
        <v>7</v>
      </c>
      <c r="C25" t="s">
        <v>11</v>
      </c>
      <c r="D25" t="s">
        <v>10</v>
      </c>
      <c r="E25" t="s">
        <v>11</v>
      </c>
      <c r="F25" t="s">
        <v>10</v>
      </c>
      <c r="G25" t="s">
        <v>11</v>
      </c>
      <c r="H25" t="s">
        <v>20</v>
      </c>
    </row>
    <row r="26" spans="1:8" x14ac:dyDescent="0.25">
      <c r="A26">
        <v>4</v>
      </c>
      <c r="B26" t="s">
        <v>15</v>
      </c>
      <c r="C26" t="s">
        <v>10</v>
      </c>
      <c r="D26" t="s">
        <v>11</v>
      </c>
      <c r="E26" t="s">
        <v>10</v>
      </c>
      <c r="F26" t="s">
        <v>10</v>
      </c>
      <c r="G26" t="s">
        <v>10</v>
      </c>
      <c r="H26" t="s">
        <v>20</v>
      </c>
    </row>
    <row r="27" spans="1:8" x14ac:dyDescent="0.25">
      <c r="A27">
        <v>5</v>
      </c>
      <c r="B27" t="s">
        <v>5</v>
      </c>
      <c r="C27" t="s">
        <v>11</v>
      </c>
      <c r="D27" t="s">
        <v>11</v>
      </c>
      <c r="E27" t="s">
        <v>10</v>
      </c>
      <c r="F27" t="s">
        <v>11</v>
      </c>
      <c r="G27" t="s">
        <v>11</v>
      </c>
      <c r="H27" t="s">
        <v>21</v>
      </c>
    </row>
    <row r="29" spans="1:8" x14ac:dyDescent="0.25">
      <c r="A29" s="1" t="s">
        <v>23</v>
      </c>
    </row>
    <row r="30" spans="1:8" x14ac:dyDescent="0.25">
      <c r="A30" t="s">
        <v>24</v>
      </c>
    </row>
    <row r="31" spans="1:8" x14ac:dyDescent="0.25">
      <c r="A31" t="s">
        <v>25</v>
      </c>
    </row>
    <row r="32" spans="1:8" x14ac:dyDescent="0.25">
      <c r="A32" t="s">
        <v>66</v>
      </c>
    </row>
    <row r="33" spans="1:8" x14ac:dyDescent="0.25">
      <c r="A33" t="s">
        <v>45</v>
      </c>
    </row>
    <row r="34" spans="1:8" x14ac:dyDescent="0.25">
      <c r="A34" t="s">
        <v>46</v>
      </c>
    </row>
    <row r="35" spans="1:8" x14ac:dyDescent="0.25">
      <c r="A35" t="s">
        <v>26</v>
      </c>
    </row>
    <row r="37" spans="1:8" x14ac:dyDescent="0.25">
      <c r="A37" s="1" t="s">
        <v>30</v>
      </c>
    </row>
    <row r="38" spans="1:8" x14ac:dyDescent="0.25">
      <c r="A38" t="s">
        <v>28</v>
      </c>
      <c r="B38" s="2" t="s">
        <v>36</v>
      </c>
      <c r="C38" s="2" t="s">
        <v>37</v>
      </c>
      <c r="D38" s="2" t="s">
        <v>38</v>
      </c>
      <c r="E38" s="2" t="s">
        <v>39</v>
      </c>
    </row>
    <row r="39" spans="1:8" x14ac:dyDescent="0.25">
      <c r="A39" t="s">
        <v>27</v>
      </c>
      <c r="B39">
        <v>50</v>
      </c>
      <c r="C39">
        <v>65</v>
      </c>
      <c r="D39">
        <v>80</v>
      </c>
      <c r="E39">
        <v>100</v>
      </c>
    </row>
    <row r="40" spans="1:8" x14ac:dyDescent="0.25">
      <c r="A40" t="s">
        <v>29</v>
      </c>
      <c r="B40">
        <v>20</v>
      </c>
      <c r="C40">
        <v>20</v>
      </c>
      <c r="D40">
        <v>25</v>
      </c>
      <c r="E40">
        <v>25</v>
      </c>
    </row>
    <row r="41" spans="1:8" x14ac:dyDescent="0.25">
      <c r="A41" t="s">
        <v>69</v>
      </c>
      <c r="B41">
        <v>120</v>
      </c>
      <c r="C41">
        <v>130</v>
      </c>
      <c r="D41">
        <v>140</v>
      </c>
      <c r="E41">
        <v>150</v>
      </c>
    </row>
    <row r="42" spans="1:8" x14ac:dyDescent="0.25">
      <c r="A42" t="s">
        <v>70</v>
      </c>
      <c r="B42">
        <v>110</v>
      </c>
      <c r="C42">
        <v>120</v>
      </c>
      <c r="D42">
        <v>130</v>
      </c>
      <c r="E42">
        <v>140</v>
      </c>
    </row>
    <row r="44" spans="1:8" x14ac:dyDescent="0.25">
      <c r="A44" s="1" t="s">
        <v>47</v>
      </c>
    </row>
    <row r="45" spans="1:8" x14ac:dyDescent="0.25">
      <c r="B45" t="s">
        <v>58</v>
      </c>
      <c r="C45" t="s">
        <v>59</v>
      </c>
      <c r="D45" t="s">
        <v>65</v>
      </c>
      <c r="E45" t="s">
        <v>48</v>
      </c>
      <c r="F45" t="s">
        <v>50</v>
      </c>
      <c r="G45" t="s">
        <v>51</v>
      </c>
      <c r="H45" t="s">
        <v>77</v>
      </c>
    </row>
    <row r="46" spans="1:8" x14ac:dyDescent="0.25">
      <c r="A46" t="s">
        <v>24</v>
      </c>
      <c r="B46">
        <v>100000</v>
      </c>
      <c r="C46">
        <v>150000</v>
      </c>
      <c r="E46">
        <v>0.95</v>
      </c>
      <c r="F46">
        <v>0</v>
      </c>
      <c r="G46">
        <v>20</v>
      </c>
    </row>
    <row r="47" spans="1:8" x14ac:dyDescent="0.25">
      <c r="A47" t="s">
        <v>25</v>
      </c>
      <c r="B47">
        <v>200000</v>
      </c>
      <c r="C47">
        <v>800000</v>
      </c>
      <c r="E47">
        <v>0.85</v>
      </c>
      <c r="F47">
        <v>0</v>
      </c>
      <c r="G47">
        <v>20</v>
      </c>
    </row>
    <row r="48" spans="1:8" x14ac:dyDescent="0.25">
      <c r="A48" t="s">
        <v>66</v>
      </c>
      <c r="B48">
        <v>350000</v>
      </c>
      <c r="C48">
        <v>500000</v>
      </c>
      <c r="E48" t="s">
        <v>49</v>
      </c>
      <c r="F48">
        <v>0</v>
      </c>
      <c r="G48">
        <v>20</v>
      </c>
    </row>
    <row r="49" spans="1:8" x14ac:dyDescent="0.25">
      <c r="A49" t="s">
        <v>26</v>
      </c>
      <c r="B49">
        <v>3000000</v>
      </c>
      <c r="C49">
        <v>50000</v>
      </c>
      <c r="F49">
        <v>0</v>
      </c>
      <c r="G49">
        <v>50</v>
      </c>
      <c r="H49" t="s">
        <v>78</v>
      </c>
    </row>
    <row r="50" spans="1:8" x14ac:dyDescent="0.25">
      <c r="A50" t="s">
        <v>45</v>
      </c>
      <c r="B50">
        <v>1500000</v>
      </c>
      <c r="C50">
        <v>500000</v>
      </c>
      <c r="E50">
        <v>4.5</v>
      </c>
      <c r="F50">
        <v>0</v>
      </c>
      <c r="G50">
        <v>15</v>
      </c>
    </row>
    <row r="51" spans="1:8" x14ac:dyDescent="0.25">
      <c r="A51" t="s">
        <v>46</v>
      </c>
      <c r="B51">
        <v>200000</v>
      </c>
      <c r="C51">
        <v>500000</v>
      </c>
      <c r="E51">
        <v>3</v>
      </c>
      <c r="F51">
        <v>0</v>
      </c>
      <c r="G51">
        <v>10</v>
      </c>
    </row>
    <row r="52" spans="1:8" x14ac:dyDescent="0.25">
      <c r="A52" t="s">
        <v>64</v>
      </c>
      <c r="B52">
        <v>500000</v>
      </c>
      <c r="C52">
        <v>100000</v>
      </c>
      <c r="D52">
        <v>-50</v>
      </c>
      <c r="H52" t="s">
        <v>117</v>
      </c>
    </row>
    <row r="54" spans="1:8" x14ac:dyDescent="0.25">
      <c r="A54" s="1" t="s">
        <v>52</v>
      </c>
    </row>
    <row r="55" spans="1:8" x14ac:dyDescent="0.25">
      <c r="A55" t="s">
        <v>31</v>
      </c>
    </row>
    <row r="56" spans="1:8" x14ac:dyDescent="0.25">
      <c r="A56" t="s">
        <v>28</v>
      </c>
      <c r="B56" t="s">
        <v>60</v>
      </c>
      <c r="C56" t="s">
        <v>61</v>
      </c>
      <c r="D56" t="s">
        <v>62</v>
      </c>
      <c r="E56" t="s">
        <v>63</v>
      </c>
      <c r="F56" t="s">
        <v>42</v>
      </c>
    </row>
    <row r="57" spans="1:8" x14ac:dyDescent="0.25">
      <c r="A57" s="2" t="s">
        <v>36</v>
      </c>
      <c r="B57" s="3">
        <f>0.6*E57</f>
        <v>6</v>
      </c>
      <c r="C57" s="3">
        <f>0.15*E57</f>
        <v>1.5</v>
      </c>
      <c r="D57" s="3">
        <f>0.3*E57</f>
        <v>3</v>
      </c>
      <c r="E57">
        <v>10</v>
      </c>
      <c r="F57" s="5">
        <f>B57*$B$112+C57*$B$113+D57*$B$114+E57*$B$115</f>
        <v>32764</v>
      </c>
    </row>
    <row r="58" spans="1:8" x14ac:dyDescent="0.25">
      <c r="A58" s="2" t="s">
        <v>37</v>
      </c>
      <c r="B58" s="3">
        <f t="shared" ref="B58:B60" si="0">0.6*E58</f>
        <v>7.1999999999999993</v>
      </c>
      <c r="C58" s="3">
        <f t="shared" ref="C58:C60" si="1">0.15*E58</f>
        <v>1.7999999999999998</v>
      </c>
      <c r="D58" s="3">
        <f t="shared" ref="D58:D60" si="2">0.3*E58</f>
        <v>3.5999999999999996</v>
      </c>
      <c r="E58">
        <v>12</v>
      </c>
      <c r="F58" s="5">
        <f t="shared" ref="F58:F60" si="3">B58*$B$112+C58*$B$113+D58*$B$114+E58*$B$115</f>
        <v>39316.800000000003</v>
      </c>
    </row>
    <row r="59" spans="1:8" x14ac:dyDescent="0.25">
      <c r="A59" s="2" t="s">
        <v>38</v>
      </c>
      <c r="B59" s="3">
        <f t="shared" si="0"/>
        <v>9</v>
      </c>
      <c r="C59" s="3">
        <f t="shared" si="1"/>
        <v>2.25</v>
      </c>
      <c r="D59" s="3">
        <f t="shared" si="2"/>
        <v>4.5</v>
      </c>
      <c r="E59">
        <v>15</v>
      </c>
      <c r="F59" s="5">
        <f t="shared" si="3"/>
        <v>49146</v>
      </c>
    </row>
    <row r="60" spans="1:8" x14ac:dyDescent="0.25">
      <c r="A60" s="2" t="s">
        <v>39</v>
      </c>
      <c r="B60" s="3">
        <f t="shared" si="0"/>
        <v>10.799999999999999</v>
      </c>
      <c r="C60" s="3">
        <f t="shared" si="1"/>
        <v>2.6999999999999997</v>
      </c>
      <c r="D60" s="3">
        <f t="shared" si="2"/>
        <v>5.3999999999999995</v>
      </c>
      <c r="E60">
        <v>18</v>
      </c>
      <c r="F60" s="5">
        <f t="shared" si="3"/>
        <v>58975.19999999999</v>
      </c>
    </row>
    <row r="62" spans="1:8" x14ac:dyDescent="0.25">
      <c r="A62" t="s">
        <v>72</v>
      </c>
    </row>
    <row r="63" spans="1:8" x14ac:dyDescent="0.25">
      <c r="A63" t="s">
        <v>28</v>
      </c>
      <c r="B63" t="s">
        <v>60</v>
      </c>
      <c r="C63" t="s">
        <v>61</v>
      </c>
      <c r="D63" t="s">
        <v>62</v>
      </c>
      <c r="E63" t="s">
        <v>63</v>
      </c>
      <c r="F63" t="s">
        <v>42</v>
      </c>
    </row>
    <row r="64" spans="1:8" x14ac:dyDescent="0.25">
      <c r="A64" s="2" t="s">
        <v>36</v>
      </c>
      <c r="B64" s="3">
        <f>0.6*E64</f>
        <v>5.3999999999999995</v>
      </c>
      <c r="C64" s="3">
        <f>0.15*E64</f>
        <v>1.3499999999999999</v>
      </c>
      <c r="D64" s="3">
        <f>0.3*E64</f>
        <v>2.6999999999999997</v>
      </c>
      <c r="E64">
        <v>9</v>
      </c>
      <c r="F64" s="5">
        <f>B64*$B$112+C64*$B$113+D64*$B$114+E64*$B$115</f>
        <v>29487.599999999995</v>
      </c>
    </row>
    <row r="65" spans="1:6" x14ac:dyDescent="0.25">
      <c r="A65" s="2" t="s">
        <v>37</v>
      </c>
      <c r="B65" s="3">
        <f t="shared" ref="B65:B67" si="4">0.6*E65</f>
        <v>6</v>
      </c>
      <c r="C65" s="3">
        <f t="shared" ref="C65:C67" si="5">0.15*E65</f>
        <v>1.5</v>
      </c>
      <c r="D65" s="3">
        <f t="shared" ref="D65:D67" si="6">0.3*E65</f>
        <v>3</v>
      </c>
      <c r="E65">
        <v>10</v>
      </c>
      <c r="F65" s="5">
        <f t="shared" ref="F65:F67" si="7">B65*$B$112+C65*$B$113+D65*$B$114+E65*$B$115</f>
        <v>32764</v>
      </c>
    </row>
    <row r="66" spans="1:6" x14ac:dyDescent="0.25">
      <c r="A66" s="2" t="s">
        <v>38</v>
      </c>
      <c r="B66" s="3">
        <f t="shared" si="4"/>
        <v>5.3999999999999995</v>
      </c>
      <c r="C66" s="3">
        <f t="shared" si="5"/>
        <v>1.3499999999999999</v>
      </c>
      <c r="D66" s="3">
        <f t="shared" si="6"/>
        <v>2.6999999999999997</v>
      </c>
      <c r="E66">
        <v>9</v>
      </c>
      <c r="F66" s="5">
        <f t="shared" si="7"/>
        <v>29487.599999999995</v>
      </c>
    </row>
    <row r="67" spans="1:6" x14ac:dyDescent="0.25">
      <c r="A67" s="2" t="s">
        <v>39</v>
      </c>
      <c r="B67" s="3">
        <f t="shared" si="4"/>
        <v>4.8</v>
      </c>
      <c r="C67" s="3">
        <f t="shared" si="5"/>
        <v>1.2</v>
      </c>
      <c r="D67" s="3">
        <f t="shared" si="6"/>
        <v>2.4</v>
      </c>
      <c r="E67">
        <v>8</v>
      </c>
      <c r="F67" s="5">
        <f t="shared" si="7"/>
        <v>26211.199999999997</v>
      </c>
    </row>
    <row r="69" spans="1:6" x14ac:dyDescent="0.25">
      <c r="A69" t="s">
        <v>73</v>
      </c>
    </row>
    <row r="70" spans="1:6" x14ac:dyDescent="0.25">
      <c r="A70" t="s">
        <v>28</v>
      </c>
      <c r="B70" t="s">
        <v>60</v>
      </c>
      <c r="C70" t="s">
        <v>61</v>
      </c>
      <c r="D70" t="s">
        <v>62</v>
      </c>
      <c r="E70" t="s">
        <v>63</v>
      </c>
      <c r="F70" t="s">
        <v>42</v>
      </c>
    </row>
    <row r="71" spans="1:6" x14ac:dyDescent="0.25">
      <c r="A71" s="2" t="s">
        <v>36</v>
      </c>
      <c r="B71" s="3">
        <f>0.6*E71</f>
        <v>12</v>
      </c>
      <c r="C71" s="3">
        <f>0.15*E71</f>
        <v>3</v>
      </c>
      <c r="D71" s="3">
        <f>0.3*E71</f>
        <v>6</v>
      </c>
      <c r="E71">
        <v>20</v>
      </c>
      <c r="F71" s="5">
        <f>B71*$B$112+C71*$B$113+D71*$B$114+E71*$B$115</f>
        <v>65528</v>
      </c>
    </row>
    <row r="72" spans="1:6" x14ac:dyDescent="0.25">
      <c r="A72" s="2" t="s">
        <v>37</v>
      </c>
      <c r="B72" s="3">
        <f t="shared" ref="B72:B74" si="8">0.6*E72</f>
        <v>12</v>
      </c>
      <c r="C72" s="3">
        <f t="shared" ref="C72:C74" si="9">0.15*E72</f>
        <v>3</v>
      </c>
      <c r="D72" s="3">
        <f t="shared" ref="D72:D74" si="10">0.3*E72</f>
        <v>6</v>
      </c>
      <c r="E72">
        <v>20</v>
      </c>
      <c r="F72" s="5">
        <f t="shared" ref="F72:F74" si="11">B72*$B$112+C72*$B$113+D72*$B$114+E72*$B$115</f>
        <v>65528</v>
      </c>
    </row>
    <row r="73" spans="1:6" x14ac:dyDescent="0.25">
      <c r="A73" s="2" t="s">
        <v>38</v>
      </c>
      <c r="B73" s="3">
        <f t="shared" si="8"/>
        <v>10.799999999999999</v>
      </c>
      <c r="C73" s="3">
        <f t="shared" si="9"/>
        <v>2.6999999999999997</v>
      </c>
      <c r="D73" s="3">
        <f t="shared" si="10"/>
        <v>5.3999999999999995</v>
      </c>
      <c r="E73">
        <v>18</v>
      </c>
      <c r="F73" s="5">
        <f t="shared" si="11"/>
        <v>58975.19999999999</v>
      </c>
    </row>
    <row r="74" spans="1:6" x14ac:dyDescent="0.25">
      <c r="A74" s="2" t="s">
        <v>39</v>
      </c>
      <c r="B74" s="3">
        <f t="shared" si="8"/>
        <v>9.6</v>
      </c>
      <c r="C74" s="3">
        <f t="shared" si="9"/>
        <v>2.4</v>
      </c>
      <c r="D74" s="3">
        <f t="shared" si="10"/>
        <v>4.8</v>
      </c>
      <c r="E74">
        <v>16</v>
      </c>
      <c r="F74" s="5">
        <f t="shared" si="11"/>
        <v>52422.399999999994</v>
      </c>
    </row>
    <row r="76" spans="1:6" x14ac:dyDescent="0.25">
      <c r="A76" t="s">
        <v>74</v>
      </c>
    </row>
    <row r="77" spans="1:6" x14ac:dyDescent="0.25">
      <c r="A77" t="s">
        <v>28</v>
      </c>
      <c r="B77" t="s">
        <v>60</v>
      </c>
      <c r="C77" t="s">
        <v>61</v>
      </c>
      <c r="D77" t="s">
        <v>62</v>
      </c>
      <c r="E77" t="s">
        <v>63</v>
      </c>
      <c r="F77" t="s">
        <v>42</v>
      </c>
    </row>
    <row r="78" spans="1:6" x14ac:dyDescent="0.25">
      <c r="A78" s="2" t="s">
        <v>36</v>
      </c>
      <c r="B78" s="3">
        <f>0.6*E78</f>
        <v>15</v>
      </c>
      <c r="C78" s="3">
        <f>0.15*E78</f>
        <v>3.75</v>
      </c>
      <c r="D78" s="3">
        <f>0.3*E78</f>
        <v>7.5</v>
      </c>
      <c r="E78">
        <v>25</v>
      </c>
      <c r="F78" s="5">
        <f>B78*$B$112+C78*$B$113+D78*$B$114+E78*$B$115</f>
        <v>81910</v>
      </c>
    </row>
    <row r="79" spans="1:6" x14ac:dyDescent="0.25">
      <c r="A79" s="2" t="s">
        <v>37</v>
      </c>
      <c r="B79" s="3">
        <f t="shared" ref="B79:B81" si="12">0.6*E79</f>
        <v>13.2</v>
      </c>
      <c r="C79" s="3">
        <f t="shared" ref="C79:C81" si="13">0.15*E79</f>
        <v>3.3</v>
      </c>
      <c r="D79" s="3">
        <f t="shared" ref="D79:D81" si="14">0.3*E79</f>
        <v>6.6</v>
      </c>
      <c r="E79">
        <v>22</v>
      </c>
      <c r="F79" s="5">
        <f t="shared" ref="F79:F81" si="15">B79*$B$112+C79*$B$113+D79*$B$114+E79*$B$115</f>
        <v>72080.800000000003</v>
      </c>
    </row>
    <row r="80" spans="1:6" x14ac:dyDescent="0.25">
      <c r="A80" s="2" t="s">
        <v>38</v>
      </c>
      <c r="B80" s="3">
        <f t="shared" si="12"/>
        <v>12</v>
      </c>
      <c r="C80" s="3">
        <f t="shared" si="13"/>
        <v>3</v>
      </c>
      <c r="D80" s="3">
        <f t="shared" si="14"/>
        <v>6</v>
      </c>
      <c r="E80">
        <v>20</v>
      </c>
      <c r="F80" s="5">
        <f t="shared" si="15"/>
        <v>65528</v>
      </c>
    </row>
    <row r="81" spans="1:6" x14ac:dyDescent="0.25">
      <c r="A81" s="2" t="s">
        <v>39</v>
      </c>
      <c r="B81" s="3">
        <f t="shared" si="12"/>
        <v>10.799999999999999</v>
      </c>
      <c r="C81" s="3">
        <f t="shared" si="13"/>
        <v>2.6999999999999997</v>
      </c>
      <c r="D81" s="3">
        <f t="shared" si="14"/>
        <v>5.3999999999999995</v>
      </c>
      <c r="E81">
        <v>18</v>
      </c>
      <c r="F81" s="5">
        <f t="shared" si="15"/>
        <v>58975.19999999999</v>
      </c>
    </row>
    <row r="82" spans="1:6" x14ac:dyDescent="0.25">
      <c r="A82" s="2"/>
    </row>
    <row r="83" spans="1:6" x14ac:dyDescent="0.25">
      <c r="A83" t="s">
        <v>75</v>
      </c>
    </row>
    <row r="84" spans="1:6" x14ac:dyDescent="0.25">
      <c r="A84" t="s">
        <v>28</v>
      </c>
      <c r="B84" t="s">
        <v>60</v>
      </c>
      <c r="C84" t="s">
        <v>61</v>
      </c>
      <c r="D84" t="s">
        <v>62</v>
      </c>
      <c r="E84" t="s">
        <v>63</v>
      </c>
      <c r="F84" t="s">
        <v>42</v>
      </c>
    </row>
    <row r="85" spans="1:6" x14ac:dyDescent="0.25">
      <c r="A85" s="2" t="s">
        <v>36</v>
      </c>
      <c r="B85" s="3">
        <f>0.6*E85</f>
        <v>3.5999999999999996</v>
      </c>
      <c r="C85" s="3">
        <f>0.15*E85</f>
        <v>0.89999999999999991</v>
      </c>
      <c r="D85" s="3">
        <f>0.3*E85</f>
        <v>1.7999999999999998</v>
      </c>
      <c r="E85">
        <v>6</v>
      </c>
      <c r="F85" s="5">
        <f>B85*$B$112+C85*$B$113+D85*$B$114+E85*$B$115</f>
        <v>19658.400000000001</v>
      </c>
    </row>
    <row r="86" spans="1:6" x14ac:dyDescent="0.25">
      <c r="A86" s="2" t="s">
        <v>37</v>
      </c>
      <c r="B86" s="3">
        <f t="shared" ref="B86:B88" si="16">0.6*E86</f>
        <v>3.5999999999999996</v>
      </c>
      <c r="C86" s="3">
        <f t="shared" ref="C86:C88" si="17">0.15*E86</f>
        <v>0.89999999999999991</v>
      </c>
      <c r="D86" s="3">
        <f t="shared" ref="D86:D88" si="18">0.3*E86</f>
        <v>1.7999999999999998</v>
      </c>
      <c r="E86">
        <v>6</v>
      </c>
      <c r="F86" s="5">
        <f t="shared" ref="F86:F88" si="19">B86*$B$112+C86*$B$113+D86*$B$114+E86*$B$115</f>
        <v>19658.400000000001</v>
      </c>
    </row>
    <row r="87" spans="1:6" x14ac:dyDescent="0.25">
      <c r="A87" s="2" t="s">
        <v>38</v>
      </c>
      <c r="B87" s="3">
        <f t="shared" si="16"/>
        <v>4.8</v>
      </c>
      <c r="C87" s="3">
        <f t="shared" si="17"/>
        <v>1.2</v>
      </c>
      <c r="D87" s="3">
        <f t="shared" si="18"/>
        <v>2.4</v>
      </c>
      <c r="E87">
        <v>8</v>
      </c>
      <c r="F87" s="5">
        <f t="shared" si="19"/>
        <v>26211.199999999997</v>
      </c>
    </row>
    <row r="88" spans="1:6" x14ac:dyDescent="0.25">
      <c r="A88" s="2" t="s">
        <v>39</v>
      </c>
      <c r="B88" s="3">
        <f t="shared" si="16"/>
        <v>4.8</v>
      </c>
      <c r="C88" s="3">
        <f t="shared" si="17"/>
        <v>1.2</v>
      </c>
      <c r="D88" s="3">
        <f t="shared" si="18"/>
        <v>2.4</v>
      </c>
      <c r="E88">
        <v>8</v>
      </c>
      <c r="F88" s="5">
        <f t="shared" si="19"/>
        <v>26211.199999999997</v>
      </c>
    </row>
    <row r="89" spans="1:6" x14ac:dyDescent="0.25">
      <c r="A89" s="2"/>
      <c r="B89" s="3"/>
      <c r="C89" s="3"/>
      <c r="D89" s="3"/>
    </row>
    <row r="90" spans="1:6" x14ac:dyDescent="0.25">
      <c r="A90" s="2"/>
      <c r="B90" s="3"/>
      <c r="C90" s="3"/>
      <c r="D90" s="3"/>
      <c r="E90" t="s">
        <v>76</v>
      </c>
      <c r="F90">
        <f>F57+F64+F71+F78+F85</f>
        <v>229347.99999999997</v>
      </c>
    </row>
    <row r="92" spans="1:6" x14ac:dyDescent="0.25">
      <c r="A92" s="1" t="s">
        <v>40</v>
      </c>
    </row>
    <row r="93" spans="1:6" x14ac:dyDescent="0.25">
      <c r="A93" t="s">
        <v>41</v>
      </c>
    </row>
    <row r="94" spans="1:6" x14ac:dyDescent="0.25">
      <c r="A94" t="s">
        <v>42</v>
      </c>
      <c r="B94">
        <v>100000</v>
      </c>
    </row>
    <row r="96" spans="1:6" x14ac:dyDescent="0.25">
      <c r="A96" t="s">
        <v>43</v>
      </c>
    </row>
    <row r="97" spans="1:5" x14ac:dyDescent="0.25">
      <c r="A97" t="s">
        <v>44</v>
      </c>
      <c r="B97">
        <v>15</v>
      </c>
    </row>
    <row r="99" spans="1:5" x14ac:dyDescent="0.25">
      <c r="A99" t="s">
        <v>53</v>
      </c>
    </row>
    <row r="100" spans="1:5" x14ac:dyDescent="0.25">
      <c r="A100" t="s">
        <v>44</v>
      </c>
      <c r="B100">
        <v>10</v>
      </c>
    </row>
    <row r="102" spans="1:5" x14ac:dyDescent="0.25">
      <c r="A102" t="s">
        <v>54</v>
      </c>
    </row>
    <row r="103" spans="1:5" x14ac:dyDescent="0.25">
      <c r="A103" t="s">
        <v>28</v>
      </c>
      <c r="B103" s="2" t="s">
        <v>36</v>
      </c>
      <c r="C103" s="2" t="s">
        <v>37</v>
      </c>
      <c r="D103" s="2" t="s">
        <v>38</v>
      </c>
      <c r="E103" s="2" t="s">
        <v>39</v>
      </c>
    </row>
    <row r="104" spans="1:5" x14ac:dyDescent="0.25">
      <c r="A104" t="s">
        <v>67</v>
      </c>
      <c r="B104">
        <v>4</v>
      </c>
      <c r="C104">
        <v>4</v>
      </c>
      <c r="D104">
        <v>3</v>
      </c>
      <c r="E104">
        <v>3</v>
      </c>
    </row>
    <row r="106" spans="1:5" x14ac:dyDescent="0.25">
      <c r="A106" t="s">
        <v>55</v>
      </c>
    </row>
    <row r="107" spans="1:5" x14ac:dyDescent="0.25">
      <c r="A107" t="s">
        <v>28</v>
      </c>
      <c r="B107" s="2" t="s">
        <v>36</v>
      </c>
      <c r="C107" s="2" t="s">
        <v>37</v>
      </c>
      <c r="D107" s="2" t="s">
        <v>38</v>
      </c>
      <c r="E107" s="2" t="s">
        <v>39</v>
      </c>
    </row>
    <row r="108" spans="1:5" x14ac:dyDescent="0.25">
      <c r="A108" t="s">
        <v>68</v>
      </c>
      <c r="B108" s="2">
        <v>3</v>
      </c>
      <c r="C108" s="2">
        <v>3</v>
      </c>
      <c r="D108" s="2">
        <v>3</v>
      </c>
      <c r="E108" s="2">
        <v>3</v>
      </c>
    </row>
    <row r="109" spans="1:5" x14ac:dyDescent="0.25">
      <c r="A109" t="s">
        <v>67</v>
      </c>
      <c r="B109">
        <v>8</v>
      </c>
      <c r="C109">
        <v>5</v>
      </c>
      <c r="D109">
        <v>2</v>
      </c>
      <c r="E109">
        <v>0</v>
      </c>
    </row>
    <row r="111" spans="1:5" x14ac:dyDescent="0.25">
      <c r="A111" s="1" t="s">
        <v>56</v>
      </c>
      <c r="B111" t="s">
        <v>79</v>
      </c>
      <c r="C111" t="s">
        <v>80</v>
      </c>
    </row>
    <row r="112" spans="1:5" x14ac:dyDescent="0.25">
      <c r="A112" t="s">
        <v>32</v>
      </c>
      <c r="B112">
        <v>3623</v>
      </c>
      <c r="C112">
        <f>B112*5</f>
        <v>18115</v>
      </c>
    </row>
    <row r="113" spans="1:3" x14ac:dyDescent="0.25">
      <c r="A113" t="s">
        <v>33</v>
      </c>
      <c r="B113">
        <v>2928</v>
      </c>
      <c r="C113">
        <f t="shared" ref="C113:C115" si="20">B113*5</f>
        <v>14640</v>
      </c>
    </row>
    <row r="114" spans="1:3" x14ac:dyDescent="0.25">
      <c r="A114" t="s">
        <v>34</v>
      </c>
      <c r="B114">
        <v>2208</v>
      </c>
      <c r="C114">
        <f t="shared" si="20"/>
        <v>11040</v>
      </c>
    </row>
    <row r="115" spans="1:3" x14ac:dyDescent="0.25">
      <c r="A115" t="s">
        <v>35</v>
      </c>
      <c r="B115">
        <v>1</v>
      </c>
      <c r="C115">
        <f t="shared" si="20"/>
        <v>5</v>
      </c>
    </row>
    <row r="116" spans="1:3" x14ac:dyDescent="0.25">
      <c r="A116" t="s">
        <v>57</v>
      </c>
      <c r="B116">
        <f>SUM(B112:B115)</f>
        <v>8760</v>
      </c>
      <c r="C116">
        <f>SUM(C112:C115)</f>
        <v>43800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B127" sqref="B127"/>
    </sheetView>
  </sheetViews>
  <sheetFormatPr defaultColWidth="11.42578125" defaultRowHeight="15" x14ac:dyDescent="0.25"/>
  <cols>
    <col min="2" max="2" width="60.140625" bestFit="1" customWidth="1"/>
  </cols>
  <sheetData>
    <row r="1" spans="1:19" x14ac:dyDescent="0.25">
      <c r="B1" t="s">
        <v>82</v>
      </c>
      <c r="C1" t="s">
        <v>92</v>
      </c>
      <c r="D1" t="s">
        <v>91</v>
      </c>
    </row>
    <row r="2" spans="1:19" x14ac:dyDescent="0.25">
      <c r="A2" t="s">
        <v>81</v>
      </c>
      <c r="B2" t="s">
        <v>86</v>
      </c>
      <c r="C2" t="s">
        <v>84</v>
      </c>
      <c r="D2">
        <v>165</v>
      </c>
      <c r="E2">
        <v>165</v>
      </c>
      <c r="F2">
        <v>165</v>
      </c>
      <c r="G2">
        <v>165</v>
      </c>
      <c r="H2">
        <v>180</v>
      </c>
      <c r="I2">
        <v>180</v>
      </c>
      <c r="J2">
        <v>180</v>
      </c>
      <c r="K2">
        <v>180</v>
      </c>
      <c r="L2">
        <v>195</v>
      </c>
      <c r="M2">
        <v>195</v>
      </c>
      <c r="N2">
        <v>195</v>
      </c>
      <c r="O2">
        <v>195</v>
      </c>
      <c r="P2">
        <v>210</v>
      </c>
      <c r="Q2">
        <v>210</v>
      </c>
      <c r="R2">
        <v>210</v>
      </c>
      <c r="S2">
        <v>210</v>
      </c>
    </row>
    <row r="3" spans="1:19" x14ac:dyDescent="0.25">
      <c r="A3" t="s">
        <v>87</v>
      </c>
      <c r="B3" t="s">
        <v>88</v>
      </c>
      <c r="C3" t="s">
        <v>83</v>
      </c>
      <c r="D3">
        <v>50</v>
      </c>
      <c r="E3">
        <v>50</v>
      </c>
      <c r="F3">
        <v>50</v>
      </c>
      <c r="G3">
        <v>50</v>
      </c>
      <c r="H3">
        <v>80</v>
      </c>
      <c r="I3">
        <v>80</v>
      </c>
      <c r="J3">
        <v>80</v>
      </c>
      <c r="K3">
        <v>80</v>
      </c>
      <c r="L3">
        <v>110</v>
      </c>
      <c r="M3">
        <v>110</v>
      </c>
      <c r="N3">
        <v>110</v>
      </c>
      <c r="O3">
        <v>110</v>
      </c>
      <c r="P3">
        <v>150</v>
      </c>
      <c r="Q3">
        <v>150</v>
      </c>
      <c r="R3">
        <v>150</v>
      </c>
      <c r="S3">
        <v>150</v>
      </c>
    </row>
    <row r="4" spans="1:19" x14ac:dyDescent="0.25">
      <c r="A4" t="s">
        <v>89</v>
      </c>
      <c r="B4" t="s">
        <v>90</v>
      </c>
      <c r="C4" t="s">
        <v>85</v>
      </c>
      <c r="D4">
        <v>3</v>
      </c>
      <c r="E4">
        <v>3</v>
      </c>
      <c r="F4">
        <v>3</v>
      </c>
      <c r="G4">
        <v>3</v>
      </c>
      <c r="H4">
        <v>5</v>
      </c>
      <c r="I4">
        <v>5</v>
      </c>
      <c r="J4">
        <v>5</v>
      </c>
      <c r="K4">
        <v>5</v>
      </c>
      <c r="L4">
        <v>7</v>
      </c>
      <c r="M4">
        <v>7</v>
      </c>
      <c r="N4">
        <v>7</v>
      </c>
      <c r="O4">
        <v>7</v>
      </c>
      <c r="P4">
        <v>9</v>
      </c>
      <c r="Q4">
        <v>9</v>
      </c>
      <c r="R4">
        <v>9</v>
      </c>
      <c r="S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4"/>
  <sheetViews>
    <sheetView topLeftCell="A148" workbookViewId="0">
      <selection activeCell="R175" sqref="R175"/>
    </sheetView>
  </sheetViews>
  <sheetFormatPr defaultRowHeight="15" x14ac:dyDescent="0.25"/>
  <cols>
    <col min="1" max="1" width="10.140625" customWidth="1"/>
    <col min="2" max="2" width="19.85546875" bestFit="1" customWidth="1"/>
  </cols>
  <sheetData>
    <row r="1" spans="1:6" x14ac:dyDescent="0.25">
      <c r="A1" s="1" t="s">
        <v>94</v>
      </c>
    </row>
    <row r="2" spans="1:6" x14ac:dyDescent="0.25">
      <c r="A2" t="s">
        <v>0</v>
      </c>
      <c r="B2" t="s">
        <v>95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25">
      <c r="A3" t="s">
        <v>96</v>
      </c>
      <c r="B3" t="s">
        <v>97</v>
      </c>
      <c r="C3">
        <v>7.2</v>
      </c>
      <c r="D3">
        <v>7.2</v>
      </c>
      <c r="E3">
        <v>7.2</v>
      </c>
      <c r="F3">
        <v>7.2</v>
      </c>
    </row>
    <row r="4" spans="1:6" x14ac:dyDescent="0.25">
      <c r="A4" t="s">
        <v>96</v>
      </c>
      <c r="B4" t="s">
        <v>98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96</v>
      </c>
      <c r="B5" t="s">
        <v>99</v>
      </c>
      <c r="C5">
        <v>0</v>
      </c>
      <c r="D5">
        <v>0</v>
      </c>
      <c r="E5">
        <v>0</v>
      </c>
      <c r="F5">
        <v>1.8</v>
      </c>
    </row>
    <row r="6" spans="1:6" x14ac:dyDescent="0.25">
      <c r="A6" t="s">
        <v>96</v>
      </c>
      <c r="B6" t="s">
        <v>100</v>
      </c>
      <c r="C6">
        <v>9</v>
      </c>
      <c r="D6">
        <v>9</v>
      </c>
      <c r="E6">
        <v>9</v>
      </c>
      <c r="F6">
        <v>9</v>
      </c>
    </row>
    <row r="7" spans="1:6" x14ac:dyDescent="0.25">
      <c r="A7" t="s">
        <v>101</v>
      </c>
      <c r="B7" t="s">
        <v>97</v>
      </c>
      <c r="C7">
        <v>4</v>
      </c>
      <c r="D7">
        <v>4</v>
      </c>
      <c r="E7">
        <v>4</v>
      </c>
      <c r="F7">
        <v>4</v>
      </c>
    </row>
    <row r="8" spans="1:6" x14ac:dyDescent="0.25">
      <c r="A8" t="s">
        <v>101</v>
      </c>
      <c r="B8" t="s">
        <v>98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101</v>
      </c>
      <c r="B9" t="s">
        <v>99</v>
      </c>
      <c r="C9">
        <v>6</v>
      </c>
      <c r="D9">
        <v>6</v>
      </c>
      <c r="E9">
        <v>6</v>
      </c>
      <c r="F9">
        <v>6</v>
      </c>
    </row>
    <row r="10" spans="1:6" x14ac:dyDescent="0.25">
      <c r="A10" t="s">
        <v>102</v>
      </c>
      <c r="B10" t="s">
        <v>97</v>
      </c>
      <c r="C10">
        <v>8</v>
      </c>
      <c r="D10">
        <v>8</v>
      </c>
      <c r="E10">
        <v>8</v>
      </c>
      <c r="F10">
        <v>8</v>
      </c>
    </row>
    <row r="11" spans="1:6" x14ac:dyDescent="0.25">
      <c r="A11" t="s">
        <v>102</v>
      </c>
      <c r="B11" t="s">
        <v>98</v>
      </c>
      <c r="C11" s="8">
        <v>8.3399999999999998E-6</v>
      </c>
      <c r="D11" s="8">
        <v>8.3399999999999998E-6</v>
      </c>
      <c r="E11">
        <v>0</v>
      </c>
      <c r="F11">
        <v>0</v>
      </c>
    </row>
    <row r="12" spans="1:6" x14ac:dyDescent="0.25">
      <c r="A12" t="s">
        <v>102</v>
      </c>
      <c r="B12" t="s">
        <v>99</v>
      </c>
      <c r="C12">
        <v>8.9999916599999992</v>
      </c>
      <c r="D12">
        <v>8.9999916599999992</v>
      </c>
      <c r="E12">
        <v>8.9999916599999992</v>
      </c>
      <c r="F12">
        <v>8.9999916599999992</v>
      </c>
    </row>
    <row r="13" spans="1:6" x14ac:dyDescent="0.25">
      <c r="A13" t="s">
        <v>102</v>
      </c>
      <c r="B13" t="s">
        <v>103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102</v>
      </c>
      <c r="B14" t="s">
        <v>104</v>
      </c>
      <c r="C14">
        <v>3</v>
      </c>
      <c r="D14">
        <v>3</v>
      </c>
      <c r="E14">
        <v>3</v>
      </c>
      <c r="F14">
        <v>3</v>
      </c>
    </row>
    <row r="15" spans="1:6" x14ac:dyDescent="0.25">
      <c r="A15" t="s">
        <v>105</v>
      </c>
      <c r="B15" t="s">
        <v>97</v>
      </c>
      <c r="C15">
        <v>10.4</v>
      </c>
      <c r="D15">
        <v>10.4</v>
      </c>
      <c r="E15">
        <v>10.4</v>
      </c>
      <c r="F15">
        <v>10.4</v>
      </c>
    </row>
    <row r="16" spans="1:6" x14ac:dyDescent="0.25">
      <c r="A16" t="s">
        <v>105</v>
      </c>
      <c r="B16" t="s">
        <v>98</v>
      </c>
      <c r="C16">
        <v>0</v>
      </c>
      <c r="D16">
        <v>0</v>
      </c>
      <c r="E16">
        <v>0</v>
      </c>
      <c r="F16">
        <v>0</v>
      </c>
    </row>
    <row r="17" spans="1:22" x14ac:dyDescent="0.25">
      <c r="A17" t="s">
        <v>105</v>
      </c>
      <c r="B17" t="s">
        <v>100</v>
      </c>
      <c r="C17">
        <v>8.5999999949999992</v>
      </c>
      <c r="D17">
        <v>8.5999999949999992</v>
      </c>
      <c r="E17">
        <v>8.5999999949999992</v>
      </c>
      <c r="F17">
        <v>8.5999999949999992</v>
      </c>
    </row>
    <row r="18" spans="1:22" x14ac:dyDescent="0.25">
      <c r="A18" t="s">
        <v>106</v>
      </c>
      <c r="B18" t="s">
        <v>97</v>
      </c>
      <c r="C18">
        <v>0</v>
      </c>
      <c r="D18">
        <v>0</v>
      </c>
      <c r="E18">
        <v>0</v>
      </c>
      <c r="F18">
        <v>0</v>
      </c>
    </row>
    <row r="19" spans="1:22" x14ac:dyDescent="0.25">
      <c r="A19" t="s">
        <v>106</v>
      </c>
      <c r="B19" t="s">
        <v>98</v>
      </c>
      <c r="C19">
        <v>0</v>
      </c>
      <c r="D19">
        <v>0</v>
      </c>
      <c r="E19">
        <v>0</v>
      </c>
      <c r="F19">
        <v>0</v>
      </c>
    </row>
    <row r="20" spans="1:22" x14ac:dyDescent="0.25">
      <c r="A20" t="s">
        <v>106</v>
      </c>
      <c r="B20" t="s">
        <v>99</v>
      </c>
      <c r="C20">
        <v>0</v>
      </c>
      <c r="D20">
        <v>0</v>
      </c>
      <c r="E20">
        <v>4</v>
      </c>
      <c r="F20">
        <v>4</v>
      </c>
    </row>
    <row r="21" spans="1:22" x14ac:dyDescent="0.25">
      <c r="A21" t="s">
        <v>106</v>
      </c>
      <c r="B21" t="s">
        <v>100</v>
      </c>
      <c r="C21">
        <v>0</v>
      </c>
      <c r="D21">
        <v>0</v>
      </c>
      <c r="E21">
        <v>0</v>
      </c>
      <c r="F21">
        <v>0</v>
      </c>
    </row>
    <row r="22" spans="1:22" x14ac:dyDescent="0.25">
      <c r="A22" t="s">
        <v>106</v>
      </c>
      <c r="B22" t="s">
        <v>104</v>
      </c>
      <c r="C22">
        <v>12</v>
      </c>
      <c r="D22">
        <v>12</v>
      </c>
      <c r="E22">
        <v>12</v>
      </c>
      <c r="F22">
        <v>12</v>
      </c>
    </row>
    <row r="23" spans="1:22" x14ac:dyDescent="0.25">
      <c r="A23" t="s">
        <v>108</v>
      </c>
      <c r="B23" t="s">
        <v>109</v>
      </c>
      <c r="C23">
        <v>0</v>
      </c>
      <c r="D23">
        <v>0</v>
      </c>
      <c r="E23">
        <v>0</v>
      </c>
      <c r="F23">
        <v>0</v>
      </c>
    </row>
    <row r="24" spans="1:22" x14ac:dyDescent="0.25">
      <c r="A24" t="s">
        <v>108</v>
      </c>
      <c r="B24" t="s">
        <v>110</v>
      </c>
      <c r="C24">
        <v>0</v>
      </c>
      <c r="D24">
        <v>0</v>
      </c>
      <c r="E24">
        <v>0</v>
      </c>
      <c r="F24">
        <v>0</v>
      </c>
    </row>
    <row r="25" spans="1:22" x14ac:dyDescent="0.25">
      <c r="A25" t="s">
        <v>108</v>
      </c>
      <c r="B25" t="s">
        <v>111</v>
      </c>
      <c r="C25">
        <v>0</v>
      </c>
      <c r="D25">
        <v>0</v>
      </c>
      <c r="E25">
        <v>0</v>
      </c>
      <c r="F25">
        <v>0</v>
      </c>
    </row>
    <row r="26" spans="1:22" x14ac:dyDescent="0.25">
      <c r="A26" t="s">
        <v>108</v>
      </c>
      <c r="B26" t="s">
        <v>112</v>
      </c>
      <c r="C26">
        <v>0</v>
      </c>
      <c r="D26">
        <v>0</v>
      </c>
      <c r="E26">
        <v>0</v>
      </c>
      <c r="F26">
        <v>0</v>
      </c>
    </row>
    <row r="27" spans="1:22" x14ac:dyDescent="0.25">
      <c r="A27" t="s">
        <v>108</v>
      </c>
      <c r="B27" t="s">
        <v>113</v>
      </c>
      <c r="C27">
        <v>0</v>
      </c>
      <c r="D27">
        <v>0</v>
      </c>
      <c r="E27">
        <v>0</v>
      </c>
      <c r="F27">
        <v>0</v>
      </c>
    </row>
    <row r="28" spans="1:22" x14ac:dyDescent="0.25">
      <c r="A28" t="s">
        <v>108</v>
      </c>
      <c r="B28" t="s">
        <v>114</v>
      </c>
      <c r="C28">
        <v>0</v>
      </c>
      <c r="D28">
        <v>0</v>
      </c>
      <c r="E28">
        <v>0</v>
      </c>
      <c r="F28">
        <v>0</v>
      </c>
    </row>
    <row r="29" spans="1:22" x14ac:dyDescent="0.25">
      <c r="A29" t="s">
        <v>108</v>
      </c>
      <c r="B29" t="s">
        <v>115</v>
      </c>
      <c r="C29">
        <v>0</v>
      </c>
      <c r="D29">
        <v>0</v>
      </c>
      <c r="E29">
        <v>0</v>
      </c>
      <c r="F29">
        <v>0</v>
      </c>
    </row>
    <row r="30" spans="1:22" x14ac:dyDescent="0.25">
      <c r="A30" t="s">
        <v>108</v>
      </c>
      <c r="B30" t="s">
        <v>116</v>
      </c>
      <c r="C30">
        <v>8.4</v>
      </c>
      <c r="D30">
        <v>8.4</v>
      </c>
      <c r="E30">
        <v>8.4</v>
      </c>
      <c r="F30">
        <v>8.4</v>
      </c>
    </row>
    <row r="31" spans="1:22" x14ac:dyDescent="0.25">
      <c r="A31" s="1"/>
    </row>
    <row r="32" spans="1:22" x14ac:dyDescent="0.25">
      <c r="A32" t="s">
        <v>0</v>
      </c>
      <c r="B32" t="s">
        <v>95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S32">
        <v>17</v>
      </c>
      <c r="T32">
        <v>18</v>
      </c>
      <c r="U32">
        <v>19</v>
      </c>
      <c r="V32">
        <v>20</v>
      </c>
    </row>
    <row r="33" spans="1:22" x14ac:dyDescent="0.25">
      <c r="A33" t="s">
        <v>96</v>
      </c>
      <c r="B33" t="s">
        <v>97</v>
      </c>
      <c r="C33" s="3">
        <f>$C3</f>
        <v>7.2</v>
      </c>
      <c r="D33" s="3">
        <f t="shared" ref="D33:G33" si="0">$C3</f>
        <v>7.2</v>
      </c>
      <c r="E33" s="3">
        <f t="shared" si="0"/>
        <v>7.2</v>
      </c>
      <c r="F33" s="3">
        <f t="shared" si="0"/>
        <v>7.2</v>
      </c>
      <c r="G33" s="3">
        <f t="shared" si="0"/>
        <v>7.2</v>
      </c>
      <c r="H33" s="3">
        <f>$D3</f>
        <v>7.2</v>
      </c>
      <c r="I33" s="3">
        <f t="shared" ref="I33:L33" si="1">$D3</f>
        <v>7.2</v>
      </c>
      <c r="J33" s="3">
        <f t="shared" si="1"/>
        <v>7.2</v>
      </c>
      <c r="K33" s="3">
        <f t="shared" si="1"/>
        <v>7.2</v>
      </c>
      <c r="L33" s="3">
        <f t="shared" si="1"/>
        <v>7.2</v>
      </c>
      <c r="M33" s="3">
        <f>$E3</f>
        <v>7.2</v>
      </c>
      <c r="N33" s="3">
        <f t="shared" ref="N33:Q33" si="2">$E3</f>
        <v>7.2</v>
      </c>
      <c r="O33" s="3">
        <f t="shared" si="2"/>
        <v>7.2</v>
      </c>
      <c r="P33" s="3">
        <f t="shared" si="2"/>
        <v>7.2</v>
      </c>
      <c r="Q33" s="3">
        <f t="shared" si="2"/>
        <v>7.2</v>
      </c>
      <c r="R33" s="3">
        <f>$F3</f>
        <v>7.2</v>
      </c>
      <c r="S33" s="3">
        <f t="shared" ref="S33:V33" si="3">$F3</f>
        <v>7.2</v>
      </c>
      <c r="T33" s="3">
        <f t="shared" si="3"/>
        <v>7.2</v>
      </c>
      <c r="U33" s="3">
        <f t="shared" si="3"/>
        <v>7.2</v>
      </c>
      <c r="V33" s="3">
        <f t="shared" si="3"/>
        <v>7.2</v>
      </c>
    </row>
    <row r="34" spans="1:22" x14ac:dyDescent="0.25">
      <c r="A34" t="s">
        <v>96</v>
      </c>
      <c r="B34" t="s">
        <v>98</v>
      </c>
      <c r="C34" s="3">
        <f t="shared" ref="C34:G34" si="4">$C4</f>
        <v>0</v>
      </c>
      <c r="D34" s="3">
        <f t="shared" si="4"/>
        <v>0</v>
      </c>
      <c r="E34" s="3">
        <f t="shared" si="4"/>
        <v>0</v>
      </c>
      <c r="F34" s="3">
        <f t="shared" si="4"/>
        <v>0</v>
      </c>
      <c r="G34" s="3">
        <f t="shared" si="4"/>
        <v>0</v>
      </c>
      <c r="H34" s="3">
        <f t="shared" ref="H34:L60" si="5">$D4</f>
        <v>0</v>
      </c>
      <c r="I34" s="3">
        <f t="shared" si="5"/>
        <v>0</v>
      </c>
      <c r="J34" s="3">
        <f t="shared" si="5"/>
        <v>0</v>
      </c>
      <c r="K34" s="3">
        <f t="shared" si="5"/>
        <v>0</v>
      </c>
      <c r="L34" s="3">
        <f t="shared" si="5"/>
        <v>0</v>
      </c>
      <c r="M34" s="3">
        <f t="shared" ref="M34:Q60" si="6">$E4</f>
        <v>0</v>
      </c>
      <c r="N34" s="3">
        <f t="shared" si="6"/>
        <v>0</v>
      </c>
      <c r="O34" s="3">
        <f t="shared" si="6"/>
        <v>0</v>
      </c>
      <c r="P34" s="3">
        <f t="shared" si="6"/>
        <v>0</v>
      </c>
      <c r="Q34" s="3">
        <f t="shared" si="6"/>
        <v>0</v>
      </c>
      <c r="R34" s="3">
        <f t="shared" ref="R34:V60" si="7">$F4</f>
        <v>0</v>
      </c>
      <c r="S34" s="3">
        <f t="shared" si="7"/>
        <v>0</v>
      </c>
      <c r="T34" s="3">
        <f t="shared" si="7"/>
        <v>0</v>
      </c>
      <c r="U34" s="3">
        <f t="shared" si="7"/>
        <v>0</v>
      </c>
      <c r="V34" s="3">
        <f t="shared" si="7"/>
        <v>0</v>
      </c>
    </row>
    <row r="35" spans="1:22" x14ac:dyDescent="0.25">
      <c r="A35" t="s">
        <v>96</v>
      </c>
      <c r="B35" t="s">
        <v>99</v>
      </c>
      <c r="C35" s="3">
        <f t="shared" ref="C35:G35" si="8">$C5</f>
        <v>0</v>
      </c>
      <c r="D35" s="3">
        <f t="shared" si="8"/>
        <v>0</v>
      </c>
      <c r="E35" s="3">
        <f t="shared" si="8"/>
        <v>0</v>
      </c>
      <c r="F35" s="3">
        <f t="shared" si="8"/>
        <v>0</v>
      </c>
      <c r="G35" s="3">
        <f t="shared" si="8"/>
        <v>0</v>
      </c>
      <c r="H35" s="3">
        <f t="shared" si="5"/>
        <v>0</v>
      </c>
      <c r="I35" s="3">
        <f t="shared" si="5"/>
        <v>0</v>
      </c>
      <c r="J35" s="3">
        <f t="shared" si="5"/>
        <v>0</v>
      </c>
      <c r="K35" s="3">
        <f t="shared" si="5"/>
        <v>0</v>
      </c>
      <c r="L35" s="3">
        <f t="shared" si="5"/>
        <v>0</v>
      </c>
      <c r="M35" s="3">
        <f t="shared" si="6"/>
        <v>0</v>
      </c>
      <c r="N35" s="3">
        <f t="shared" si="6"/>
        <v>0</v>
      </c>
      <c r="O35" s="3">
        <f t="shared" si="6"/>
        <v>0</v>
      </c>
      <c r="P35" s="3">
        <f t="shared" si="6"/>
        <v>0</v>
      </c>
      <c r="Q35" s="3">
        <f t="shared" si="6"/>
        <v>0</v>
      </c>
      <c r="R35" s="3">
        <f t="shared" si="7"/>
        <v>1.8</v>
      </c>
      <c r="S35" s="3">
        <f t="shared" si="7"/>
        <v>1.8</v>
      </c>
      <c r="T35" s="3">
        <f t="shared" si="7"/>
        <v>1.8</v>
      </c>
      <c r="U35" s="3">
        <f t="shared" si="7"/>
        <v>1.8</v>
      </c>
      <c r="V35" s="3">
        <f t="shared" si="7"/>
        <v>1.8</v>
      </c>
    </row>
    <row r="36" spans="1:22" x14ac:dyDescent="0.25">
      <c r="A36" t="s">
        <v>96</v>
      </c>
      <c r="B36" t="s">
        <v>100</v>
      </c>
      <c r="C36" s="3">
        <f t="shared" ref="C36:G36" si="9">$C6</f>
        <v>9</v>
      </c>
      <c r="D36" s="3">
        <f t="shared" si="9"/>
        <v>9</v>
      </c>
      <c r="E36" s="3">
        <f t="shared" si="9"/>
        <v>9</v>
      </c>
      <c r="F36" s="3">
        <f t="shared" si="9"/>
        <v>9</v>
      </c>
      <c r="G36" s="3">
        <f t="shared" si="9"/>
        <v>9</v>
      </c>
      <c r="H36" s="3">
        <f t="shared" si="5"/>
        <v>9</v>
      </c>
      <c r="I36" s="3">
        <f t="shared" si="5"/>
        <v>9</v>
      </c>
      <c r="J36" s="3">
        <f t="shared" si="5"/>
        <v>9</v>
      </c>
      <c r="K36" s="3">
        <f t="shared" si="5"/>
        <v>9</v>
      </c>
      <c r="L36" s="3">
        <f t="shared" si="5"/>
        <v>9</v>
      </c>
      <c r="M36" s="3">
        <f t="shared" si="6"/>
        <v>9</v>
      </c>
      <c r="N36" s="3">
        <f t="shared" si="6"/>
        <v>9</v>
      </c>
      <c r="O36" s="3">
        <f t="shared" si="6"/>
        <v>9</v>
      </c>
      <c r="P36" s="3">
        <f t="shared" si="6"/>
        <v>9</v>
      </c>
      <c r="Q36" s="3">
        <f t="shared" si="6"/>
        <v>9</v>
      </c>
      <c r="R36" s="3">
        <f t="shared" si="7"/>
        <v>9</v>
      </c>
      <c r="S36" s="3">
        <f t="shared" si="7"/>
        <v>9</v>
      </c>
      <c r="T36" s="3">
        <f t="shared" si="7"/>
        <v>9</v>
      </c>
      <c r="U36" s="3">
        <f t="shared" si="7"/>
        <v>9</v>
      </c>
      <c r="V36" s="3">
        <f t="shared" si="7"/>
        <v>9</v>
      </c>
    </row>
    <row r="37" spans="1:22" x14ac:dyDescent="0.25">
      <c r="A37" t="s">
        <v>101</v>
      </c>
      <c r="B37" t="s">
        <v>97</v>
      </c>
      <c r="C37" s="3">
        <f t="shared" ref="C37:G37" si="10">$C7</f>
        <v>4</v>
      </c>
      <c r="D37" s="3">
        <f t="shared" si="10"/>
        <v>4</v>
      </c>
      <c r="E37" s="3">
        <f t="shared" si="10"/>
        <v>4</v>
      </c>
      <c r="F37" s="3">
        <f t="shared" si="10"/>
        <v>4</v>
      </c>
      <c r="G37" s="3">
        <f t="shared" si="10"/>
        <v>4</v>
      </c>
      <c r="H37" s="3">
        <f t="shared" si="5"/>
        <v>4</v>
      </c>
      <c r="I37" s="3">
        <f t="shared" si="5"/>
        <v>4</v>
      </c>
      <c r="J37" s="3">
        <f t="shared" si="5"/>
        <v>4</v>
      </c>
      <c r="K37" s="3">
        <f t="shared" si="5"/>
        <v>4</v>
      </c>
      <c r="L37" s="3">
        <f t="shared" si="5"/>
        <v>4</v>
      </c>
      <c r="M37" s="3">
        <f t="shared" si="6"/>
        <v>4</v>
      </c>
      <c r="N37" s="3">
        <f t="shared" si="6"/>
        <v>4</v>
      </c>
      <c r="O37" s="3">
        <f t="shared" si="6"/>
        <v>4</v>
      </c>
      <c r="P37" s="3">
        <f t="shared" si="6"/>
        <v>4</v>
      </c>
      <c r="Q37" s="3">
        <f t="shared" si="6"/>
        <v>4</v>
      </c>
      <c r="R37" s="3">
        <f t="shared" si="7"/>
        <v>4</v>
      </c>
      <c r="S37" s="3">
        <f t="shared" si="7"/>
        <v>4</v>
      </c>
      <c r="T37" s="3">
        <f t="shared" si="7"/>
        <v>4</v>
      </c>
      <c r="U37" s="3">
        <f t="shared" si="7"/>
        <v>4</v>
      </c>
      <c r="V37" s="3">
        <f t="shared" si="7"/>
        <v>4</v>
      </c>
    </row>
    <row r="38" spans="1:22" x14ac:dyDescent="0.25">
      <c r="A38" t="s">
        <v>101</v>
      </c>
      <c r="B38" t="s">
        <v>98</v>
      </c>
      <c r="C38" s="3">
        <f t="shared" ref="C38:G38" si="11">$C8</f>
        <v>0</v>
      </c>
      <c r="D38" s="3">
        <f t="shared" si="11"/>
        <v>0</v>
      </c>
      <c r="E38" s="3">
        <f t="shared" si="11"/>
        <v>0</v>
      </c>
      <c r="F38" s="3">
        <f t="shared" si="11"/>
        <v>0</v>
      </c>
      <c r="G38" s="3">
        <f t="shared" si="11"/>
        <v>0</v>
      </c>
      <c r="H38" s="3">
        <f t="shared" si="5"/>
        <v>0</v>
      </c>
      <c r="I38" s="3">
        <f t="shared" si="5"/>
        <v>0</v>
      </c>
      <c r="J38" s="3">
        <f t="shared" si="5"/>
        <v>0</v>
      </c>
      <c r="K38" s="3">
        <f t="shared" si="5"/>
        <v>0</v>
      </c>
      <c r="L38" s="3">
        <f t="shared" si="5"/>
        <v>0</v>
      </c>
      <c r="M38" s="3">
        <f t="shared" si="6"/>
        <v>0</v>
      </c>
      <c r="N38" s="3">
        <f t="shared" si="6"/>
        <v>0</v>
      </c>
      <c r="O38" s="3">
        <f t="shared" si="6"/>
        <v>0</v>
      </c>
      <c r="P38" s="3">
        <f t="shared" si="6"/>
        <v>0</v>
      </c>
      <c r="Q38" s="3">
        <f t="shared" si="6"/>
        <v>0</v>
      </c>
      <c r="R38" s="3">
        <f t="shared" si="7"/>
        <v>0</v>
      </c>
      <c r="S38" s="3">
        <f t="shared" si="7"/>
        <v>0</v>
      </c>
      <c r="T38" s="3">
        <f t="shared" si="7"/>
        <v>0</v>
      </c>
      <c r="U38" s="3">
        <f t="shared" si="7"/>
        <v>0</v>
      </c>
      <c r="V38" s="3">
        <f t="shared" si="7"/>
        <v>0</v>
      </c>
    </row>
    <row r="39" spans="1:22" x14ac:dyDescent="0.25">
      <c r="A39" t="s">
        <v>101</v>
      </c>
      <c r="B39" t="s">
        <v>99</v>
      </c>
      <c r="C39" s="3">
        <f t="shared" ref="C39:G39" si="12">$C9</f>
        <v>6</v>
      </c>
      <c r="D39" s="3">
        <f t="shared" si="12"/>
        <v>6</v>
      </c>
      <c r="E39" s="3">
        <f t="shared" si="12"/>
        <v>6</v>
      </c>
      <c r="F39" s="3">
        <f t="shared" si="12"/>
        <v>6</v>
      </c>
      <c r="G39" s="3">
        <f t="shared" si="12"/>
        <v>6</v>
      </c>
      <c r="H39" s="3">
        <f t="shared" si="5"/>
        <v>6</v>
      </c>
      <c r="I39" s="3">
        <f t="shared" si="5"/>
        <v>6</v>
      </c>
      <c r="J39" s="3">
        <f t="shared" si="5"/>
        <v>6</v>
      </c>
      <c r="K39" s="3">
        <f t="shared" si="5"/>
        <v>6</v>
      </c>
      <c r="L39" s="3">
        <f t="shared" si="5"/>
        <v>6</v>
      </c>
      <c r="M39" s="3">
        <f t="shared" si="6"/>
        <v>6</v>
      </c>
      <c r="N39" s="3">
        <f t="shared" si="6"/>
        <v>6</v>
      </c>
      <c r="O39" s="3">
        <f t="shared" si="6"/>
        <v>6</v>
      </c>
      <c r="P39" s="3">
        <f t="shared" si="6"/>
        <v>6</v>
      </c>
      <c r="Q39" s="3">
        <f t="shared" si="6"/>
        <v>6</v>
      </c>
      <c r="R39" s="3">
        <f t="shared" si="7"/>
        <v>6</v>
      </c>
      <c r="S39" s="3">
        <f t="shared" si="7"/>
        <v>6</v>
      </c>
      <c r="T39" s="3">
        <f t="shared" si="7"/>
        <v>6</v>
      </c>
      <c r="U39" s="3">
        <f t="shared" si="7"/>
        <v>6</v>
      </c>
      <c r="V39" s="3">
        <f t="shared" si="7"/>
        <v>6</v>
      </c>
    </row>
    <row r="40" spans="1:22" x14ac:dyDescent="0.25">
      <c r="A40" t="s">
        <v>102</v>
      </c>
      <c r="B40" t="s">
        <v>97</v>
      </c>
      <c r="C40" s="3">
        <f t="shared" ref="C40:G40" si="13">$C10</f>
        <v>8</v>
      </c>
      <c r="D40" s="3">
        <f t="shared" si="13"/>
        <v>8</v>
      </c>
      <c r="E40" s="3">
        <f t="shared" si="13"/>
        <v>8</v>
      </c>
      <c r="F40" s="3">
        <f t="shared" si="13"/>
        <v>8</v>
      </c>
      <c r="G40" s="3">
        <f t="shared" si="13"/>
        <v>8</v>
      </c>
      <c r="H40" s="3">
        <f t="shared" si="5"/>
        <v>8</v>
      </c>
      <c r="I40" s="3">
        <f t="shared" si="5"/>
        <v>8</v>
      </c>
      <c r="J40" s="3">
        <f t="shared" si="5"/>
        <v>8</v>
      </c>
      <c r="K40" s="3">
        <f t="shared" si="5"/>
        <v>8</v>
      </c>
      <c r="L40" s="3">
        <f t="shared" si="5"/>
        <v>8</v>
      </c>
      <c r="M40" s="3">
        <f t="shared" si="6"/>
        <v>8</v>
      </c>
      <c r="N40" s="3">
        <f t="shared" si="6"/>
        <v>8</v>
      </c>
      <c r="O40" s="3">
        <f t="shared" si="6"/>
        <v>8</v>
      </c>
      <c r="P40" s="3">
        <f t="shared" si="6"/>
        <v>8</v>
      </c>
      <c r="Q40" s="3">
        <f t="shared" si="6"/>
        <v>8</v>
      </c>
      <c r="R40" s="3">
        <f t="shared" si="7"/>
        <v>8</v>
      </c>
      <c r="S40" s="3">
        <f t="shared" si="7"/>
        <v>8</v>
      </c>
      <c r="T40" s="3">
        <f t="shared" si="7"/>
        <v>8</v>
      </c>
      <c r="U40" s="3">
        <f t="shared" si="7"/>
        <v>8</v>
      </c>
      <c r="V40" s="3">
        <f t="shared" si="7"/>
        <v>8</v>
      </c>
    </row>
    <row r="41" spans="1:22" x14ac:dyDescent="0.25">
      <c r="A41" t="s">
        <v>102</v>
      </c>
      <c r="B41" t="s">
        <v>98</v>
      </c>
      <c r="C41" s="3">
        <f t="shared" ref="C41:G41" si="14">$C11</f>
        <v>8.3399999999999998E-6</v>
      </c>
      <c r="D41" s="3">
        <f t="shared" si="14"/>
        <v>8.3399999999999998E-6</v>
      </c>
      <c r="E41" s="3">
        <f t="shared" si="14"/>
        <v>8.3399999999999998E-6</v>
      </c>
      <c r="F41" s="3">
        <f t="shared" si="14"/>
        <v>8.3399999999999998E-6</v>
      </c>
      <c r="G41" s="3">
        <f t="shared" si="14"/>
        <v>8.3399999999999998E-6</v>
      </c>
      <c r="H41" s="3">
        <f t="shared" si="5"/>
        <v>8.3399999999999998E-6</v>
      </c>
      <c r="I41" s="3">
        <f t="shared" si="5"/>
        <v>8.3399999999999998E-6</v>
      </c>
      <c r="J41" s="3">
        <f t="shared" si="5"/>
        <v>8.3399999999999998E-6</v>
      </c>
      <c r="K41" s="3">
        <f t="shared" si="5"/>
        <v>8.3399999999999998E-6</v>
      </c>
      <c r="L41" s="3">
        <f t="shared" si="5"/>
        <v>8.3399999999999998E-6</v>
      </c>
      <c r="M41" s="3">
        <f t="shared" si="6"/>
        <v>0</v>
      </c>
      <c r="N41" s="3">
        <f t="shared" si="6"/>
        <v>0</v>
      </c>
      <c r="O41" s="3">
        <f t="shared" si="6"/>
        <v>0</v>
      </c>
      <c r="P41" s="3">
        <f t="shared" si="6"/>
        <v>0</v>
      </c>
      <c r="Q41" s="3">
        <f t="shared" si="6"/>
        <v>0</v>
      </c>
      <c r="R41" s="3">
        <f t="shared" si="7"/>
        <v>0</v>
      </c>
      <c r="S41" s="3">
        <f t="shared" si="7"/>
        <v>0</v>
      </c>
      <c r="T41" s="3">
        <f t="shared" si="7"/>
        <v>0</v>
      </c>
      <c r="U41" s="3">
        <f t="shared" si="7"/>
        <v>0</v>
      </c>
      <c r="V41" s="3">
        <f t="shared" si="7"/>
        <v>0</v>
      </c>
    </row>
    <row r="42" spans="1:22" x14ac:dyDescent="0.25">
      <c r="A42" t="s">
        <v>102</v>
      </c>
      <c r="B42" t="s">
        <v>99</v>
      </c>
      <c r="C42" s="3">
        <f t="shared" ref="C42:G42" si="15">$C12</f>
        <v>8.9999916599999992</v>
      </c>
      <c r="D42" s="3">
        <f t="shared" si="15"/>
        <v>8.9999916599999992</v>
      </c>
      <c r="E42" s="3">
        <f t="shared" si="15"/>
        <v>8.9999916599999992</v>
      </c>
      <c r="F42" s="3">
        <f t="shared" si="15"/>
        <v>8.9999916599999992</v>
      </c>
      <c r="G42" s="3">
        <f t="shared" si="15"/>
        <v>8.9999916599999992</v>
      </c>
      <c r="H42" s="3">
        <f t="shared" si="5"/>
        <v>8.9999916599999992</v>
      </c>
      <c r="I42" s="3">
        <f t="shared" si="5"/>
        <v>8.9999916599999992</v>
      </c>
      <c r="J42" s="3">
        <f t="shared" si="5"/>
        <v>8.9999916599999992</v>
      </c>
      <c r="K42" s="3">
        <f t="shared" si="5"/>
        <v>8.9999916599999992</v>
      </c>
      <c r="L42" s="3">
        <f t="shared" si="5"/>
        <v>8.9999916599999992</v>
      </c>
      <c r="M42" s="3">
        <f t="shared" si="6"/>
        <v>8.9999916599999992</v>
      </c>
      <c r="N42" s="3">
        <f t="shared" si="6"/>
        <v>8.9999916599999992</v>
      </c>
      <c r="O42" s="3">
        <f t="shared" si="6"/>
        <v>8.9999916599999992</v>
      </c>
      <c r="P42" s="3">
        <f t="shared" si="6"/>
        <v>8.9999916599999992</v>
      </c>
      <c r="Q42" s="3">
        <f t="shared" si="6"/>
        <v>8.9999916599999992</v>
      </c>
      <c r="R42" s="3">
        <f t="shared" si="7"/>
        <v>8.9999916599999992</v>
      </c>
      <c r="S42" s="3">
        <f t="shared" si="7"/>
        <v>8.9999916599999992</v>
      </c>
      <c r="T42" s="3">
        <f t="shared" si="7"/>
        <v>8.9999916599999992</v>
      </c>
      <c r="U42" s="3">
        <f t="shared" si="7"/>
        <v>8.9999916599999992</v>
      </c>
      <c r="V42" s="3">
        <f t="shared" si="7"/>
        <v>8.9999916599999992</v>
      </c>
    </row>
    <row r="43" spans="1:22" x14ac:dyDescent="0.25">
      <c r="A43" t="s">
        <v>102</v>
      </c>
      <c r="B43" t="s">
        <v>103</v>
      </c>
      <c r="C43" s="3">
        <f t="shared" ref="C43:G43" si="16">$C13</f>
        <v>0</v>
      </c>
      <c r="D43" s="3">
        <f t="shared" si="16"/>
        <v>0</v>
      </c>
      <c r="E43" s="3">
        <f t="shared" si="16"/>
        <v>0</v>
      </c>
      <c r="F43" s="3">
        <f t="shared" si="16"/>
        <v>0</v>
      </c>
      <c r="G43" s="3">
        <f t="shared" si="16"/>
        <v>0</v>
      </c>
      <c r="H43" s="3">
        <f t="shared" si="5"/>
        <v>0</v>
      </c>
      <c r="I43" s="3">
        <f t="shared" si="5"/>
        <v>0</v>
      </c>
      <c r="J43" s="3">
        <f t="shared" si="5"/>
        <v>0</v>
      </c>
      <c r="K43" s="3">
        <f t="shared" si="5"/>
        <v>0</v>
      </c>
      <c r="L43" s="3">
        <f t="shared" si="5"/>
        <v>0</v>
      </c>
      <c r="M43" s="3">
        <f t="shared" si="6"/>
        <v>0</v>
      </c>
      <c r="N43" s="3">
        <f t="shared" si="6"/>
        <v>0</v>
      </c>
      <c r="O43" s="3">
        <f t="shared" si="6"/>
        <v>0</v>
      </c>
      <c r="P43" s="3">
        <f t="shared" si="6"/>
        <v>0</v>
      </c>
      <c r="Q43" s="3">
        <f t="shared" si="6"/>
        <v>0</v>
      </c>
      <c r="R43" s="3">
        <f t="shared" si="7"/>
        <v>0</v>
      </c>
      <c r="S43" s="3">
        <f t="shared" si="7"/>
        <v>0</v>
      </c>
      <c r="T43" s="3">
        <f t="shared" si="7"/>
        <v>0</v>
      </c>
      <c r="U43" s="3">
        <f t="shared" si="7"/>
        <v>0</v>
      </c>
      <c r="V43" s="3">
        <f t="shared" si="7"/>
        <v>0</v>
      </c>
    </row>
    <row r="44" spans="1:22" x14ac:dyDescent="0.25">
      <c r="A44" t="s">
        <v>102</v>
      </c>
      <c r="B44" t="s">
        <v>104</v>
      </c>
      <c r="C44" s="3">
        <f t="shared" ref="C44:G44" si="17">$C14</f>
        <v>3</v>
      </c>
      <c r="D44" s="3">
        <f t="shared" si="17"/>
        <v>3</v>
      </c>
      <c r="E44" s="3">
        <f t="shared" si="17"/>
        <v>3</v>
      </c>
      <c r="F44" s="3">
        <f t="shared" si="17"/>
        <v>3</v>
      </c>
      <c r="G44" s="3">
        <f t="shared" si="17"/>
        <v>3</v>
      </c>
      <c r="H44" s="3">
        <f t="shared" si="5"/>
        <v>3</v>
      </c>
      <c r="I44" s="3">
        <f t="shared" si="5"/>
        <v>3</v>
      </c>
      <c r="J44" s="3">
        <f t="shared" si="5"/>
        <v>3</v>
      </c>
      <c r="K44" s="3">
        <f t="shared" si="5"/>
        <v>3</v>
      </c>
      <c r="L44" s="3">
        <f t="shared" si="5"/>
        <v>3</v>
      </c>
      <c r="M44" s="3">
        <f t="shared" si="6"/>
        <v>3</v>
      </c>
      <c r="N44" s="3">
        <f t="shared" si="6"/>
        <v>3</v>
      </c>
      <c r="O44" s="3">
        <f t="shared" si="6"/>
        <v>3</v>
      </c>
      <c r="P44" s="3">
        <f t="shared" si="6"/>
        <v>3</v>
      </c>
      <c r="Q44" s="3">
        <f t="shared" si="6"/>
        <v>3</v>
      </c>
      <c r="R44" s="3">
        <f t="shared" si="7"/>
        <v>3</v>
      </c>
      <c r="S44" s="3">
        <f t="shared" si="7"/>
        <v>3</v>
      </c>
      <c r="T44" s="3">
        <f t="shared" si="7"/>
        <v>3</v>
      </c>
      <c r="U44" s="3">
        <f t="shared" si="7"/>
        <v>3</v>
      </c>
      <c r="V44" s="3">
        <f t="shared" si="7"/>
        <v>3</v>
      </c>
    </row>
    <row r="45" spans="1:22" x14ac:dyDescent="0.25">
      <c r="A45" t="s">
        <v>105</v>
      </c>
      <c r="B45" t="s">
        <v>97</v>
      </c>
      <c r="C45" s="3">
        <f t="shared" ref="C45:G45" si="18">$C15</f>
        <v>10.4</v>
      </c>
      <c r="D45" s="3">
        <f t="shared" si="18"/>
        <v>10.4</v>
      </c>
      <c r="E45" s="3">
        <f t="shared" si="18"/>
        <v>10.4</v>
      </c>
      <c r="F45" s="3">
        <f t="shared" si="18"/>
        <v>10.4</v>
      </c>
      <c r="G45" s="3">
        <f t="shared" si="18"/>
        <v>10.4</v>
      </c>
      <c r="H45" s="3">
        <f t="shared" si="5"/>
        <v>10.4</v>
      </c>
      <c r="I45" s="3">
        <f t="shared" si="5"/>
        <v>10.4</v>
      </c>
      <c r="J45" s="3">
        <f t="shared" si="5"/>
        <v>10.4</v>
      </c>
      <c r="K45" s="3">
        <f t="shared" si="5"/>
        <v>10.4</v>
      </c>
      <c r="L45" s="3">
        <f t="shared" si="5"/>
        <v>10.4</v>
      </c>
      <c r="M45" s="3">
        <f t="shared" si="6"/>
        <v>10.4</v>
      </c>
      <c r="N45" s="3">
        <f t="shared" si="6"/>
        <v>10.4</v>
      </c>
      <c r="O45" s="3">
        <f t="shared" si="6"/>
        <v>10.4</v>
      </c>
      <c r="P45" s="3">
        <f t="shared" si="6"/>
        <v>10.4</v>
      </c>
      <c r="Q45" s="3">
        <f t="shared" si="6"/>
        <v>10.4</v>
      </c>
      <c r="R45" s="3">
        <f t="shared" si="7"/>
        <v>10.4</v>
      </c>
      <c r="S45" s="3">
        <f t="shared" si="7"/>
        <v>10.4</v>
      </c>
      <c r="T45" s="3">
        <f t="shared" si="7"/>
        <v>10.4</v>
      </c>
      <c r="U45" s="3">
        <f t="shared" si="7"/>
        <v>10.4</v>
      </c>
      <c r="V45" s="3">
        <f t="shared" si="7"/>
        <v>10.4</v>
      </c>
    </row>
    <row r="46" spans="1:22" x14ac:dyDescent="0.25">
      <c r="A46" t="s">
        <v>105</v>
      </c>
      <c r="B46" t="s">
        <v>98</v>
      </c>
      <c r="C46" s="3">
        <f t="shared" ref="C46:G46" si="19">$C16</f>
        <v>0</v>
      </c>
      <c r="D46" s="3">
        <f t="shared" si="19"/>
        <v>0</v>
      </c>
      <c r="E46" s="3">
        <f t="shared" si="19"/>
        <v>0</v>
      </c>
      <c r="F46" s="3">
        <f t="shared" si="19"/>
        <v>0</v>
      </c>
      <c r="G46" s="3">
        <f t="shared" si="19"/>
        <v>0</v>
      </c>
      <c r="H46" s="3">
        <f t="shared" si="5"/>
        <v>0</v>
      </c>
      <c r="I46" s="3">
        <f t="shared" si="5"/>
        <v>0</v>
      </c>
      <c r="J46" s="3">
        <f t="shared" si="5"/>
        <v>0</v>
      </c>
      <c r="K46" s="3">
        <f t="shared" si="5"/>
        <v>0</v>
      </c>
      <c r="L46" s="3">
        <f t="shared" si="5"/>
        <v>0</v>
      </c>
      <c r="M46" s="3">
        <f t="shared" si="6"/>
        <v>0</v>
      </c>
      <c r="N46" s="3">
        <f t="shared" si="6"/>
        <v>0</v>
      </c>
      <c r="O46" s="3">
        <f t="shared" si="6"/>
        <v>0</v>
      </c>
      <c r="P46" s="3">
        <f t="shared" si="6"/>
        <v>0</v>
      </c>
      <c r="Q46" s="3">
        <f t="shared" si="6"/>
        <v>0</v>
      </c>
      <c r="R46" s="3">
        <f t="shared" si="7"/>
        <v>0</v>
      </c>
      <c r="S46" s="3">
        <f t="shared" si="7"/>
        <v>0</v>
      </c>
      <c r="T46" s="3">
        <f t="shared" si="7"/>
        <v>0</v>
      </c>
      <c r="U46" s="3">
        <f t="shared" si="7"/>
        <v>0</v>
      </c>
      <c r="V46" s="3">
        <f t="shared" si="7"/>
        <v>0</v>
      </c>
    </row>
    <row r="47" spans="1:22" x14ac:dyDescent="0.25">
      <c r="A47" t="s">
        <v>105</v>
      </c>
      <c r="B47" t="s">
        <v>100</v>
      </c>
      <c r="C47" s="3">
        <f t="shared" ref="C47:G47" si="20">$C17</f>
        <v>8.5999999949999992</v>
      </c>
      <c r="D47" s="3">
        <f t="shared" si="20"/>
        <v>8.5999999949999992</v>
      </c>
      <c r="E47" s="3">
        <f t="shared" si="20"/>
        <v>8.5999999949999992</v>
      </c>
      <c r="F47" s="3">
        <f t="shared" si="20"/>
        <v>8.5999999949999992</v>
      </c>
      <c r="G47" s="3">
        <f t="shared" si="20"/>
        <v>8.5999999949999992</v>
      </c>
      <c r="H47" s="3">
        <f t="shared" si="5"/>
        <v>8.5999999949999992</v>
      </c>
      <c r="I47" s="3">
        <f t="shared" si="5"/>
        <v>8.5999999949999992</v>
      </c>
      <c r="J47" s="3">
        <f t="shared" si="5"/>
        <v>8.5999999949999992</v>
      </c>
      <c r="K47" s="3">
        <f t="shared" si="5"/>
        <v>8.5999999949999992</v>
      </c>
      <c r="L47" s="3">
        <f t="shared" si="5"/>
        <v>8.5999999949999992</v>
      </c>
      <c r="M47" s="3">
        <f t="shared" si="6"/>
        <v>8.5999999949999992</v>
      </c>
      <c r="N47" s="3">
        <f t="shared" si="6"/>
        <v>8.5999999949999992</v>
      </c>
      <c r="O47" s="3">
        <f t="shared" si="6"/>
        <v>8.5999999949999992</v>
      </c>
      <c r="P47" s="3">
        <f t="shared" si="6"/>
        <v>8.5999999949999992</v>
      </c>
      <c r="Q47" s="3">
        <f t="shared" si="6"/>
        <v>8.5999999949999992</v>
      </c>
      <c r="R47" s="3">
        <f t="shared" si="7"/>
        <v>8.5999999949999992</v>
      </c>
      <c r="S47" s="3">
        <f t="shared" si="7"/>
        <v>8.5999999949999992</v>
      </c>
      <c r="T47" s="3">
        <f t="shared" si="7"/>
        <v>8.5999999949999992</v>
      </c>
      <c r="U47" s="3">
        <f t="shared" si="7"/>
        <v>8.5999999949999992</v>
      </c>
      <c r="V47" s="3">
        <f t="shared" si="7"/>
        <v>8.5999999949999992</v>
      </c>
    </row>
    <row r="48" spans="1:22" x14ac:dyDescent="0.25">
      <c r="A48" t="s">
        <v>106</v>
      </c>
      <c r="B48" t="s">
        <v>97</v>
      </c>
      <c r="C48" s="3">
        <f t="shared" ref="C48:G48" si="21">$C18</f>
        <v>0</v>
      </c>
      <c r="D48" s="3">
        <f t="shared" si="21"/>
        <v>0</v>
      </c>
      <c r="E48" s="3">
        <f t="shared" si="21"/>
        <v>0</v>
      </c>
      <c r="F48" s="3">
        <f t="shared" si="21"/>
        <v>0</v>
      </c>
      <c r="G48" s="3">
        <f t="shared" si="21"/>
        <v>0</v>
      </c>
      <c r="H48" s="3">
        <f t="shared" si="5"/>
        <v>0</v>
      </c>
      <c r="I48" s="3">
        <f t="shared" si="5"/>
        <v>0</v>
      </c>
      <c r="J48" s="3">
        <f t="shared" si="5"/>
        <v>0</v>
      </c>
      <c r="K48" s="3">
        <f t="shared" si="5"/>
        <v>0</v>
      </c>
      <c r="L48" s="3">
        <f t="shared" si="5"/>
        <v>0</v>
      </c>
      <c r="M48" s="3">
        <f t="shared" si="6"/>
        <v>0</v>
      </c>
      <c r="N48" s="3">
        <f t="shared" si="6"/>
        <v>0</v>
      </c>
      <c r="O48" s="3">
        <f t="shared" si="6"/>
        <v>0</v>
      </c>
      <c r="P48" s="3">
        <f t="shared" si="6"/>
        <v>0</v>
      </c>
      <c r="Q48" s="3">
        <f t="shared" si="6"/>
        <v>0</v>
      </c>
      <c r="R48" s="3">
        <f t="shared" si="7"/>
        <v>0</v>
      </c>
      <c r="S48" s="3">
        <f t="shared" si="7"/>
        <v>0</v>
      </c>
      <c r="T48" s="3">
        <f t="shared" si="7"/>
        <v>0</v>
      </c>
      <c r="U48" s="3">
        <f t="shared" si="7"/>
        <v>0</v>
      </c>
      <c r="V48" s="3">
        <f t="shared" si="7"/>
        <v>0</v>
      </c>
    </row>
    <row r="49" spans="1:22" x14ac:dyDescent="0.25">
      <c r="A49" t="s">
        <v>106</v>
      </c>
      <c r="B49" t="s">
        <v>98</v>
      </c>
      <c r="C49" s="3">
        <f t="shared" ref="C49:G49" si="22">$C19</f>
        <v>0</v>
      </c>
      <c r="D49" s="3">
        <f t="shared" si="22"/>
        <v>0</v>
      </c>
      <c r="E49" s="3">
        <f t="shared" si="22"/>
        <v>0</v>
      </c>
      <c r="F49" s="3">
        <f t="shared" si="22"/>
        <v>0</v>
      </c>
      <c r="G49" s="3">
        <f t="shared" si="22"/>
        <v>0</v>
      </c>
      <c r="H49" s="3">
        <f t="shared" si="5"/>
        <v>0</v>
      </c>
      <c r="I49" s="3">
        <f t="shared" si="5"/>
        <v>0</v>
      </c>
      <c r="J49" s="3">
        <f t="shared" si="5"/>
        <v>0</v>
      </c>
      <c r="K49" s="3">
        <f t="shared" si="5"/>
        <v>0</v>
      </c>
      <c r="L49" s="3">
        <f t="shared" si="5"/>
        <v>0</v>
      </c>
      <c r="M49" s="3">
        <f t="shared" si="6"/>
        <v>0</v>
      </c>
      <c r="N49" s="3">
        <f t="shared" si="6"/>
        <v>0</v>
      </c>
      <c r="O49" s="3">
        <f t="shared" si="6"/>
        <v>0</v>
      </c>
      <c r="P49" s="3">
        <f t="shared" si="6"/>
        <v>0</v>
      </c>
      <c r="Q49" s="3">
        <f t="shared" si="6"/>
        <v>0</v>
      </c>
      <c r="R49" s="3">
        <f t="shared" si="7"/>
        <v>0</v>
      </c>
      <c r="S49" s="3">
        <f t="shared" si="7"/>
        <v>0</v>
      </c>
      <c r="T49" s="3">
        <f t="shared" si="7"/>
        <v>0</v>
      </c>
      <c r="U49" s="3">
        <f t="shared" si="7"/>
        <v>0</v>
      </c>
      <c r="V49" s="3">
        <f t="shared" si="7"/>
        <v>0</v>
      </c>
    </row>
    <row r="50" spans="1:22" x14ac:dyDescent="0.25">
      <c r="A50" t="s">
        <v>106</v>
      </c>
      <c r="B50" t="s">
        <v>99</v>
      </c>
      <c r="C50" s="3">
        <f t="shared" ref="C50:G50" si="23">$C20</f>
        <v>0</v>
      </c>
      <c r="D50" s="3">
        <f t="shared" si="23"/>
        <v>0</v>
      </c>
      <c r="E50" s="3">
        <f t="shared" si="23"/>
        <v>0</v>
      </c>
      <c r="F50" s="3">
        <f t="shared" si="23"/>
        <v>0</v>
      </c>
      <c r="G50" s="3">
        <f t="shared" si="23"/>
        <v>0</v>
      </c>
      <c r="H50" s="3">
        <f t="shared" si="5"/>
        <v>0</v>
      </c>
      <c r="I50" s="3">
        <f t="shared" si="5"/>
        <v>0</v>
      </c>
      <c r="J50" s="3">
        <f t="shared" si="5"/>
        <v>0</v>
      </c>
      <c r="K50" s="3">
        <f t="shared" si="5"/>
        <v>0</v>
      </c>
      <c r="L50" s="3">
        <f t="shared" si="5"/>
        <v>0</v>
      </c>
      <c r="M50" s="3">
        <f t="shared" si="6"/>
        <v>4</v>
      </c>
      <c r="N50" s="3">
        <f t="shared" si="6"/>
        <v>4</v>
      </c>
      <c r="O50" s="3">
        <f t="shared" si="6"/>
        <v>4</v>
      </c>
      <c r="P50" s="3">
        <f t="shared" si="6"/>
        <v>4</v>
      </c>
      <c r="Q50" s="3">
        <f t="shared" si="6"/>
        <v>4</v>
      </c>
      <c r="R50" s="3">
        <f t="shared" si="7"/>
        <v>4</v>
      </c>
      <c r="S50" s="3">
        <f t="shared" si="7"/>
        <v>4</v>
      </c>
      <c r="T50" s="3">
        <f t="shared" si="7"/>
        <v>4</v>
      </c>
      <c r="U50" s="3">
        <f t="shared" si="7"/>
        <v>4</v>
      </c>
      <c r="V50" s="3">
        <f t="shared" si="7"/>
        <v>4</v>
      </c>
    </row>
    <row r="51" spans="1:22" x14ac:dyDescent="0.25">
      <c r="A51" t="s">
        <v>106</v>
      </c>
      <c r="B51" t="s">
        <v>100</v>
      </c>
      <c r="C51" s="3">
        <f t="shared" ref="C51:G51" si="24">$C21</f>
        <v>0</v>
      </c>
      <c r="D51" s="3">
        <f t="shared" si="24"/>
        <v>0</v>
      </c>
      <c r="E51" s="3">
        <f t="shared" si="24"/>
        <v>0</v>
      </c>
      <c r="F51" s="3">
        <f t="shared" si="24"/>
        <v>0</v>
      </c>
      <c r="G51" s="3">
        <f t="shared" si="24"/>
        <v>0</v>
      </c>
      <c r="H51" s="3">
        <f t="shared" si="5"/>
        <v>0</v>
      </c>
      <c r="I51" s="3">
        <f t="shared" si="5"/>
        <v>0</v>
      </c>
      <c r="J51" s="3">
        <f t="shared" si="5"/>
        <v>0</v>
      </c>
      <c r="K51" s="3">
        <f t="shared" si="5"/>
        <v>0</v>
      </c>
      <c r="L51" s="3">
        <f t="shared" si="5"/>
        <v>0</v>
      </c>
      <c r="M51" s="3">
        <f t="shared" si="6"/>
        <v>0</v>
      </c>
      <c r="N51" s="3">
        <f t="shared" si="6"/>
        <v>0</v>
      </c>
      <c r="O51" s="3">
        <f t="shared" si="6"/>
        <v>0</v>
      </c>
      <c r="P51" s="3">
        <f t="shared" si="6"/>
        <v>0</v>
      </c>
      <c r="Q51" s="3">
        <f t="shared" si="6"/>
        <v>0</v>
      </c>
      <c r="R51" s="3">
        <f t="shared" si="7"/>
        <v>0</v>
      </c>
      <c r="S51" s="3">
        <f t="shared" si="7"/>
        <v>0</v>
      </c>
      <c r="T51" s="3">
        <f t="shared" si="7"/>
        <v>0</v>
      </c>
      <c r="U51" s="3">
        <f t="shared" si="7"/>
        <v>0</v>
      </c>
      <c r="V51" s="3">
        <f t="shared" si="7"/>
        <v>0</v>
      </c>
    </row>
    <row r="52" spans="1:22" x14ac:dyDescent="0.25">
      <c r="A52" t="s">
        <v>106</v>
      </c>
      <c r="B52" t="s">
        <v>104</v>
      </c>
      <c r="C52" s="3">
        <f t="shared" ref="C52:G52" si="25">$C22</f>
        <v>12</v>
      </c>
      <c r="D52" s="3">
        <f t="shared" si="25"/>
        <v>12</v>
      </c>
      <c r="E52" s="3">
        <f t="shared" si="25"/>
        <v>12</v>
      </c>
      <c r="F52" s="3">
        <f t="shared" si="25"/>
        <v>12</v>
      </c>
      <c r="G52" s="3">
        <f t="shared" si="25"/>
        <v>12</v>
      </c>
      <c r="H52" s="3">
        <f t="shared" si="5"/>
        <v>12</v>
      </c>
      <c r="I52" s="3">
        <f t="shared" si="5"/>
        <v>12</v>
      </c>
      <c r="J52" s="3">
        <f t="shared" si="5"/>
        <v>12</v>
      </c>
      <c r="K52" s="3">
        <f t="shared" si="5"/>
        <v>12</v>
      </c>
      <c r="L52" s="3">
        <f t="shared" si="5"/>
        <v>12</v>
      </c>
      <c r="M52" s="3">
        <f t="shared" si="6"/>
        <v>12</v>
      </c>
      <c r="N52" s="3">
        <f t="shared" si="6"/>
        <v>12</v>
      </c>
      <c r="O52" s="3">
        <f t="shared" si="6"/>
        <v>12</v>
      </c>
      <c r="P52" s="3">
        <f t="shared" si="6"/>
        <v>12</v>
      </c>
      <c r="Q52" s="3">
        <f t="shared" si="6"/>
        <v>12</v>
      </c>
      <c r="R52" s="3">
        <f t="shared" si="7"/>
        <v>12</v>
      </c>
      <c r="S52" s="3">
        <f t="shared" si="7"/>
        <v>12</v>
      </c>
      <c r="T52" s="3">
        <f t="shared" si="7"/>
        <v>12</v>
      </c>
      <c r="U52" s="3">
        <f t="shared" si="7"/>
        <v>12</v>
      </c>
      <c r="V52" s="3">
        <f t="shared" si="7"/>
        <v>12</v>
      </c>
    </row>
    <row r="53" spans="1:22" x14ac:dyDescent="0.25">
      <c r="A53" t="s">
        <v>108</v>
      </c>
      <c r="B53" t="s">
        <v>109</v>
      </c>
      <c r="C53" s="3">
        <f t="shared" ref="C53:G53" si="26">$C23</f>
        <v>0</v>
      </c>
      <c r="D53" s="3">
        <f t="shared" si="26"/>
        <v>0</v>
      </c>
      <c r="E53" s="3">
        <f t="shared" si="26"/>
        <v>0</v>
      </c>
      <c r="F53" s="3">
        <f t="shared" si="26"/>
        <v>0</v>
      </c>
      <c r="G53" s="3">
        <f t="shared" si="26"/>
        <v>0</v>
      </c>
      <c r="H53" s="3">
        <f t="shared" si="5"/>
        <v>0</v>
      </c>
      <c r="I53" s="3">
        <f t="shared" si="5"/>
        <v>0</v>
      </c>
      <c r="J53" s="3">
        <f t="shared" si="5"/>
        <v>0</v>
      </c>
      <c r="K53" s="3">
        <f t="shared" si="5"/>
        <v>0</v>
      </c>
      <c r="L53" s="3">
        <f t="shared" si="5"/>
        <v>0</v>
      </c>
      <c r="M53" s="3">
        <f t="shared" si="6"/>
        <v>0</v>
      </c>
      <c r="N53" s="3">
        <f t="shared" si="6"/>
        <v>0</v>
      </c>
      <c r="O53" s="3">
        <f t="shared" si="6"/>
        <v>0</v>
      </c>
      <c r="P53" s="3">
        <f t="shared" si="6"/>
        <v>0</v>
      </c>
      <c r="Q53" s="3">
        <f t="shared" si="6"/>
        <v>0</v>
      </c>
      <c r="R53" s="3">
        <f t="shared" si="7"/>
        <v>0</v>
      </c>
      <c r="S53" s="3">
        <f t="shared" si="7"/>
        <v>0</v>
      </c>
      <c r="T53" s="3">
        <f t="shared" si="7"/>
        <v>0</v>
      </c>
      <c r="U53" s="3">
        <f t="shared" si="7"/>
        <v>0</v>
      </c>
      <c r="V53" s="3">
        <f t="shared" si="7"/>
        <v>0</v>
      </c>
    </row>
    <row r="54" spans="1:22" x14ac:dyDescent="0.25">
      <c r="A54" t="s">
        <v>108</v>
      </c>
      <c r="B54" t="s">
        <v>110</v>
      </c>
      <c r="C54" s="3">
        <f t="shared" ref="C54:G54" si="27">$C24</f>
        <v>0</v>
      </c>
      <c r="D54" s="3">
        <f t="shared" si="27"/>
        <v>0</v>
      </c>
      <c r="E54" s="3">
        <f t="shared" si="27"/>
        <v>0</v>
      </c>
      <c r="F54" s="3">
        <f t="shared" si="27"/>
        <v>0</v>
      </c>
      <c r="G54" s="3">
        <f t="shared" si="27"/>
        <v>0</v>
      </c>
      <c r="H54" s="3">
        <f t="shared" si="5"/>
        <v>0</v>
      </c>
      <c r="I54" s="3">
        <f t="shared" si="5"/>
        <v>0</v>
      </c>
      <c r="J54" s="3">
        <f t="shared" si="5"/>
        <v>0</v>
      </c>
      <c r="K54" s="3">
        <f t="shared" si="5"/>
        <v>0</v>
      </c>
      <c r="L54" s="3">
        <f t="shared" si="5"/>
        <v>0</v>
      </c>
      <c r="M54" s="3">
        <f t="shared" si="6"/>
        <v>0</v>
      </c>
      <c r="N54" s="3">
        <f t="shared" si="6"/>
        <v>0</v>
      </c>
      <c r="O54" s="3">
        <f t="shared" si="6"/>
        <v>0</v>
      </c>
      <c r="P54" s="3">
        <f t="shared" si="6"/>
        <v>0</v>
      </c>
      <c r="Q54" s="3">
        <f t="shared" si="6"/>
        <v>0</v>
      </c>
      <c r="R54" s="3">
        <f t="shared" si="7"/>
        <v>0</v>
      </c>
      <c r="S54" s="3">
        <f t="shared" si="7"/>
        <v>0</v>
      </c>
      <c r="T54" s="3">
        <f t="shared" si="7"/>
        <v>0</v>
      </c>
      <c r="U54" s="3">
        <f t="shared" si="7"/>
        <v>0</v>
      </c>
      <c r="V54" s="3">
        <f t="shared" si="7"/>
        <v>0</v>
      </c>
    </row>
    <row r="55" spans="1:22" x14ac:dyDescent="0.25">
      <c r="A55" t="s">
        <v>108</v>
      </c>
      <c r="B55" t="s">
        <v>111</v>
      </c>
      <c r="C55" s="3">
        <f t="shared" ref="C55:G55" si="28">$C25</f>
        <v>0</v>
      </c>
      <c r="D55" s="3">
        <f t="shared" si="28"/>
        <v>0</v>
      </c>
      <c r="E55" s="3">
        <f t="shared" si="28"/>
        <v>0</v>
      </c>
      <c r="F55" s="3">
        <f t="shared" si="28"/>
        <v>0</v>
      </c>
      <c r="G55" s="3">
        <f t="shared" si="28"/>
        <v>0</v>
      </c>
      <c r="H55" s="3">
        <f t="shared" si="5"/>
        <v>0</v>
      </c>
      <c r="I55" s="3">
        <f t="shared" si="5"/>
        <v>0</v>
      </c>
      <c r="J55" s="3">
        <f t="shared" si="5"/>
        <v>0</v>
      </c>
      <c r="K55" s="3">
        <f t="shared" si="5"/>
        <v>0</v>
      </c>
      <c r="L55" s="3">
        <f t="shared" si="5"/>
        <v>0</v>
      </c>
      <c r="M55" s="3">
        <f t="shared" si="6"/>
        <v>0</v>
      </c>
      <c r="N55" s="3">
        <f t="shared" si="6"/>
        <v>0</v>
      </c>
      <c r="O55" s="3">
        <f t="shared" si="6"/>
        <v>0</v>
      </c>
      <c r="P55" s="3">
        <f t="shared" si="6"/>
        <v>0</v>
      </c>
      <c r="Q55" s="3">
        <f t="shared" si="6"/>
        <v>0</v>
      </c>
      <c r="R55" s="3">
        <f t="shared" si="7"/>
        <v>0</v>
      </c>
      <c r="S55" s="3">
        <f t="shared" si="7"/>
        <v>0</v>
      </c>
      <c r="T55" s="3">
        <f t="shared" si="7"/>
        <v>0</v>
      </c>
      <c r="U55" s="3">
        <f t="shared" si="7"/>
        <v>0</v>
      </c>
      <c r="V55" s="3">
        <f t="shared" si="7"/>
        <v>0</v>
      </c>
    </row>
    <row r="56" spans="1:22" x14ac:dyDescent="0.25">
      <c r="A56" t="s">
        <v>108</v>
      </c>
      <c r="B56" t="s">
        <v>112</v>
      </c>
      <c r="C56" s="3">
        <f t="shared" ref="C56:G56" si="29">$C26</f>
        <v>0</v>
      </c>
      <c r="D56" s="3">
        <f t="shared" si="29"/>
        <v>0</v>
      </c>
      <c r="E56" s="3">
        <f t="shared" si="29"/>
        <v>0</v>
      </c>
      <c r="F56" s="3">
        <f t="shared" si="29"/>
        <v>0</v>
      </c>
      <c r="G56" s="3">
        <f t="shared" si="29"/>
        <v>0</v>
      </c>
      <c r="H56" s="3">
        <f t="shared" si="5"/>
        <v>0</v>
      </c>
      <c r="I56" s="3">
        <f t="shared" si="5"/>
        <v>0</v>
      </c>
      <c r="J56" s="3">
        <f t="shared" si="5"/>
        <v>0</v>
      </c>
      <c r="K56" s="3">
        <f t="shared" si="5"/>
        <v>0</v>
      </c>
      <c r="L56" s="3">
        <f t="shared" si="5"/>
        <v>0</v>
      </c>
      <c r="M56" s="3">
        <f t="shared" si="6"/>
        <v>0</v>
      </c>
      <c r="N56" s="3">
        <f t="shared" si="6"/>
        <v>0</v>
      </c>
      <c r="O56" s="3">
        <f t="shared" si="6"/>
        <v>0</v>
      </c>
      <c r="P56" s="3">
        <f t="shared" si="6"/>
        <v>0</v>
      </c>
      <c r="Q56" s="3">
        <f t="shared" si="6"/>
        <v>0</v>
      </c>
      <c r="R56" s="3">
        <f t="shared" si="7"/>
        <v>0</v>
      </c>
      <c r="S56" s="3">
        <f t="shared" si="7"/>
        <v>0</v>
      </c>
      <c r="T56" s="3">
        <f t="shared" si="7"/>
        <v>0</v>
      </c>
      <c r="U56" s="3">
        <f t="shared" si="7"/>
        <v>0</v>
      </c>
      <c r="V56" s="3">
        <f t="shared" si="7"/>
        <v>0</v>
      </c>
    </row>
    <row r="57" spans="1:22" x14ac:dyDescent="0.25">
      <c r="A57" t="s">
        <v>108</v>
      </c>
      <c r="B57" t="s">
        <v>113</v>
      </c>
      <c r="C57" s="3">
        <f t="shared" ref="C57:G57" si="30">$C27</f>
        <v>0</v>
      </c>
      <c r="D57" s="3">
        <f t="shared" si="30"/>
        <v>0</v>
      </c>
      <c r="E57" s="3">
        <f t="shared" si="30"/>
        <v>0</v>
      </c>
      <c r="F57" s="3">
        <f t="shared" si="30"/>
        <v>0</v>
      </c>
      <c r="G57" s="3">
        <f t="shared" si="30"/>
        <v>0</v>
      </c>
      <c r="H57" s="3">
        <f t="shared" si="5"/>
        <v>0</v>
      </c>
      <c r="I57" s="3">
        <f t="shared" si="5"/>
        <v>0</v>
      </c>
      <c r="J57" s="3">
        <f t="shared" si="5"/>
        <v>0</v>
      </c>
      <c r="K57" s="3">
        <f t="shared" si="5"/>
        <v>0</v>
      </c>
      <c r="L57" s="3">
        <f t="shared" si="5"/>
        <v>0</v>
      </c>
      <c r="M57" s="3">
        <f t="shared" si="6"/>
        <v>0</v>
      </c>
      <c r="N57" s="3">
        <f t="shared" si="6"/>
        <v>0</v>
      </c>
      <c r="O57" s="3">
        <f t="shared" si="6"/>
        <v>0</v>
      </c>
      <c r="P57" s="3">
        <f t="shared" si="6"/>
        <v>0</v>
      </c>
      <c r="Q57" s="3">
        <f t="shared" si="6"/>
        <v>0</v>
      </c>
      <c r="R57" s="3">
        <f t="shared" si="7"/>
        <v>0</v>
      </c>
      <c r="S57" s="3">
        <f t="shared" si="7"/>
        <v>0</v>
      </c>
      <c r="T57" s="3">
        <f t="shared" si="7"/>
        <v>0</v>
      </c>
      <c r="U57" s="3">
        <f t="shared" si="7"/>
        <v>0</v>
      </c>
      <c r="V57" s="3">
        <f t="shared" si="7"/>
        <v>0</v>
      </c>
    </row>
    <row r="58" spans="1:22" x14ac:dyDescent="0.25">
      <c r="A58" t="s">
        <v>108</v>
      </c>
      <c r="B58" t="s">
        <v>114</v>
      </c>
      <c r="C58" s="3">
        <f t="shared" ref="C58:G58" si="31">$C28</f>
        <v>0</v>
      </c>
      <c r="D58" s="3">
        <f t="shared" si="31"/>
        <v>0</v>
      </c>
      <c r="E58" s="3">
        <f t="shared" si="31"/>
        <v>0</v>
      </c>
      <c r="F58" s="3">
        <f t="shared" si="31"/>
        <v>0</v>
      </c>
      <c r="G58" s="3">
        <f t="shared" si="31"/>
        <v>0</v>
      </c>
      <c r="H58" s="3">
        <f t="shared" si="5"/>
        <v>0</v>
      </c>
      <c r="I58" s="3">
        <f t="shared" si="5"/>
        <v>0</v>
      </c>
      <c r="J58" s="3">
        <f t="shared" si="5"/>
        <v>0</v>
      </c>
      <c r="K58" s="3">
        <f t="shared" si="5"/>
        <v>0</v>
      </c>
      <c r="L58" s="3">
        <f t="shared" si="5"/>
        <v>0</v>
      </c>
      <c r="M58" s="3">
        <f t="shared" si="6"/>
        <v>0</v>
      </c>
      <c r="N58" s="3">
        <f t="shared" si="6"/>
        <v>0</v>
      </c>
      <c r="O58" s="3">
        <f t="shared" si="6"/>
        <v>0</v>
      </c>
      <c r="P58" s="3">
        <f t="shared" si="6"/>
        <v>0</v>
      </c>
      <c r="Q58" s="3">
        <f t="shared" si="6"/>
        <v>0</v>
      </c>
      <c r="R58" s="3">
        <f t="shared" si="7"/>
        <v>0</v>
      </c>
      <c r="S58" s="3">
        <f t="shared" si="7"/>
        <v>0</v>
      </c>
      <c r="T58" s="3">
        <f t="shared" si="7"/>
        <v>0</v>
      </c>
      <c r="U58" s="3">
        <f t="shared" si="7"/>
        <v>0</v>
      </c>
      <c r="V58" s="3">
        <f t="shared" si="7"/>
        <v>0</v>
      </c>
    </row>
    <row r="59" spans="1:22" x14ac:dyDescent="0.25">
      <c r="A59" t="s">
        <v>108</v>
      </c>
      <c r="B59" t="s">
        <v>115</v>
      </c>
      <c r="C59" s="3">
        <f t="shared" ref="C59:G59" si="32">$C29</f>
        <v>0</v>
      </c>
      <c r="D59" s="3">
        <f t="shared" si="32"/>
        <v>0</v>
      </c>
      <c r="E59" s="3">
        <f t="shared" si="32"/>
        <v>0</v>
      </c>
      <c r="F59" s="3">
        <f t="shared" si="32"/>
        <v>0</v>
      </c>
      <c r="G59" s="3">
        <f t="shared" si="32"/>
        <v>0</v>
      </c>
      <c r="H59" s="3">
        <f t="shared" si="5"/>
        <v>0</v>
      </c>
      <c r="I59" s="3">
        <f t="shared" si="5"/>
        <v>0</v>
      </c>
      <c r="J59" s="3">
        <f t="shared" si="5"/>
        <v>0</v>
      </c>
      <c r="K59" s="3">
        <f t="shared" si="5"/>
        <v>0</v>
      </c>
      <c r="L59" s="3">
        <f t="shared" si="5"/>
        <v>0</v>
      </c>
      <c r="M59" s="3">
        <f t="shared" si="6"/>
        <v>0</v>
      </c>
      <c r="N59" s="3">
        <f t="shared" si="6"/>
        <v>0</v>
      </c>
      <c r="O59" s="3">
        <f t="shared" si="6"/>
        <v>0</v>
      </c>
      <c r="P59" s="3">
        <f t="shared" si="6"/>
        <v>0</v>
      </c>
      <c r="Q59" s="3">
        <f t="shared" si="6"/>
        <v>0</v>
      </c>
      <c r="R59" s="3">
        <f t="shared" si="7"/>
        <v>0</v>
      </c>
      <c r="S59" s="3">
        <f t="shared" si="7"/>
        <v>0</v>
      </c>
      <c r="T59" s="3">
        <f t="shared" si="7"/>
        <v>0</v>
      </c>
      <c r="U59" s="3">
        <f t="shared" si="7"/>
        <v>0</v>
      </c>
      <c r="V59" s="3">
        <f t="shared" si="7"/>
        <v>0</v>
      </c>
    </row>
    <row r="60" spans="1:22" x14ac:dyDescent="0.25">
      <c r="A60" t="s">
        <v>108</v>
      </c>
      <c r="B60" t="s">
        <v>116</v>
      </c>
      <c r="C60" s="3">
        <f t="shared" ref="C60:G60" si="33">$C30</f>
        <v>8.4</v>
      </c>
      <c r="D60" s="3">
        <f t="shared" si="33"/>
        <v>8.4</v>
      </c>
      <c r="E60" s="3">
        <f t="shared" si="33"/>
        <v>8.4</v>
      </c>
      <c r="F60" s="3">
        <f t="shared" si="33"/>
        <v>8.4</v>
      </c>
      <c r="G60" s="3">
        <f t="shared" si="33"/>
        <v>8.4</v>
      </c>
      <c r="H60" s="3">
        <f t="shared" si="5"/>
        <v>8.4</v>
      </c>
      <c r="I60" s="3">
        <f t="shared" si="5"/>
        <v>8.4</v>
      </c>
      <c r="J60" s="3">
        <f t="shared" si="5"/>
        <v>8.4</v>
      </c>
      <c r="K60" s="3">
        <f t="shared" si="5"/>
        <v>8.4</v>
      </c>
      <c r="L60" s="3">
        <f t="shared" si="5"/>
        <v>8.4</v>
      </c>
      <c r="M60" s="3">
        <f t="shared" si="6"/>
        <v>8.4</v>
      </c>
      <c r="N60" s="3">
        <f t="shared" si="6"/>
        <v>8.4</v>
      </c>
      <c r="O60" s="3">
        <f t="shared" si="6"/>
        <v>8.4</v>
      </c>
      <c r="P60" s="3">
        <f t="shared" si="6"/>
        <v>8.4</v>
      </c>
      <c r="Q60" s="3">
        <f t="shared" si="6"/>
        <v>8.4</v>
      </c>
      <c r="R60" s="3">
        <f t="shared" si="7"/>
        <v>8.4</v>
      </c>
      <c r="S60" s="3">
        <f t="shared" si="7"/>
        <v>8.4</v>
      </c>
      <c r="T60" s="3">
        <f t="shared" si="7"/>
        <v>8.4</v>
      </c>
      <c r="U60" s="3">
        <f t="shared" si="7"/>
        <v>8.4</v>
      </c>
      <c r="V60" s="3">
        <f t="shared" si="7"/>
        <v>8.4</v>
      </c>
    </row>
    <row r="62" spans="1:22" x14ac:dyDescent="0.25">
      <c r="A62" s="1" t="s">
        <v>134</v>
      </c>
    </row>
    <row r="63" spans="1:22" x14ac:dyDescent="0.25">
      <c r="A63" s="1"/>
      <c r="C63" s="9" t="s">
        <v>135</v>
      </c>
      <c r="D63" s="9"/>
      <c r="E63" s="9"/>
      <c r="F63" s="9"/>
      <c r="G63" s="9" t="s">
        <v>136</v>
      </c>
      <c r="H63" s="9"/>
      <c r="I63" s="9"/>
      <c r="J63" s="9"/>
      <c r="K63" s="9" t="s">
        <v>137</v>
      </c>
      <c r="L63" s="9"/>
      <c r="M63" s="9"/>
      <c r="N63" s="9"/>
      <c r="O63" s="9" t="s">
        <v>138</v>
      </c>
      <c r="P63" s="9"/>
      <c r="Q63" s="9"/>
      <c r="R63" s="9"/>
    </row>
    <row r="64" spans="1:22" x14ac:dyDescent="0.25">
      <c r="A64" t="s">
        <v>0</v>
      </c>
      <c r="B64" t="s">
        <v>95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  <c r="J64">
        <v>8</v>
      </c>
      <c r="K64">
        <v>9</v>
      </c>
      <c r="L64">
        <v>10</v>
      </c>
      <c r="M64">
        <v>11</v>
      </c>
      <c r="N64">
        <v>12</v>
      </c>
      <c r="O64">
        <v>13</v>
      </c>
      <c r="P64">
        <v>14</v>
      </c>
      <c r="Q64">
        <v>15</v>
      </c>
      <c r="R64">
        <v>16</v>
      </c>
    </row>
    <row r="65" spans="1:18" x14ac:dyDescent="0.25">
      <c r="A65" t="s">
        <v>96</v>
      </c>
      <c r="B65" t="s">
        <v>97</v>
      </c>
      <c r="C65" s="3">
        <v>0</v>
      </c>
      <c r="D65" s="3">
        <v>0</v>
      </c>
      <c r="E65" s="3">
        <v>0</v>
      </c>
      <c r="F65" s="3">
        <v>1</v>
      </c>
      <c r="G65" s="3">
        <v>0</v>
      </c>
      <c r="H65" s="3">
        <v>0</v>
      </c>
      <c r="I65" s="3">
        <v>0</v>
      </c>
      <c r="J65" s="3">
        <v>3</v>
      </c>
      <c r="K65" s="3">
        <v>0</v>
      </c>
      <c r="L65" s="3">
        <v>0</v>
      </c>
      <c r="M65" s="3">
        <v>0</v>
      </c>
      <c r="N65" s="3">
        <v>6</v>
      </c>
      <c r="O65" s="3">
        <v>0</v>
      </c>
      <c r="P65" s="3">
        <v>0</v>
      </c>
      <c r="Q65" s="3">
        <v>0</v>
      </c>
      <c r="R65" s="3">
        <v>7.2</v>
      </c>
    </row>
    <row r="66" spans="1:18" x14ac:dyDescent="0.25">
      <c r="A66" t="s">
        <v>96</v>
      </c>
      <c r="B66" t="s">
        <v>98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</row>
    <row r="67" spans="1:18" x14ac:dyDescent="0.25">
      <c r="A67" t="s">
        <v>96</v>
      </c>
      <c r="B67" t="s">
        <v>99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1.8</v>
      </c>
      <c r="P67" s="3">
        <v>1.1157103799999999</v>
      </c>
      <c r="Q67" s="3">
        <v>1.8</v>
      </c>
      <c r="R67" s="3">
        <v>1.8</v>
      </c>
    </row>
    <row r="68" spans="1:18" x14ac:dyDescent="0.25">
      <c r="A68" t="s">
        <v>96</v>
      </c>
      <c r="B68" t="s">
        <v>100</v>
      </c>
      <c r="C68" s="3">
        <v>6</v>
      </c>
      <c r="D68" s="3">
        <v>1.5</v>
      </c>
      <c r="E68" s="3">
        <v>3</v>
      </c>
      <c r="F68" s="3">
        <v>9</v>
      </c>
      <c r="G68" s="3">
        <v>7.2</v>
      </c>
      <c r="H68" s="3">
        <v>1.8</v>
      </c>
      <c r="I68" s="3">
        <v>3.6</v>
      </c>
      <c r="J68" s="3">
        <v>9</v>
      </c>
      <c r="K68" s="3">
        <v>9</v>
      </c>
      <c r="L68" s="3">
        <v>2.2999999949999999</v>
      </c>
      <c r="M68" s="3">
        <v>4.5</v>
      </c>
      <c r="N68" s="3">
        <v>9</v>
      </c>
      <c r="O68" s="3">
        <v>9</v>
      </c>
      <c r="P68" s="3">
        <v>1.5842896200000001</v>
      </c>
      <c r="Q68" s="3">
        <v>3.6</v>
      </c>
      <c r="R68" s="3">
        <v>9</v>
      </c>
    </row>
    <row r="69" spans="1:18" x14ac:dyDescent="0.25">
      <c r="A69" t="s">
        <v>101</v>
      </c>
      <c r="B69" t="s">
        <v>97</v>
      </c>
      <c r="C69" s="3">
        <v>0</v>
      </c>
      <c r="D69" s="3">
        <v>0</v>
      </c>
      <c r="E69" s="3">
        <v>0</v>
      </c>
      <c r="F69" s="3">
        <v>3</v>
      </c>
      <c r="G69" s="3">
        <v>0</v>
      </c>
      <c r="H69" s="3">
        <v>0</v>
      </c>
      <c r="I69" s="3">
        <v>0</v>
      </c>
      <c r="J69" s="3">
        <v>4</v>
      </c>
      <c r="K69" s="3">
        <v>0</v>
      </c>
      <c r="L69" s="3">
        <v>0</v>
      </c>
      <c r="M69" s="3">
        <v>0</v>
      </c>
      <c r="N69" s="3">
        <v>3</v>
      </c>
      <c r="O69" s="3">
        <v>0</v>
      </c>
      <c r="P69" s="3">
        <v>0</v>
      </c>
      <c r="Q69" s="3">
        <v>0</v>
      </c>
      <c r="R69" s="3">
        <v>2</v>
      </c>
    </row>
    <row r="70" spans="1:18" x14ac:dyDescent="0.25">
      <c r="A70" t="s">
        <v>101</v>
      </c>
      <c r="B70" t="s">
        <v>98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</row>
    <row r="71" spans="1:18" x14ac:dyDescent="0.25">
      <c r="A71" t="s">
        <v>101</v>
      </c>
      <c r="B71" t="s">
        <v>99</v>
      </c>
      <c r="C71" s="3">
        <v>5.4</v>
      </c>
      <c r="D71" s="3">
        <v>1.4</v>
      </c>
      <c r="E71" s="3">
        <v>2.7</v>
      </c>
      <c r="F71" s="3">
        <v>6</v>
      </c>
      <c r="G71" s="3">
        <v>6</v>
      </c>
      <c r="H71" s="3">
        <v>1.5</v>
      </c>
      <c r="I71" s="3">
        <v>3</v>
      </c>
      <c r="J71" s="3">
        <v>6</v>
      </c>
      <c r="K71" s="3">
        <v>5.4</v>
      </c>
      <c r="L71" s="3">
        <v>1.4</v>
      </c>
      <c r="M71" s="3">
        <v>2.7</v>
      </c>
      <c r="N71" s="3">
        <v>6</v>
      </c>
      <c r="O71" s="3">
        <v>4.8</v>
      </c>
      <c r="P71" s="3">
        <v>1.2</v>
      </c>
      <c r="Q71" s="3">
        <v>2.4</v>
      </c>
      <c r="R71" s="3">
        <v>6</v>
      </c>
    </row>
    <row r="72" spans="1:18" x14ac:dyDescent="0.25">
      <c r="A72" t="s">
        <v>102</v>
      </c>
      <c r="B72" t="s">
        <v>97</v>
      </c>
      <c r="C72" s="3">
        <v>0</v>
      </c>
      <c r="D72" s="3">
        <v>0</v>
      </c>
      <c r="E72" s="3">
        <v>0</v>
      </c>
      <c r="F72" s="3">
        <v>8</v>
      </c>
      <c r="G72" s="3">
        <v>0</v>
      </c>
      <c r="H72" s="3">
        <v>0</v>
      </c>
      <c r="I72" s="3">
        <v>0</v>
      </c>
      <c r="J72" s="3">
        <v>8</v>
      </c>
      <c r="K72" s="3">
        <v>0</v>
      </c>
      <c r="L72" s="3">
        <v>0</v>
      </c>
      <c r="M72" s="3">
        <v>0</v>
      </c>
      <c r="N72" s="3">
        <v>6.0000083399999999</v>
      </c>
      <c r="O72" s="3">
        <v>0</v>
      </c>
      <c r="P72" s="3">
        <v>0</v>
      </c>
      <c r="Q72" s="3">
        <v>0</v>
      </c>
      <c r="R72" s="3">
        <v>4.0000083399999999</v>
      </c>
    </row>
    <row r="73" spans="1:18" x14ac:dyDescent="0.25">
      <c r="A73" t="s">
        <v>102</v>
      </c>
      <c r="B73" t="s">
        <v>98</v>
      </c>
      <c r="C73" s="3">
        <v>8.3399999999999998E-6</v>
      </c>
      <c r="D73" s="3">
        <v>0</v>
      </c>
      <c r="E73" s="3">
        <v>8.3399999999999998E-6</v>
      </c>
      <c r="F73" s="3">
        <v>8.3399999999999998E-6</v>
      </c>
      <c r="G73" s="3">
        <v>8.3399999999999998E-6</v>
      </c>
      <c r="H73" s="3">
        <v>0</v>
      </c>
      <c r="I73" s="3">
        <v>0</v>
      </c>
      <c r="J73" s="3">
        <v>8.3399999999999998E-6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</row>
    <row r="74" spans="1:18" x14ac:dyDescent="0.25">
      <c r="A74" t="s">
        <v>102</v>
      </c>
      <c r="B74" t="s">
        <v>99</v>
      </c>
      <c r="C74" s="3">
        <v>8.9999916599999992</v>
      </c>
      <c r="D74" s="3">
        <v>0</v>
      </c>
      <c r="E74" s="3">
        <v>2.9999916600000001</v>
      </c>
      <c r="F74" s="3">
        <v>8.9999916599999992</v>
      </c>
      <c r="G74" s="3">
        <v>8.9999916599999992</v>
      </c>
      <c r="H74" s="3">
        <v>0</v>
      </c>
      <c r="I74" s="3">
        <v>3</v>
      </c>
      <c r="J74" s="3">
        <v>8.9999916599999992</v>
      </c>
      <c r="K74" s="3">
        <v>7.8</v>
      </c>
      <c r="L74" s="3">
        <v>0</v>
      </c>
      <c r="M74" s="3">
        <v>2.4</v>
      </c>
      <c r="N74" s="3">
        <v>8.9999916599999992</v>
      </c>
      <c r="O74" s="3">
        <v>6.6</v>
      </c>
      <c r="P74" s="3">
        <v>0</v>
      </c>
      <c r="Q74" s="3">
        <v>1.8</v>
      </c>
      <c r="R74" s="3">
        <v>8.9999916599999992</v>
      </c>
    </row>
    <row r="75" spans="1:18" x14ac:dyDescent="0.25">
      <c r="A75" t="s">
        <v>102</v>
      </c>
      <c r="B75" t="s">
        <v>103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</row>
    <row r="76" spans="1:18" x14ac:dyDescent="0.25">
      <c r="A76" t="s">
        <v>102</v>
      </c>
      <c r="B76" t="s">
        <v>104</v>
      </c>
      <c r="C76" s="3">
        <v>3</v>
      </c>
      <c r="D76" s="3">
        <v>3</v>
      </c>
      <c r="E76" s="3">
        <v>3</v>
      </c>
      <c r="F76" s="3">
        <v>3</v>
      </c>
      <c r="G76" s="3">
        <v>3</v>
      </c>
      <c r="H76" s="3">
        <v>3</v>
      </c>
      <c r="I76" s="3">
        <v>3</v>
      </c>
      <c r="J76" s="3">
        <v>3</v>
      </c>
      <c r="K76" s="3">
        <v>3</v>
      </c>
      <c r="L76" s="3">
        <v>2.7</v>
      </c>
      <c r="M76" s="3">
        <v>3</v>
      </c>
      <c r="N76" s="3">
        <v>3</v>
      </c>
      <c r="O76" s="3">
        <v>3</v>
      </c>
      <c r="P76" s="3">
        <v>2.4</v>
      </c>
      <c r="Q76" s="3">
        <v>3</v>
      </c>
      <c r="R76" s="3">
        <v>3</v>
      </c>
    </row>
    <row r="77" spans="1:18" x14ac:dyDescent="0.25">
      <c r="A77" t="s">
        <v>105</v>
      </c>
      <c r="B77" t="s">
        <v>97</v>
      </c>
      <c r="C77" s="3">
        <v>0</v>
      </c>
      <c r="D77" s="3">
        <v>0</v>
      </c>
      <c r="E77" s="3">
        <v>0</v>
      </c>
      <c r="F77" s="3">
        <v>10.4</v>
      </c>
      <c r="G77" s="3">
        <v>0</v>
      </c>
      <c r="H77" s="3">
        <v>0</v>
      </c>
      <c r="I77" s="3">
        <v>0</v>
      </c>
      <c r="J77" s="3">
        <v>10.4</v>
      </c>
      <c r="K77" s="3">
        <v>0</v>
      </c>
      <c r="L77" s="3">
        <v>0</v>
      </c>
      <c r="M77" s="3">
        <v>0</v>
      </c>
      <c r="N77" s="3">
        <v>10.4</v>
      </c>
      <c r="O77" s="3">
        <v>0</v>
      </c>
      <c r="P77" s="3">
        <v>0</v>
      </c>
      <c r="Q77" s="3">
        <v>0</v>
      </c>
      <c r="R77" s="3">
        <v>10.4</v>
      </c>
    </row>
    <row r="78" spans="1:18" x14ac:dyDescent="0.25">
      <c r="A78" t="s">
        <v>105</v>
      </c>
      <c r="B78" t="s">
        <v>98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</row>
    <row r="79" spans="1:18" x14ac:dyDescent="0.25">
      <c r="A79" t="s">
        <v>105</v>
      </c>
      <c r="B79" t="s">
        <v>100</v>
      </c>
      <c r="C79" s="3">
        <v>6.6</v>
      </c>
      <c r="D79" s="3">
        <v>0</v>
      </c>
      <c r="E79" s="3">
        <v>0</v>
      </c>
      <c r="F79" s="3">
        <v>8.5999999949999992</v>
      </c>
      <c r="G79" s="3">
        <v>7.8</v>
      </c>
      <c r="H79" s="3">
        <v>0</v>
      </c>
      <c r="I79" s="3">
        <v>0</v>
      </c>
      <c r="J79" s="3">
        <v>8.5999999949999992</v>
      </c>
      <c r="K79" s="3">
        <v>7.8</v>
      </c>
      <c r="L79" s="3">
        <v>0</v>
      </c>
      <c r="M79" s="3">
        <v>9.1394925000000002E-2</v>
      </c>
      <c r="N79" s="3">
        <v>8.5999999949999992</v>
      </c>
      <c r="O79" s="3">
        <v>8.5999999949999992</v>
      </c>
      <c r="P79" s="3">
        <v>0</v>
      </c>
      <c r="Q79" s="3">
        <v>4.8</v>
      </c>
      <c r="R79" s="3">
        <v>8.5999999949999992</v>
      </c>
    </row>
    <row r="80" spans="1:18" x14ac:dyDescent="0.25">
      <c r="A80" t="s">
        <v>106</v>
      </c>
      <c r="B80" t="s">
        <v>97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</row>
    <row r="81" spans="1:18" x14ac:dyDescent="0.25">
      <c r="A81" t="s">
        <v>106</v>
      </c>
      <c r="B81" t="s">
        <v>98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</row>
    <row r="82" spans="1:18" x14ac:dyDescent="0.25">
      <c r="A82" t="s">
        <v>106</v>
      </c>
      <c r="B82" t="s">
        <v>99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4</v>
      </c>
      <c r="L82" s="3">
        <v>0</v>
      </c>
      <c r="M82" s="3">
        <v>3.30860508</v>
      </c>
      <c r="N82" s="3">
        <v>4</v>
      </c>
      <c r="O82" s="3">
        <v>4</v>
      </c>
      <c r="P82" s="3">
        <v>0.9</v>
      </c>
      <c r="Q82" s="3">
        <v>0</v>
      </c>
      <c r="R82" s="3">
        <v>4</v>
      </c>
    </row>
    <row r="83" spans="1:18" x14ac:dyDescent="0.25">
      <c r="A83" t="s">
        <v>106</v>
      </c>
      <c r="B83" t="s">
        <v>100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</row>
    <row r="84" spans="1:18" x14ac:dyDescent="0.25">
      <c r="A84" t="s">
        <v>106</v>
      </c>
      <c r="B84" t="s">
        <v>107</v>
      </c>
      <c r="C84" s="3">
        <v>4</v>
      </c>
      <c r="D84" s="3">
        <v>4</v>
      </c>
      <c r="E84" s="3">
        <v>4</v>
      </c>
      <c r="F84" s="3">
        <v>4</v>
      </c>
      <c r="G84" s="3">
        <v>4</v>
      </c>
      <c r="H84" s="3">
        <v>4</v>
      </c>
      <c r="I84" s="3">
        <v>3.4</v>
      </c>
      <c r="J84" s="3">
        <v>4</v>
      </c>
      <c r="K84" s="3">
        <v>3</v>
      </c>
      <c r="L84" s="3">
        <v>2.1999999990000001</v>
      </c>
      <c r="M84" s="3">
        <v>3</v>
      </c>
      <c r="N84" s="3">
        <v>3</v>
      </c>
      <c r="O84" s="3">
        <v>3</v>
      </c>
      <c r="P84" s="3">
        <v>3</v>
      </c>
      <c r="Q84" s="3">
        <v>3</v>
      </c>
      <c r="R84" s="3">
        <v>3</v>
      </c>
    </row>
    <row r="85" spans="1:18" x14ac:dyDescent="0.25">
      <c r="A85" t="s">
        <v>106</v>
      </c>
      <c r="B85" t="s">
        <v>104</v>
      </c>
      <c r="C85" s="3">
        <v>8</v>
      </c>
      <c r="D85" s="3">
        <v>0.7</v>
      </c>
      <c r="E85" s="3">
        <v>5.3</v>
      </c>
      <c r="F85" s="3">
        <v>8</v>
      </c>
      <c r="G85" s="3">
        <v>5</v>
      </c>
      <c r="H85" s="3">
        <v>0.2</v>
      </c>
      <c r="I85" s="3">
        <v>5</v>
      </c>
      <c r="J85" s="3">
        <v>5</v>
      </c>
      <c r="K85" s="3">
        <v>2</v>
      </c>
      <c r="L85" s="3">
        <v>2</v>
      </c>
      <c r="M85" s="3">
        <v>2</v>
      </c>
      <c r="N85" s="3">
        <v>2</v>
      </c>
      <c r="O85" s="3">
        <v>0</v>
      </c>
      <c r="P85" s="3">
        <v>0</v>
      </c>
      <c r="Q85" s="3">
        <v>0</v>
      </c>
      <c r="R85" s="3">
        <v>0</v>
      </c>
    </row>
    <row r="86" spans="1:18" x14ac:dyDescent="0.25">
      <c r="A86" t="s">
        <v>108</v>
      </c>
      <c r="B86" t="s">
        <v>118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</row>
    <row r="87" spans="1:18" x14ac:dyDescent="0.25">
      <c r="A87" t="s">
        <v>108</v>
      </c>
      <c r="B87" t="s">
        <v>119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</row>
    <row r="88" spans="1:18" x14ac:dyDescent="0.25">
      <c r="A88" t="s">
        <v>108</v>
      </c>
      <c r="B88" t="s">
        <v>120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</row>
    <row r="89" spans="1:18" x14ac:dyDescent="0.25">
      <c r="A89" t="s">
        <v>108</v>
      </c>
      <c r="B89" t="s">
        <v>121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</row>
    <row r="90" spans="1:18" x14ac:dyDescent="0.25">
      <c r="A90" t="s">
        <v>108</v>
      </c>
      <c r="B90" t="s">
        <v>122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</row>
    <row r="91" spans="1:18" x14ac:dyDescent="0.25">
      <c r="A91" t="s">
        <v>108</v>
      </c>
      <c r="B91" t="s">
        <v>123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</row>
    <row r="92" spans="1:18" x14ac:dyDescent="0.25">
      <c r="A92" t="s">
        <v>108</v>
      </c>
      <c r="B92" t="s">
        <v>124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</row>
    <row r="93" spans="1:18" x14ac:dyDescent="0.25">
      <c r="A93" t="s">
        <v>108</v>
      </c>
      <c r="B93" t="s">
        <v>125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1</v>
      </c>
      <c r="O93" s="3">
        <v>0</v>
      </c>
      <c r="P93" s="3">
        <v>0</v>
      </c>
      <c r="Q93" s="3">
        <v>0</v>
      </c>
      <c r="R93" s="3">
        <v>1</v>
      </c>
    </row>
    <row r="94" spans="1:18" x14ac:dyDescent="0.25">
      <c r="A94" t="s">
        <v>108</v>
      </c>
      <c r="B94" t="s">
        <v>126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</row>
    <row r="95" spans="1:18" x14ac:dyDescent="0.25">
      <c r="A95" t="s">
        <v>108</v>
      </c>
      <c r="B95" t="s">
        <v>127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</row>
    <row r="96" spans="1:18" x14ac:dyDescent="0.25">
      <c r="A96" t="s">
        <v>108</v>
      </c>
      <c r="B96" t="s">
        <v>128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</row>
    <row r="97" spans="1:18" x14ac:dyDescent="0.25">
      <c r="A97" t="s">
        <v>108</v>
      </c>
      <c r="B97" t="s">
        <v>129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</row>
    <row r="98" spans="1:18" x14ac:dyDescent="0.25">
      <c r="A98" t="s">
        <v>108</v>
      </c>
      <c r="B98" t="s">
        <v>130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</row>
    <row r="99" spans="1:18" x14ac:dyDescent="0.25">
      <c r="A99" t="s">
        <v>108</v>
      </c>
      <c r="B99" t="s">
        <v>131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</row>
    <row r="100" spans="1:18" x14ac:dyDescent="0.25">
      <c r="A100" t="s">
        <v>108</v>
      </c>
      <c r="B100" t="s">
        <v>132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</row>
    <row r="101" spans="1:18" x14ac:dyDescent="0.25">
      <c r="A101" t="s">
        <v>108</v>
      </c>
      <c r="B101" t="s">
        <v>133</v>
      </c>
      <c r="C101" s="3">
        <v>8.4</v>
      </c>
      <c r="D101" s="3">
        <v>3.8</v>
      </c>
      <c r="E101" s="3">
        <v>7.5</v>
      </c>
      <c r="F101" s="3">
        <v>6</v>
      </c>
      <c r="G101" s="3">
        <v>5.4</v>
      </c>
      <c r="H101" s="3">
        <v>3.3</v>
      </c>
      <c r="I101" s="3">
        <v>6.6</v>
      </c>
      <c r="J101" s="3">
        <v>3</v>
      </c>
      <c r="K101" s="3">
        <v>4.2</v>
      </c>
      <c r="L101" s="3">
        <v>3</v>
      </c>
      <c r="M101" s="3">
        <v>5.9086050999999999</v>
      </c>
      <c r="N101" s="3">
        <v>2</v>
      </c>
      <c r="O101" s="3">
        <v>2.2000000000000002</v>
      </c>
      <c r="P101" s="3">
        <v>2.7</v>
      </c>
      <c r="Q101" s="3">
        <v>0.6</v>
      </c>
      <c r="R101" s="3">
        <v>0</v>
      </c>
    </row>
    <row r="102" spans="1:18" x14ac:dyDescent="0.25">
      <c r="A102" t="s">
        <v>139</v>
      </c>
      <c r="B102" t="s">
        <v>140</v>
      </c>
      <c r="C102">
        <v>3623</v>
      </c>
      <c r="D102">
        <v>2928</v>
      </c>
      <c r="E102">
        <v>2208</v>
      </c>
      <c r="F102">
        <v>1</v>
      </c>
      <c r="G102">
        <v>3623</v>
      </c>
      <c r="H102">
        <v>2928</v>
      </c>
      <c r="I102">
        <v>2208</v>
      </c>
      <c r="J102">
        <v>1</v>
      </c>
      <c r="K102">
        <v>3623</v>
      </c>
      <c r="L102">
        <v>2928</v>
      </c>
      <c r="M102">
        <v>2208</v>
      </c>
      <c r="N102">
        <v>1</v>
      </c>
      <c r="O102">
        <v>3623</v>
      </c>
      <c r="P102">
        <v>2928</v>
      </c>
      <c r="Q102">
        <v>2208</v>
      </c>
      <c r="R102">
        <v>1</v>
      </c>
    </row>
    <row r="104" spans="1:18" x14ac:dyDescent="0.25">
      <c r="A104" s="1" t="s">
        <v>141</v>
      </c>
    </row>
    <row r="105" spans="1:18" x14ac:dyDescent="0.25">
      <c r="A105" s="1"/>
      <c r="C105" s="9" t="s">
        <v>135</v>
      </c>
      <c r="D105" s="9"/>
      <c r="E105" s="9"/>
      <c r="F105" s="9"/>
      <c r="G105" s="9" t="s">
        <v>136</v>
      </c>
      <c r="H105" s="9"/>
      <c r="I105" s="9"/>
      <c r="J105" s="9"/>
      <c r="K105" s="9" t="s">
        <v>137</v>
      </c>
      <c r="L105" s="9"/>
      <c r="M105" s="9"/>
      <c r="N105" s="9"/>
      <c r="O105" s="9" t="s">
        <v>138</v>
      </c>
      <c r="P105" s="9"/>
      <c r="Q105" s="9"/>
      <c r="R105" s="9"/>
    </row>
    <row r="106" spans="1:18" x14ac:dyDescent="0.25">
      <c r="A106" t="s">
        <v>0</v>
      </c>
      <c r="B106" t="s">
        <v>95</v>
      </c>
      <c r="C106" s="5">
        <v>1</v>
      </c>
      <c r="D106" s="5">
        <v>2</v>
      </c>
      <c r="E106" s="5">
        <v>3</v>
      </c>
      <c r="F106" s="5">
        <v>4</v>
      </c>
      <c r="G106" s="5">
        <v>5</v>
      </c>
      <c r="H106" s="5">
        <v>6</v>
      </c>
      <c r="I106" s="5">
        <v>7</v>
      </c>
      <c r="J106" s="5">
        <v>8</v>
      </c>
      <c r="K106" s="5">
        <v>9</v>
      </c>
      <c r="L106" s="5">
        <v>10</v>
      </c>
      <c r="M106" s="5">
        <v>11</v>
      </c>
      <c r="N106" s="5">
        <v>12</v>
      </c>
      <c r="O106" s="5">
        <v>13</v>
      </c>
      <c r="P106" s="5">
        <v>14</v>
      </c>
      <c r="Q106" s="5">
        <v>15</v>
      </c>
      <c r="R106" s="5">
        <v>16</v>
      </c>
    </row>
    <row r="107" spans="1:18" x14ac:dyDescent="0.25">
      <c r="A107" t="s">
        <v>96</v>
      </c>
      <c r="B107" t="s">
        <v>97</v>
      </c>
      <c r="C107" s="5">
        <f>C65*C$102</f>
        <v>0</v>
      </c>
      <c r="D107" s="5">
        <f>D65*D$102</f>
        <v>0</v>
      </c>
      <c r="E107" s="5">
        <f>E65*E$102</f>
        <v>0</v>
      </c>
      <c r="F107" s="5">
        <f>F65*F$102</f>
        <v>1</v>
      </c>
      <c r="G107" s="5">
        <f t="shared" ref="G107:R107" si="34">G65*G$102</f>
        <v>0</v>
      </c>
      <c r="H107" s="5">
        <f t="shared" si="34"/>
        <v>0</v>
      </c>
      <c r="I107" s="5">
        <f t="shared" si="34"/>
        <v>0</v>
      </c>
      <c r="J107" s="5">
        <f t="shared" si="34"/>
        <v>3</v>
      </c>
      <c r="K107" s="5">
        <f t="shared" si="34"/>
        <v>0</v>
      </c>
      <c r="L107" s="5">
        <f t="shared" si="34"/>
        <v>0</v>
      </c>
      <c r="M107" s="5">
        <f t="shared" si="34"/>
        <v>0</v>
      </c>
      <c r="N107" s="5">
        <f t="shared" si="34"/>
        <v>6</v>
      </c>
      <c r="O107" s="5">
        <f t="shared" si="34"/>
        <v>0</v>
      </c>
      <c r="P107" s="5">
        <f t="shared" si="34"/>
        <v>0</v>
      </c>
      <c r="Q107" s="5">
        <f t="shared" si="34"/>
        <v>0</v>
      </c>
      <c r="R107" s="5">
        <f t="shared" si="34"/>
        <v>7.2</v>
      </c>
    </row>
    <row r="108" spans="1:18" x14ac:dyDescent="0.25">
      <c r="A108" t="s">
        <v>96</v>
      </c>
      <c r="B108" t="s">
        <v>98</v>
      </c>
      <c r="C108" s="5">
        <f>C66*C$102</f>
        <v>0</v>
      </c>
      <c r="D108" s="5">
        <f>D66*D$102</f>
        <v>0</v>
      </c>
      <c r="E108" s="5">
        <f>E66*E$102</f>
        <v>0</v>
      </c>
      <c r="F108" s="5">
        <f>F66*F$102</f>
        <v>0</v>
      </c>
      <c r="G108" s="5">
        <f t="shared" ref="G108:R122" si="35">G66*G$102</f>
        <v>0</v>
      </c>
      <c r="H108" s="5">
        <f t="shared" si="35"/>
        <v>0</v>
      </c>
      <c r="I108" s="5">
        <f t="shared" si="35"/>
        <v>0</v>
      </c>
      <c r="J108" s="5">
        <f t="shared" si="35"/>
        <v>0</v>
      </c>
      <c r="K108" s="5">
        <f t="shared" si="35"/>
        <v>0</v>
      </c>
      <c r="L108" s="5">
        <f t="shared" si="35"/>
        <v>0</v>
      </c>
      <c r="M108" s="5">
        <f t="shared" si="35"/>
        <v>0</v>
      </c>
      <c r="N108" s="5">
        <f t="shared" si="35"/>
        <v>0</v>
      </c>
      <c r="O108" s="5">
        <f t="shared" si="35"/>
        <v>0</v>
      </c>
      <c r="P108" s="5">
        <f t="shared" si="35"/>
        <v>0</v>
      </c>
      <c r="Q108" s="5">
        <f t="shared" si="35"/>
        <v>0</v>
      </c>
      <c r="R108" s="5">
        <f t="shared" si="35"/>
        <v>0</v>
      </c>
    </row>
    <row r="109" spans="1:18" x14ac:dyDescent="0.25">
      <c r="A109" t="s">
        <v>96</v>
      </c>
      <c r="B109" t="s">
        <v>99</v>
      </c>
      <c r="C109" s="5">
        <f>C67*C$102</f>
        <v>0</v>
      </c>
      <c r="D109" s="5">
        <f>D67*D$102</f>
        <v>0</v>
      </c>
      <c r="E109" s="5">
        <f>E67*E$102</f>
        <v>0</v>
      </c>
      <c r="F109" s="5">
        <f>F67*F$102</f>
        <v>0</v>
      </c>
      <c r="G109" s="5">
        <f t="shared" si="35"/>
        <v>0</v>
      </c>
      <c r="H109" s="5">
        <f t="shared" si="35"/>
        <v>0</v>
      </c>
      <c r="I109" s="5">
        <f t="shared" si="35"/>
        <v>0</v>
      </c>
      <c r="J109" s="5">
        <f t="shared" si="35"/>
        <v>0</v>
      </c>
      <c r="K109" s="5">
        <f t="shared" si="35"/>
        <v>0</v>
      </c>
      <c r="L109" s="5">
        <f t="shared" si="35"/>
        <v>0</v>
      </c>
      <c r="M109" s="5">
        <f t="shared" si="35"/>
        <v>0</v>
      </c>
      <c r="N109" s="5">
        <f t="shared" si="35"/>
        <v>0</v>
      </c>
      <c r="O109" s="5">
        <f t="shared" si="35"/>
        <v>6521.4000000000005</v>
      </c>
      <c r="P109" s="5">
        <f t="shared" si="35"/>
        <v>3266.7999926399998</v>
      </c>
      <c r="Q109" s="5">
        <f t="shared" si="35"/>
        <v>3974.4</v>
      </c>
      <c r="R109" s="5">
        <f t="shared" si="35"/>
        <v>1.8</v>
      </c>
    </row>
    <row r="110" spans="1:18" x14ac:dyDescent="0.25">
      <c r="A110" t="s">
        <v>96</v>
      </c>
      <c r="B110" t="s">
        <v>100</v>
      </c>
      <c r="C110" s="5">
        <f>C68*C$102</f>
        <v>21738</v>
      </c>
      <c r="D110" s="5">
        <f>D68*D$102</f>
        <v>4392</v>
      </c>
      <c r="E110" s="5">
        <f>E68*E$102</f>
        <v>6624</v>
      </c>
      <c r="F110" s="5">
        <f>F68*F$102</f>
        <v>9</v>
      </c>
      <c r="G110" s="5">
        <f t="shared" si="35"/>
        <v>26085.600000000002</v>
      </c>
      <c r="H110" s="5">
        <f t="shared" si="35"/>
        <v>5270.4000000000005</v>
      </c>
      <c r="I110" s="5">
        <f t="shared" si="35"/>
        <v>7948.8</v>
      </c>
      <c r="J110" s="5">
        <f t="shared" si="35"/>
        <v>9</v>
      </c>
      <c r="K110" s="5">
        <f t="shared" si="35"/>
        <v>32607</v>
      </c>
      <c r="L110" s="5">
        <f t="shared" si="35"/>
        <v>6734.3999853599998</v>
      </c>
      <c r="M110" s="5">
        <f t="shared" si="35"/>
        <v>9936</v>
      </c>
      <c r="N110" s="5">
        <f t="shared" si="35"/>
        <v>9</v>
      </c>
      <c r="O110" s="5">
        <f t="shared" si="35"/>
        <v>32607</v>
      </c>
      <c r="P110" s="5">
        <f t="shared" si="35"/>
        <v>4638.8000073600006</v>
      </c>
      <c r="Q110" s="5">
        <f t="shared" si="35"/>
        <v>7948.8</v>
      </c>
      <c r="R110" s="5">
        <f t="shared" si="35"/>
        <v>9</v>
      </c>
    </row>
    <row r="111" spans="1:18" x14ac:dyDescent="0.25">
      <c r="A111" t="s">
        <v>101</v>
      </c>
      <c r="B111" t="s">
        <v>97</v>
      </c>
      <c r="C111" s="5">
        <f>C69*C$102</f>
        <v>0</v>
      </c>
      <c r="D111" s="5">
        <f>D69*D$102</f>
        <v>0</v>
      </c>
      <c r="E111" s="5">
        <f>E69*E$102</f>
        <v>0</v>
      </c>
      <c r="F111" s="5">
        <f>F69*F$102</f>
        <v>3</v>
      </c>
      <c r="G111" s="5">
        <f t="shared" si="35"/>
        <v>0</v>
      </c>
      <c r="H111" s="5">
        <f t="shared" si="35"/>
        <v>0</v>
      </c>
      <c r="I111" s="5">
        <f t="shared" si="35"/>
        <v>0</v>
      </c>
      <c r="J111" s="5">
        <f t="shared" si="35"/>
        <v>4</v>
      </c>
      <c r="K111" s="5">
        <f t="shared" si="35"/>
        <v>0</v>
      </c>
      <c r="L111" s="5">
        <f t="shared" si="35"/>
        <v>0</v>
      </c>
      <c r="M111" s="5">
        <f t="shared" si="35"/>
        <v>0</v>
      </c>
      <c r="N111" s="5">
        <f t="shared" si="35"/>
        <v>3</v>
      </c>
      <c r="O111" s="5">
        <f t="shared" si="35"/>
        <v>0</v>
      </c>
      <c r="P111" s="5">
        <f t="shared" si="35"/>
        <v>0</v>
      </c>
      <c r="Q111" s="5">
        <f t="shared" si="35"/>
        <v>0</v>
      </c>
      <c r="R111" s="5">
        <f t="shared" si="35"/>
        <v>2</v>
      </c>
    </row>
    <row r="112" spans="1:18" x14ac:dyDescent="0.25">
      <c r="A112" t="s">
        <v>101</v>
      </c>
      <c r="B112" t="s">
        <v>98</v>
      </c>
      <c r="C112" s="5">
        <f>C70*C$102</f>
        <v>0</v>
      </c>
      <c r="D112" s="5">
        <f>D70*D$102</f>
        <v>0</v>
      </c>
      <c r="E112" s="5">
        <f>E70*E$102</f>
        <v>0</v>
      </c>
      <c r="F112" s="5">
        <f>F70*F$102</f>
        <v>0</v>
      </c>
      <c r="G112" s="5">
        <f t="shared" si="35"/>
        <v>0</v>
      </c>
      <c r="H112" s="5">
        <f t="shared" si="35"/>
        <v>0</v>
      </c>
      <c r="I112" s="5">
        <f t="shared" si="35"/>
        <v>0</v>
      </c>
      <c r="J112" s="5">
        <f t="shared" si="35"/>
        <v>0</v>
      </c>
      <c r="K112" s="5">
        <f t="shared" si="35"/>
        <v>0</v>
      </c>
      <c r="L112" s="5">
        <f t="shared" si="35"/>
        <v>0</v>
      </c>
      <c r="M112" s="5">
        <f t="shared" si="35"/>
        <v>0</v>
      </c>
      <c r="N112" s="5">
        <f t="shared" si="35"/>
        <v>0</v>
      </c>
      <c r="O112" s="5">
        <f t="shared" si="35"/>
        <v>0</v>
      </c>
      <c r="P112" s="5">
        <f t="shared" si="35"/>
        <v>0</v>
      </c>
      <c r="Q112" s="5">
        <f t="shared" si="35"/>
        <v>0</v>
      </c>
      <c r="R112" s="5">
        <f t="shared" si="35"/>
        <v>0</v>
      </c>
    </row>
    <row r="113" spans="1:18" x14ac:dyDescent="0.25">
      <c r="A113" t="s">
        <v>101</v>
      </c>
      <c r="B113" t="s">
        <v>99</v>
      </c>
      <c r="C113" s="5">
        <f>C71*C$102</f>
        <v>19564.2</v>
      </c>
      <c r="D113" s="5">
        <f>D71*D$102</f>
        <v>4099.2</v>
      </c>
      <c r="E113" s="5">
        <f>E71*E$102</f>
        <v>5961.6</v>
      </c>
      <c r="F113" s="5">
        <f>F71*F$102</f>
        <v>6</v>
      </c>
      <c r="G113" s="5">
        <f t="shared" si="35"/>
        <v>21738</v>
      </c>
      <c r="H113" s="5">
        <f t="shared" si="35"/>
        <v>4392</v>
      </c>
      <c r="I113" s="5">
        <f t="shared" si="35"/>
        <v>6624</v>
      </c>
      <c r="J113" s="5">
        <f t="shared" si="35"/>
        <v>6</v>
      </c>
      <c r="K113" s="5">
        <f t="shared" si="35"/>
        <v>19564.2</v>
      </c>
      <c r="L113" s="5">
        <f t="shared" si="35"/>
        <v>4099.2</v>
      </c>
      <c r="M113" s="5">
        <f t="shared" si="35"/>
        <v>5961.6</v>
      </c>
      <c r="N113" s="5">
        <f t="shared" si="35"/>
        <v>6</v>
      </c>
      <c r="O113" s="5">
        <f t="shared" si="35"/>
        <v>17390.399999999998</v>
      </c>
      <c r="P113" s="5">
        <f t="shared" si="35"/>
        <v>3513.6</v>
      </c>
      <c r="Q113" s="5">
        <f t="shared" si="35"/>
        <v>5299.2</v>
      </c>
      <c r="R113" s="5">
        <f t="shared" si="35"/>
        <v>6</v>
      </c>
    </row>
    <row r="114" spans="1:18" x14ac:dyDescent="0.25">
      <c r="A114" t="s">
        <v>102</v>
      </c>
      <c r="B114" t="s">
        <v>97</v>
      </c>
      <c r="C114" s="5">
        <f>C72*C$102</f>
        <v>0</v>
      </c>
      <c r="D114" s="5">
        <f>D72*D$102</f>
        <v>0</v>
      </c>
      <c r="E114" s="5">
        <f>E72*E$102</f>
        <v>0</v>
      </c>
      <c r="F114" s="5">
        <f>F72*F$102</f>
        <v>8</v>
      </c>
      <c r="G114" s="5">
        <f t="shared" si="35"/>
        <v>0</v>
      </c>
      <c r="H114" s="5">
        <f t="shared" si="35"/>
        <v>0</v>
      </c>
      <c r="I114" s="5">
        <f t="shared" si="35"/>
        <v>0</v>
      </c>
      <c r="J114" s="5">
        <f t="shared" si="35"/>
        <v>8</v>
      </c>
      <c r="K114" s="5">
        <f t="shared" si="35"/>
        <v>0</v>
      </c>
      <c r="L114" s="5">
        <f t="shared" si="35"/>
        <v>0</v>
      </c>
      <c r="M114" s="5">
        <f t="shared" si="35"/>
        <v>0</v>
      </c>
      <c r="N114" s="5">
        <f t="shared" si="35"/>
        <v>6.0000083399999999</v>
      </c>
      <c r="O114" s="5">
        <f t="shared" si="35"/>
        <v>0</v>
      </c>
      <c r="P114" s="5">
        <f t="shared" si="35"/>
        <v>0</v>
      </c>
      <c r="Q114" s="5">
        <f t="shared" si="35"/>
        <v>0</v>
      </c>
      <c r="R114" s="5">
        <f t="shared" si="35"/>
        <v>4.0000083399999999</v>
      </c>
    </row>
    <row r="115" spans="1:18" x14ac:dyDescent="0.25">
      <c r="A115" t="s">
        <v>102</v>
      </c>
      <c r="B115" t="s">
        <v>98</v>
      </c>
      <c r="C115" s="5">
        <f>C73*C$102</f>
        <v>3.0215820000000001E-2</v>
      </c>
      <c r="D115" s="5">
        <f>D73*D$102</f>
        <v>0</v>
      </c>
      <c r="E115" s="5">
        <f>E73*E$102</f>
        <v>1.8414719999999999E-2</v>
      </c>
      <c r="F115" s="5">
        <f>F73*F$102</f>
        <v>8.3399999999999998E-6</v>
      </c>
      <c r="G115" s="5">
        <f t="shared" si="35"/>
        <v>3.0215820000000001E-2</v>
      </c>
      <c r="H115" s="5">
        <f t="shared" si="35"/>
        <v>0</v>
      </c>
      <c r="I115" s="5">
        <f t="shared" si="35"/>
        <v>0</v>
      </c>
      <c r="J115" s="5">
        <f t="shared" si="35"/>
        <v>8.3399999999999998E-6</v>
      </c>
      <c r="K115" s="5">
        <f t="shared" si="35"/>
        <v>0</v>
      </c>
      <c r="L115" s="5">
        <f t="shared" si="35"/>
        <v>0</v>
      </c>
      <c r="M115" s="5">
        <f t="shared" si="35"/>
        <v>0</v>
      </c>
      <c r="N115" s="5">
        <f t="shared" si="35"/>
        <v>0</v>
      </c>
      <c r="O115" s="5">
        <f t="shared" si="35"/>
        <v>0</v>
      </c>
      <c r="P115" s="5">
        <f t="shared" si="35"/>
        <v>0</v>
      </c>
      <c r="Q115" s="5">
        <f t="shared" si="35"/>
        <v>0</v>
      </c>
      <c r="R115" s="5">
        <f t="shared" si="35"/>
        <v>0</v>
      </c>
    </row>
    <row r="116" spans="1:18" x14ac:dyDescent="0.25">
      <c r="A116" t="s">
        <v>102</v>
      </c>
      <c r="B116" t="s">
        <v>99</v>
      </c>
      <c r="C116" s="5">
        <f>C74*C$102</f>
        <v>32606.969784179997</v>
      </c>
      <c r="D116" s="5">
        <f>D74*D$102</f>
        <v>0</v>
      </c>
      <c r="E116" s="5">
        <f>E74*E$102</f>
        <v>6623.9815852800002</v>
      </c>
      <c r="F116" s="5">
        <f>F74*F$102</f>
        <v>8.9999916599999992</v>
      </c>
      <c r="G116" s="5">
        <f t="shared" si="35"/>
        <v>32606.969784179997</v>
      </c>
      <c r="H116" s="5">
        <f t="shared" si="35"/>
        <v>0</v>
      </c>
      <c r="I116" s="5">
        <f t="shared" si="35"/>
        <v>6624</v>
      </c>
      <c r="J116" s="5">
        <f t="shared" si="35"/>
        <v>8.9999916599999992</v>
      </c>
      <c r="K116" s="5">
        <f t="shared" si="35"/>
        <v>28259.399999999998</v>
      </c>
      <c r="L116" s="5">
        <f t="shared" si="35"/>
        <v>0</v>
      </c>
      <c r="M116" s="5">
        <f t="shared" si="35"/>
        <v>5299.2</v>
      </c>
      <c r="N116" s="5">
        <f t="shared" si="35"/>
        <v>8.9999916599999992</v>
      </c>
      <c r="O116" s="5">
        <f t="shared" si="35"/>
        <v>23911.8</v>
      </c>
      <c r="P116" s="5">
        <f t="shared" si="35"/>
        <v>0</v>
      </c>
      <c r="Q116" s="5">
        <f t="shared" si="35"/>
        <v>3974.4</v>
      </c>
      <c r="R116" s="5">
        <f t="shared" si="35"/>
        <v>8.9999916599999992</v>
      </c>
    </row>
    <row r="117" spans="1:18" x14ac:dyDescent="0.25">
      <c r="A117" t="s">
        <v>102</v>
      </c>
      <c r="B117" t="s">
        <v>103</v>
      </c>
      <c r="C117" s="5">
        <f>C75*C$102</f>
        <v>0</v>
      </c>
      <c r="D117" s="5">
        <f>D75*D$102</f>
        <v>0</v>
      </c>
      <c r="E117" s="5">
        <f>E75*E$102</f>
        <v>0</v>
      </c>
      <c r="F117" s="5">
        <f>F75*F$102</f>
        <v>0</v>
      </c>
      <c r="G117" s="5">
        <f t="shared" si="35"/>
        <v>0</v>
      </c>
      <c r="H117" s="5">
        <f t="shared" si="35"/>
        <v>0</v>
      </c>
      <c r="I117" s="5">
        <f t="shared" si="35"/>
        <v>0</v>
      </c>
      <c r="J117" s="5">
        <f t="shared" si="35"/>
        <v>0</v>
      </c>
      <c r="K117" s="5">
        <f t="shared" si="35"/>
        <v>0</v>
      </c>
      <c r="L117" s="5">
        <f t="shared" si="35"/>
        <v>0</v>
      </c>
      <c r="M117" s="5">
        <f t="shared" si="35"/>
        <v>0</v>
      </c>
      <c r="N117" s="5">
        <f t="shared" si="35"/>
        <v>0</v>
      </c>
      <c r="O117" s="5">
        <f t="shared" si="35"/>
        <v>0</v>
      </c>
      <c r="P117" s="5">
        <f t="shared" si="35"/>
        <v>0</v>
      </c>
      <c r="Q117" s="5">
        <f t="shared" si="35"/>
        <v>0</v>
      </c>
      <c r="R117" s="5">
        <f t="shared" si="35"/>
        <v>0</v>
      </c>
    </row>
    <row r="118" spans="1:18" x14ac:dyDescent="0.25">
      <c r="A118" t="s">
        <v>102</v>
      </c>
      <c r="B118" t="s">
        <v>104</v>
      </c>
      <c r="C118" s="5">
        <f>C76*C$102</f>
        <v>10869</v>
      </c>
      <c r="D118" s="5">
        <f>D76*D$102</f>
        <v>8784</v>
      </c>
      <c r="E118" s="5">
        <f>E76*E$102</f>
        <v>6624</v>
      </c>
      <c r="F118" s="5">
        <f>F76*F$102</f>
        <v>3</v>
      </c>
      <c r="G118" s="5">
        <f t="shared" si="35"/>
        <v>10869</v>
      </c>
      <c r="H118" s="5">
        <f t="shared" si="35"/>
        <v>8784</v>
      </c>
      <c r="I118" s="5">
        <f t="shared" si="35"/>
        <v>6624</v>
      </c>
      <c r="J118" s="5">
        <f t="shared" si="35"/>
        <v>3</v>
      </c>
      <c r="K118" s="5">
        <f t="shared" si="35"/>
        <v>10869</v>
      </c>
      <c r="L118" s="5">
        <f t="shared" si="35"/>
        <v>7905.6</v>
      </c>
      <c r="M118" s="5">
        <f t="shared" si="35"/>
        <v>6624</v>
      </c>
      <c r="N118" s="5">
        <f t="shared" si="35"/>
        <v>3</v>
      </c>
      <c r="O118" s="5">
        <f t="shared" si="35"/>
        <v>10869</v>
      </c>
      <c r="P118" s="5">
        <f t="shared" si="35"/>
        <v>7027.2</v>
      </c>
      <c r="Q118" s="5">
        <f t="shared" si="35"/>
        <v>6624</v>
      </c>
      <c r="R118" s="5">
        <f t="shared" si="35"/>
        <v>3</v>
      </c>
    </row>
    <row r="119" spans="1:18" x14ac:dyDescent="0.25">
      <c r="A119" t="s">
        <v>105</v>
      </c>
      <c r="B119" t="s">
        <v>97</v>
      </c>
      <c r="C119" s="5">
        <f>C77*C$102</f>
        <v>0</v>
      </c>
      <c r="D119" s="5">
        <f>D77*D$102</f>
        <v>0</v>
      </c>
      <c r="E119" s="5">
        <f>E77*E$102</f>
        <v>0</v>
      </c>
      <c r="F119" s="5">
        <f>F77*F$102</f>
        <v>10.4</v>
      </c>
      <c r="G119" s="5">
        <f t="shared" si="35"/>
        <v>0</v>
      </c>
      <c r="H119" s="5">
        <f t="shared" si="35"/>
        <v>0</v>
      </c>
      <c r="I119" s="5">
        <f t="shared" si="35"/>
        <v>0</v>
      </c>
      <c r="J119" s="5">
        <f t="shared" si="35"/>
        <v>10.4</v>
      </c>
      <c r="K119" s="5">
        <f t="shared" si="35"/>
        <v>0</v>
      </c>
      <c r="L119" s="5">
        <f t="shared" si="35"/>
        <v>0</v>
      </c>
      <c r="M119" s="5">
        <f t="shared" si="35"/>
        <v>0</v>
      </c>
      <c r="N119" s="5">
        <f t="shared" si="35"/>
        <v>10.4</v>
      </c>
      <c r="O119" s="5">
        <f t="shared" si="35"/>
        <v>0</v>
      </c>
      <c r="P119" s="5">
        <f t="shared" si="35"/>
        <v>0</v>
      </c>
      <c r="Q119" s="5">
        <f t="shared" si="35"/>
        <v>0</v>
      </c>
      <c r="R119" s="5">
        <f t="shared" si="35"/>
        <v>10.4</v>
      </c>
    </row>
    <row r="120" spans="1:18" x14ac:dyDescent="0.25">
      <c r="A120" t="s">
        <v>105</v>
      </c>
      <c r="B120" t="s">
        <v>98</v>
      </c>
      <c r="C120" s="5">
        <f>C78*C$102</f>
        <v>0</v>
      </c>
      <c r="D120" s="5">
        <f>D78*D$102</f>
        <v>0</v>
      </c>
      <c r="E120" s="5">
        <f>E78*E$102</f>
        <v>0</v>
      </c>
      <c r="F120" s="5">
        <f>F78*F$102</f>
        <v>0</v>
      </c>
      <c r="G120" s="5">
        <f t="shared" si="35"/>
        <v>0</v>
      </c>
      <c r="H120" s="5">
        <f t="shared" si="35"/>
        <v>0</v>
      </c>
      <c r="I120" s="5">
        <f t="shared" si="35"/>
        <v>0</v>
      </c>
      <c r="J120" s="5">
        <f t="shared" si="35"/>
        <v>0</v>
      </c>
      <c r="K120" s="5">
        <f t="shared" si="35"/>
        <v>0</v>
      </c>
      <c r="L120" s="5">
        <f t="shared" si="35"/>
        <v>0</v>
      </c>
      <c r="M120" s="5">
        <f t="shared" si="35"/>
        <v>0</v>
      </c>
      <c r="N120" s="5">
        <f t="shared" si="35"/>
        <v>0</v>
      </c>
      <c r="O120" s="5">
        <f t="shared" si="35"/>
        <v>0</v>
      </c>
      <c r="P120" s="5">
        <f t="shared" si="35"/>
        <v>0</v>
      </c>
      <c r="Q120" s="5">
        <f t="shared" si="35"/>
        <v>0</v>
      </c>
      <c r="R120" s="5">
        <f t="shared" si="35"/>
        <v>0</v>
      </c>
    </row>
    <row r="121" spans="1:18" x14ac:dyDescent="0.25">
      <c r="A121" t="s">
        <v>105</v>
      </c>
      <c r="B121" t="s">
        <v>100</v>
      </c>
      <c r="C121" s="5">
        <f>C79*C$102</f>
        <v>23911.8</v>
      </c>
      <c r="D121" s="5">
        <f>D79*D$102</f>
        <v>0</v>
      </c>
      <c r="E121" s="5">
        <f>E79*E$102</f>
        <v>0</v>
      </c>
      <c r="F121" s="5">
        <f>F79*F$102</f>
        <v>8.5999999949999992</v>
      </c>
      <c r="G121" s="5">
        <f t="shared" si="35"/>
        <v>28259.399999999998</v>
      </c>
      <c r="H121" s="5">
        <f t="shared" si="35"/>
        <v>0</v>
      </c>
      <c r="I121" s="5">
        <f t="shared" si="35"/>
        <v>0</v>
      </c>
      <c r="J121" s="5">
        <f t="shared" si="35"/>
        <v>8.5999999949999992</v>
      </c>
      <c r="K121" s="5">
        <f t="shared" si="35"/>
        <v>28259.399999999998</v>
      </c>
      <c r="L121" s="5">
        <f t="shared" si="35"/>
        <v>0</v>
      </c>
      <c r="M121" s="5">
        <f t="shared" si="35"/>
        <v>201.7999944</v>
      </c>
      <c r="N121" s="5">
        <f t="shared" si="35"/>
        <v>8.5999999949999992</v>
      </c>
      <c r="O121" s="5">
        <f t="shared" si="35"/>
        <v>31157.799981884997</v>
      </c>
      <c r="P121" s="5">
        <f t="shared" si="35"/>
        <v>0</v>
      </c>
      <c r="Q121" s="5">
        <f t="shared" si="35"/>
        <v>10598.4</v>
      </c>
      <c r="R121" s="5">
        <f t="shared" si="35"/>
        <v>8.5999999949999992</v>
      </c>
    </row>
    <row r="122" spans="1:18" x14ac:dyDescent="0.25">
      <c r="A122" t="s">
        <v>106</v>
      </c>
      <c r="B122" t="s">
        <v>97</v>
      </c>
      <c r="C122" s="5">
        <f>C80*C$102</f>
        <v>0</v>
      </c>
      <c r="D122" s="5">
        <f>D80*D$102</f>
        <v>0</v>
      </c>
      <c r="E122" s="5">
        <f>E80*E$102</f>
        <v>0</v>
      </c>
      <c r="F122" s="5">
        <f>F80*F$102</f>
        <v>0</v>
      </c>
      <c r="G122" s="5">
        <f t="shared" si="35"/>
        <v>0</v>
      </c>
      <c r="H122" s="5">
        <f t="shared" si="35"/>
        <v>0</v>
      </c>
      <c r="I122" s="5">
        <f t="shared" si="35"/>
        <v>0</v>
      </c>
      <c r="J122" s="5">
        <f t="shared" si="35"/>
        <v>0</v>
      </c>
      <c r="K122" s="5">
        <f t="shared" si="35"/>
        <v>0</v>
      </c>
      <c r="L122" s="5">
        <f t="shared" si="35"/>
        <v>0</v>
      </c>
      <c r="M122" s="5">
        <f t="shared" ref="G122:R137" si="36">M80*M$102</f>
        <v>0</v>
      </c>
      <c r="N122" s="5">
        <f t="shared" si="36"/>
        <v>0</v>
      </c>
      <c r="O122" s="5">
        <f t="shared" si="36"/>
        <v>0</v>
      </c>
      <c r="P122" s="5">
        <f t="shared" si="36"/>
        <v>0</v>
      </c>
      <c r="Q122" s="5">
        <f t="shared" si="36"/>
        <v>0</v>
      </c>
      <c r="R122" s="5">
        <f t="shared" si="36"/>
        <v>0</v>
      </c>
    </row>
    <row r="123" spans="1:18" x14ac:dyDescent="0.25">
      <c r="A123" t="s">
        <v>106</v>
      </c>
      <c r="B123" t="s">
        <v>98</v>
      </c>
      <c r="C123" s="5">
        <f>C81*C$102</f>
        <v>0</v>
      </c>
      <c r="D123" s="5">
        <f>D81*D$102</f>
        <v>0</v>
      </c>
      <c r="E123" s="5">
        <f>E81*E$102</f>
        <v>0</v>
      </c>
      <c r="F123" s="5">
        <f>F81*F$102</f>
        <v>0</v>
      </c>
      <c r="G123" s="5">
        <f t="shared" si="36"/>
        <v>0</v>
      </c>
      <c r="H123" s="5">
        <f t="shared" si="36"/>
        <v>0</v>
      </c>
      <c r="I123" s="5">
        <f t="shared" si="36"/>
        <v>0</v>
      </c>
      <c r="J123" s="5">
        <f t="shared" si="36"/>
        <v>0</v>
      </c>
      <c r="K123" s="5">
        <f t="shared" si="36"/>
        <v>0</v>
      </c>
      <c r="L123" s="5">
        <f t="shared" si="36"/>
        <v>0</v>
      </c>
      <c r="M123" s="5">
        <f t="shared" si="36"/>
        <v>0</v>
      </c>
      <c r="N123" s="5">
        <f t="shared" si="36"/>
        <v>0</v>
      </c>
      <c r="O123" s="5">
        <f t="shared" si="36"/>
        <v>0</v>
      </c>
      <c r="P123" s="5">
        <f t="shared" si="36"/>
        <v>0</v>
      </c>
      <c r="Q123" s="5">
        <f t="shared" si="36"/>
        <v>0</v>
      </c>
      <c r="R123" s="5">
        <f t="shared" si="36"/>
        <v>0</v>
      </c>
    </row>
    <row r="124" spans="1:18" x14ac:dyDescent="0.25">
      <c r="A124" t="s">
        <v>106</v>
      </c>
      <c r="B124" t="s">
        <v>99</v>
      </c>
      <c r="C124" s="5">
        <f>C82*C$102</f>
        <v>0</v>
      </c>
      <c r="D124" s="5">
        <f>D82*D$102</f>
        <v>0</v>
      </c>
      <c r="E124" s="5">
        <f>E82*E$102</f>
        <v>0</v>
      </c>
      <c r="F124" s="5">
        <f>F82*F$102</f>
        <v>0</v>
      </c>
      <c r="G124" s="5">
        <f t="shared" si="36"/>
        <v>0</v>
      </c>
      <c r="H124" s="5">
        <f t="shared" si="36"/>
        <v>0</v>
      </c>
      <c r="I124" s="5">
        <f t="shared" si="36"/>
        <v>0</v>
      </c>
      <c r="J124" s="5">
        <f t="shared" si="36"/>
        <v>0</v>
      </c>
      <c r="K124" s="5">
        <f t="shared" si="36"/>
        <v>14492</v>
      </c>
      <c r="L124" s="5">
        <f t="shared" si="36"/>
        <v>0</v>
      </c>
      <c r="M124" s="5">
        <f t="shared" si="36"/>
        <v>7305.4000166400001</v>
      </c>
      <c r="N124" s="5">
        <f t="shared" si="36"/>
        <v>4</v>
      </c>
      <c r="O124" s="5">
        <f t="shared" si="36"/>
        <v>14492</v>
      </c>
      <c r="P124" s="5">
        <f t="shared" si="36"/>
        <v>2635.2000000000003</v>
      </c>
      <c r="Q124" s="5">
        <f t="shared" si="36"/>
        <v>0</v>
      </c>
      <c r="R124" s="5">
        <f t="shared" si="36"/>
        <v>4</v>
      </c>
    </row>
    <row r="125" spans="1:18" x14ac:dyDescent="0.25">
      <c r="A125" t="s">
        <v>106</v>
      </c>
      <c r="B125" t="s">
        <v>100</v>
      </c>
      <c r="C125" s="5">
        <f>C83*C$102</f>
        <v>0</v>
      </c>
      <c r="D125" s="5">
        <f>D83*D$102</f>
        <v>0</v>
      </c>
      <c r="E125" s="5">
        <f>E83*E$102</f>
        <v>0</v>
      </c>
      <c r="F125" s="5">
        <f>F83*F$102</f>
        <v>0</v>
      </c>
      <c r="G125" s="5">
        <f t="shared" si="36"/>
        <v>0</v>
      </c>
      <c r="H125" s="5">
        <f t="shared" si="36"/>
        <v>0</v>
      </c>
      <c r="I125" s="5">
        <f t="shared" si="36"/>
        <v>0</v>
      </c>
      <c r="J125" s="5">
        <f t="shared" si="36"/>
        <v>0</v>
      </c>
      <c r="K125" s="5">
        <f t="shared" si="36"/>
        <v>0</v>
      </c>
      <c r="L125" s="5">
        <f t="shared" si="36"/>
        <v>0</v>
      </c>
      <c r="M125" s="5">
        <f t="shared" si="36"/>
        <v>0</v>
      </c>
      <c r="N125" s="5">
        <f t="shared" si="36"/>
        <v>0</v>
      </c>
      <c r="O125" s="5">
        <f t="shared" si="36"/>
        <v>0</v>
      </c>
      <c r="P125" s="5">
        <f t="shared" si="36"/>
        <v>0</v>
      </c>
      <c r="Q125" s="5">
        <f t="shared" si="36"/>
        <v>0</v>
      </c>
      <c r="R125" s="5">
        <f t="shared" si="36"/>
        <v>0</v>
      </c>
    </row>
    <row r="126" spans="1:18" x14ac:dyDescent="0.25">
      <c r="A126" t="s">
        <v>106</v>
      </c>
      <c r="B126" t="s">
        <v>107</v>
      </c>
      <c r="C126" s="5">
        <f>C84*C$102</f>
        <v>14492</v>
      </c>
      <c r="D126" s="5">
        <f>D84*D$102</f>
        <v>11712</v>
      </c>
      <c r="E126" s="5">
        <f>E84*E$102</f>
        <v>8832</v>
      </c>
      <c r="F126" s="5">
        <f>F84*F$102</f>
        <v>4</v>
      </c>
      <c r="G126" s="5">
        <f t="shared" si="36"/>
        <v>14492</v>
      </c>
      <c r="H126" s="5">
        <f t="shared" si="36"/>
        <v>11712</v>
      </c>
      <c r="I126" s="5">
        <f t="shared" si="36"/>
        <v>7507.2</v>
      </c>
      <c r="J126" s="5">
        <f t="shared" si="36"/>
        <v>4</v>
      </c>
      <c r="K126" s="5">
        <f t="shared" si="36"/>
        <v>10869</v>
      </c>
      <c r="L126" s="5">
        <f t="shared" si="36"/>
        <v>6441.5999970720004</v>
      </c>
      <c r="M126" s="5">
        <f t="shared" si="36"/>
        <v>6624</v>
      </c>
      <c r="N126" s="5">
        <f t="shared" si="36"/>
        <v>3</v>
      </c>
      <c r="O126" s="5">
        <f t="shared" si="36"/>
        <v>10869</v>
      </c>
      <c r="P126" s="5">
        <f t="shared" si="36"/>
        <v>8784</v>
      </c>
      <c r="Q126" s="5">
        <f t="shared" si="36"/>
        <v>6624</v>
      </c>
      <c r="R126" s="5">
        <f t="shared" si="36"/>
        <v>3</v>
      </c>
    </row>
    <row r="127" spans="1:18" x14ac:dyDescent="0.25">
      <c r="A127" t="s">
        <v>106</v>
      </c>
      <c r="B127" t="s">
        <v>104</v>
      </c>
      <c r="C127" s="5">
        <f>C85*C$102</f>
        <v>28984</v>
      </c>
      <c r="D127" s="5">
        <f>D85*D$102</f>
        <v>2049.6</v>
      </c>
      <c r="E127" s="5">
        <f>E85*E$102</f>
        <v>11702.4</v>
      </c>
      <c r="F127" s="5">
        <f>F85*F$102</f>
        <v>8</v>
      </c>
      <c r="G127" s="5">
        <f t="shared" si="36"/>
        <v>18115</v>
      </c>
      <c r="H127" s="5">
        <f t="shared" si="36"/>
        <v>585.6</v>
      </c>
      <c r="I127" s="5">
        <f t="shared" si="36"/>
        <v>11040</v>
      </c>
      <c r="J127" s="5">
        <f t="shared" si="36"/>
        <v>5</v>
      </c>
      <c r="K127" s="5">
        <f t="shared" si="36"/>
        <v>7246</v>
      </c>
      <c r="L127" s="5">
        <f t="shared" si="36"/>
        <v>5856</v>
      </c>
      <c r="M127" s="5">
        <f t="shared" si="36"/>
        <v>4416</v>
      </c>
      <c r="N127" s="5">
        <f t="shared" si="36"/>
        <v>2</v>
      </c>
      <c r="O127" s="5">
        <f t="shared" si="36"/>
        <v>0</v>
      </c>
      <c r="P127" s="5">
        <f t="shared" si="36"/>
        <v>0</v>
      </c>
      <c r="Q127" s="5">
        <f t="shared" si="36"/>
        <v>0</v>
      </c>
      <c r="R127" s="5">
        <f t="shared" si="36"/>
        <v>0</v>
      </c>
    </row>
    <row r="128" spans="1:18" x14ac:dyDescent="0.25">
      <c r="A128" t="s">
        <v>108</v>
      </c>
      <c r="B128" t="s">
        <v>118</v>
      </c>
      <c r="C128" s="5">
        <f>C86*C$102</f>
        <v>0</v>
      </c>
      <c r="D128" s="5">
        <f>D86*D$102</f>
        <v>0</v>
      </c>
      <c r="E128" s="5">
        <f>E86*E$102</f>
        <v>0</v>
      </c>
      <c r="F128" s="5">
        <f>F86*F$102</f>
        <v>0</v>
      </c>
      <c r="G128" s="5">
        <f t="shared" si="36"/>
        <v>0</v>
      </c>
      <c r="H128" s="5">
        <f t="shared" si="36"/>
        <v>0</v>
      </c>
      <c r="I128" s="5">
        <f t="shared" si="36"/>
        <v>0</v>
      </c>
      <c r="J128" s="5">
        <f t="shared" si="36"/>
        <v>0</v>
      </c>
      <c r="K128" s="5">
        <f t="shared" si="36"/>
        <v>0</v>
      </c>
      <c r="L128" s="5">
        <f t="shared" si="36"/>
        <v>0</v>
      </c>
      <c r="M128" s="5">
        <f t="shared" si="36"/>
        <v>0</v>
      </c>
      <c r="N128" s="5">
        <f t="shared" si="36"/>
        <v>0</v>
      </c>
      <c r="O128" s="5">
        <f t="shared" si="36"/>
        <v>0</v>
      </c>
      <c r="P128" s="5">
        <f t="shared" si="36"/>
        <v>0</v>
      </c>
      <c r="Q128" s="5">
        <f t="shared" si="36"/>
        <v>0</v>
      </c>
      <c r="R128" s="5">
        <f t="shared" si="36"/>
        <v>0</v>
      </c>
    </row>
    <row r="129" spans="1:18" x14ac:dyDescent="0.25">
      <c r="A129" t="s">
        <v>108</v>
      </c>
      <c r="B129" t="s">
        <v>119</v>
      </c>
      <c r="C129" s="5">
        <f>C87*C$102</f>
        <v>0</v>
      </c>
      <c r="D129" s="5">
        <f>D87*D$102</f>
        <v>0</v>
      </c>
      <c r="E129" s="5">
        <f>E87*E$102</f>
        <v>0</v>
      </c>
      <c r="F129" s="5">
        <f>F87*F$102</f>
        <v>0</v>
      </c>
      <c r="G129" s="5">
        <f t="shared" si="36"/>
        <v>0</v>
      </c>
      <c r="H129" s="5">
        <f t="shared" si="36"/>
        <v>0</v>
      </c>
      <c r="I129" s="5">
        <f t="shared" si="36"/>
        <v>0</v>
      </c>
      <c r="J129" s="5">
        <f t="shared" si="36"/>
        <v>0</v>
      </c>
      <c r="K129" s="5">
        <f t="shared" si="36"/>
        <v>0</v>
      </c>
      <c r="L129" s="5">
        <f t="shared" si="36"/>
        <v>0</v>
      </c>
      <c r="M129" s="5">
        <f t="shared" si="36"/>
        <v>0</v>
      </c>
      <c r="N129" s="5">
        <f t="shared" si="36"/>
        <v>0</v>
      </c>
      <c r="O129" s="5">
        <f t="shared" si="36"/>
        <v>0</v>
      </c>
      <c r="P129" s="5">
        <f t="shared" si="36"/>
        <v>0</v>
      </c>
      <c r="Q129" s="5">
        <f t="shared" si="36"/>
        <v>0</v>
      </c>
      <c r="R129" s="5">
        <f t="shared" si="36"/>
        <v>0</v>
      </c>
    </row>
    <row r="130" spans="1:18" x14ac:dyDescent="0.25">
      <c r="A130" t="s">
        <v>108</v>
      </c>
      <c r="B130" t="s">
        <v>120</v>
      </c>
      <c r="C130" s="5">
        <f>C88*C$102</f>
        <v>0</v>
      </c>
      <c r="D130" s="5">
        <f>D88*D$102</f>
        <v>0</v>
      </c>
      <c r="E130" s="5">
        <f>E88*E$102</f>
        <v>0</v>
      </c>
      <c r="F130" s="5">
        <f>F88*F$102</f>
        <v>0</v>
      </c>
      <c r="G130" s="5">
        <f t="shared" si="36"/>
        <v>0</v>
      </c>
      <c r="H130" s="5">
        <f t="shared" si="36"/>
        <v>0</v>
      </c>
      <c r="I130" s="5">
        <f t="shared" si="36"/>
        <v>0</v>
      </c>
      <c r="J130" s="5">
        <f t="shared" si="36"/>
        <v>0</v>
      </c>
      <c r="K130" s="5">
        <f t="shared" si="36"/>
        <v>0</v>
      </c>
      <c r="L130" s="5">
        <f t="shared" si="36"/>
        <v>0</v>
      </c>
      <c r="M130" s="5">
        <f t="shared" si="36"/>
        <v>0</v>
      </c>
      <c r="N130" s="5">
        <f t="shared" si="36"/>
        <v>0</v>
      </c>
      <c r="O130" s="5">
        <f t="shared" si="36"/>
        <v>0</v>
      </c>
      <c r="P130" s="5">
        <f t="shared" si="36"/>
        <v>0</v>
      </c>
      <c r="Q130" s="5">
        <f t="shared" si="36"/>
        <v>0</v>
      </c>
      <c r="R130" s="5">
        <f t="shared" si="36"/>
        <v>0</v>
      </c>
    </row>
    <row r="131" spans="1:18" x14ac:dyDescent="0.25">
      <c r="A131" t="s">
        <v>108</v>
      </c>
      <c r="B131" t="s">
        <v>121</v>
      </c>
      <c r="C131" s="5">
        <f>C89*C$102</f>
        <v>0</v>
      </c>
      <c r="D131" s="5">
        <f>D89*D$102</f>
        <v>0</v>
      </c>
      <c r="E131" s="5">
        <f>E89*E$102</f>
        <v>0</v>
      </c>
      <c r="F131" s="5">
        <f>F89*F$102</f>
        <v>0</v>
      </c>
      <c r="G131" s="5">
        <f t="shared" si="36"/>
        <v>0</v>
      </c>
      <c r="H131" s="5">
        <f t="shared" si="36"/>
        <v>0</v>
      </c>
      <c r="I131" s="5">
        <f t="shared" si="36"/>
        <v>0</v>
      </c>
      <c r="J131" s="5">
        <f t="shared" si="36"/>
        <v>0</v>
      </c>
      <c r="K131" s="5">
        <f t="shared" si="36"/>
        <v>0</v>
      </c>
      <c r="L131" s="5">
        <f t="shared" si="36"/>
        <v>0</v>
      </c>
      <c r="M131" s="5">
        <f t="shared" si="36"/>
        <v>0</v>
      </c>
      <c r="N131" s="5">
        <f t="shared" si="36"/>
        <v>0</v>
      </c>
      <c r="O131" s="5">
        <f t="shared" si="36"/>
        <v>0</v>
      </c>
      <c r="P131" s="5">
        <f t="shared" si="36"/>
        <v>0</v>
      </c>
      <c r="Q131" s="5">
        <f t="shared" si="36"/>
        <v>0</v>
      </c>
      <c r="R131" s="5">
        <f t="shared" si="36"/>
        <v>0</v>
      </c>
    </row>
    <row r="132" spans="1:18" x14ac:dyDescent="0.25">
      <c r="A132" t="s">
        <v>108</v>
      </c>
      <c r="B132" t="s">
        <v>122</v>
      </c>
      <c r="C132" s="5">
        <f>C90*C$102</f>
        <v>0</v>
      </c>
      <c r="D132" s="5">
        <f>D90*D$102</f>
        <v>0</v>
      </c>
      <c r="E132" s="5">
        <f>E90*E$102</f>
        <v>0</v>
      </c>
      <c r="F132" s="5">
        <f>F90*F$102</f>
        <v>0</v>
      </c>
      <c r="G132" s="5">
        <f t="shared" si="36"/>
        <v>0</v>
      </c>
      <c r="H132" s="5">
        <f t="shared" si="36"/>
        <v>0</v>
      </c>
      <c r="I132" s="5">
        <f t="shared" si="36"/>
        <v>0</v>
      </c>
      <c r="J132" s="5">
        <f t="shared" si="36"/>
        <v>0</v>
      </c>
      <c r="K132" s="5">
        <f t="shared" si="36"/>
        <v>0</v>
      </c>
      <c r="L132" s="5">
        <f t="shared" si="36"/>
        <v>0</v>
      </c>
      <c r="M132" s="5">
        <f t="shared" si="36"/>
        <v>0</v>
      </c>
      <c r="N132" s="5">
        <f t="shared" si="36"/>
        <v>0</v>
      </c>
      <c r="O132" s="5">
        <f t="shared" si="36"/>
        <v>0</v>
      </c>
      <c r="P132" s="5">
        <f t="shared" si="36"/>
        <v>0</v>
      </c>
      <c r="Q132" s="5">
        <f t="shared" si="36"/>
        <v>0</v>
      </c>
      <c r="R132" s="5">
        <f t="shared" si="36"/>
        <v>0</v>
      </c>
    </row>
    <row r="133" spans="1:18" x14ac:dyDescent="0.25">
      <c r="A133" t="s">
        <v>108</v>
      </c>
      <c r="B133" t="s">
        <v>123</v>
      </c>
      <c r="C133" s="5">
        <f>C91*C$102</f>
        <v>0</v>
      </c>
      <c r="D133" s="5">
        <f>D91*D$102</f>
        <v>0</v>
      </c>
      <c r="E133" s="5">
        <f>E91*E$102</f>
        <v>0</v>
      </c>
      <c r="F133" s="5">
        <f>F91*F$102</f>
        <v>0</v>
      </c>
      <c r="G133" s="5">
        <f t="shared" si="36"/>
        <v>0</v>
      </c>
      <c r="H133" s="5">
        <f t="shared" si="36"/>
        <v>0</v>
      </c>
      <c r="I133" s="5">
        <f t="shared" si="36"/>
        <v>0</v>
      </c>
      <c r="J133" s="5">
        <f t="shared" si="36"/>
        <v>0</v>
      </c>
      <c r="K133" s="5">
        <f t="shared" si="36"/>
        <v>0</v>
      </c>
      <c r="L133" s="5">
        <f t="shared" si="36"/>
        <v>0</v>
      </c>
      <c r="M133" s="5">
        <f t="shared" si="36"/>
        <v>0</v>
      </c>
      <c r="N133" s="5">
        <f t="shared" si="36"/>
        <v>0</v>
      </c>
      <c r="O133" s="5">
        <f t="shared" si="36"/>
        <v>0</v>
      </c>
      <c r="P133" s="5">
        <f t="shared" si="36"/>
        <v>0</v>
      </c>
      <c r="Q133" s="5">
        <f t="shared" si="36"/>
        <v>0</v>
      </c>
      <c r="R133" s="5">
        <f t="shared" si="36"/>
        <v>0</v>
      </c>
    </row>
    <row r="134" spans="1:18" x14ac:dyDescent="0.25">
      <c r="A134" t="s">
        <v>108</v>
      </c>
      <c r="B134" t="s">
        <v>124</v>
      </c>
      <c r="C134" s="5">
        <f>C92*C$102</f>
        <v>0</v>
      </c>
      <c r="D134" s="5">
        <f>D92*D$102</f>
        <v>0</v>
      </c>
      <c r="E134" s="5">
        <f>E92*E$102</f>
        <v>0</v>
      </c>
      <c r="F134" s="5">
        <f>F92*F$102</f>
        <v>0</v>
      </c>
      <c r="G134" s="5">
        <f t="shared" si="36"/>
        <v>0</v>
      </c>
      <c r="H134" s="5">
        <f t="shared" si="36"/>
        <v>0</v>
      </c>
      <c r="I134" s="5">
        <f t="shared" si="36"/>
        <v>0</v>
      </c>
      <c r="J134" s="5">
        <f t="shared" si="36"/>
        <v>0</v>
      </c>
      <c r="K134" s="5">
        <f t="shared" si="36"/>
        <v>0</v>
      </c>
      <c r="L134" s="5">
        <f t="shared" si="36"/>
        <v>0</v>
      </c>
      <c r="M134" s="5">
        <f t="shared" si="36"/>
        <v>0</v>
      </c>
      <c r="N134" s="5">
        <f t="shared" si="36"/>
        <v>0</v>
      </c>
      <c r="O134" s="5">
        <f t="shared" si="36"/>
        <v>0</v>
      </c>
      <c r="P134" s="5">
        <f t="shared" si="36"/>
        <v>0</v>
      </c>
      <c r="Q134" s="5">
        <f t="shared" si="36"/>
        <v>0</v>
      </c>
      <c r="R134" s="5">
        <f t="shared" si="36"/>
        <v>0</v>
      </c>
    </row>
    <row r="135" spans="1:18" x14ac:dyDescent="0.25">
      <c r="A135" t="s">
        <v>108</v>
      </c>
      <c r="B135" t="s">
        <v>125</v>
      </c>
      <c r="C135" s="5">
        <f>C93*C$102</f>
        <v>0</v>
      </c>
      <c r="D135" s="5">
        <f>D93*D$102</f>
        <v>0</v>
      </c>
      <c r="E135" s="5">
        <f>E93*E$102</f>
        <v>0</v>
      </c>
      <c r="F135" s="5">
        <f>F93*F$102</f>
        <v>0</v>
      </c>
      <c r="G135" s="5">
        <f t="shared" si="36"/>
        <v>0</v>
      </c>
      <c r="H135" s="5">
        <f t="shared" si="36"/>
        <v>0</v>
      </c>
      <c r="I135" s="5">
        <f t="shared" si="36"/>
        <v>0</v>
      </c>
      <c r="J135" s="5">
        <f t="shared" si="36"/>
        <v>0</v>
      </c>
      <c r="K135" s="5">
        <f t="shared" si="36"/>
        <v>0</v>
      </c>
      <c r="L135" s="5">
        <f t="shared" si="36"/>
        <v>0</v>
      </c>
      <c r="M135" s="5">
        <f t="shared" si="36"/>
        <v>0</v>
      </c>
      <c r="N135" s="5">
        <f t="shared" si="36"/>
        <v>1</v>
      </c>
      <c r="O135" s="5">
        <f t="shared" si="36"/>
        <v>0</v>
      </c>
      <c r="P135" s="5">
        <f t="shared" si="36"/>
        <v>0</v>
      </c>
      <c r="Q135" s="5">
        <f t="shared" si="36"/>
        <v>0</v>
      </c>
      <c r="R135" s="5">
        <f t="shared" si="36"/>
        <v>1</v>
      </c>
    </row>
    <row r="136" spans="1:18" x14ac:dyDescent="0.25">
      <c r="A136" t="s">
        <v>108</v>
      </c>
      <c r="B136" t="s">
        <v>126</v>
      </c>
      <c r="C136" s="5">
        <f>C94*C$102</f>
        <v>0</v>
      </c>
      <c r="D136" s="5">
        <f>D94*D$102</f>
        <v>0</v>
      </c>
      <c r="E136" s="5">
        <f>E94*E$102</f>
        <v>0</v>
      </c>
      <c r="F136" s="5">
        <f>F94*F$102</f>
        <v>0</v>
      </c>
      <c r="G136" s="5">
        <f t="shared" si="36"/>
        <v>0</v>
      </c>
      <c r="H136" s="5">
        <f t="shared" si="36"/>
        <v>0</v>
      </c>
      <c r="I136" s="5">
        <f t="shared" si="36"/>
        <v>0</v>
      </c>
      <c r="J136" s="5">
        <f t="shared" si="36"/>
        <v>0</v>
      </c>
      <c r="K136" s="5">
        <f t="shared" si="36"/>
        <v>0</v>
      </c>
      <c r="L136" s="5">
        <f t="shared" si="36"/>
        <v>0</v>
      </c>
      <c r="M136" s="5">
        <f t="shared" si="36"/>
        <v>0</v>
      </c>
      <c r="N136" s="5">
        <f t="shared" si="36"/>
        <v>0</v>
      </c>
      <c r="O136" s="5">
        <f t="shared" si="36"/>
        <v>0</v>
      </c>
      <c r="P136" s="5">
        <f t="shared" si="36"/>
        <v>0</v>
      </c>
      <c r="Q136" s="5">
        <f t="shared" si="36"/>
        <v>0</v>
      </c>
      <c r="R136" s="5">
        <f t="shared" si="36"/>
        <v>0</v>
      </c>
    </row>
    <row r="137" spans="1:18" x14ac:dyDescent="0.25">
      <c r="A137" t="s">
        <v>108</v>
      </c>
      <c r="B137" t="s">
        <v>127</v>
      </c>
      <c r="C137" s="5">
        <f>C95*C$102</f>
        <v>0</v>
      </c>
      <c r="D137" s="5">
        <f>D95*D$102</f>
        <v>0</v>
      </c>
      <c r="E137" s="5">
        <f>E95*E$102</f>
        <v>0</v>
      </c>
      <c r="F137" s="5">
        <f>F95*F$102</f>
        <v>0</v>
      </c>
      <c r="G137" s="5">
        <f t="shared" si="36"/>
        <v>0</v>
      </c>
      <c r="H137" s="5">
        <f t="shared" si="36"/>
        <v>0</v>
      </c>
      <c r="I137" s="5">
        <f t="shared" si="36"/>
        <v>0</v>
      </c>
      <c r="J137" s="5">
        <f t="shared" si="36"/>
        <v>0</v>
      </c>
      <c r="K137" s="5">
        <f t="shared" si="36"/>
        <v>0</v>
      </c>
      <c r="L137" s="5">
        <f t="shared" si="36"/>
        <v>0</v>
      </c>
      <c r="M137" s="5">
        <f t="shared" si="36"/>
        <v>0</v>
      </c>
      <c r="N137" s="5">
        <f t="shared" si="36"/>
        <v>0</v>
      </c>
      <c r="O137" s="5">
        <f t="shared" si="36"/>
        <v>0</v>
      </c>
      <c r="P137" s="5">
        <f t="shared" si="36"/>
        <v>0</v>
      </c>
      <c r="Q137" s="5">
        <f t="shared" si="36"/>
        <v>0</v>
      </c>
      <c r="R137" s="5">
        <f t="shared" si="36"/>
        <v>0</v>
      </c>
    </row>
    <row r="138" spans="1:18" x14ac:dyDescent="0.25">
      <c r="A138" t="s">
        <v>108</v>
      </c>
      <c r="B138" t="s">
        <v>128</v>
      </c>
      <c r="C138" s="5">
        <f>C96*C$102</f>
        <v>0</v>
      </c>
      <c r="D138" s="5">
        <f>D96*D$102</f>
        <v>0</v>
      </c>
      <c r="E138" s="5">
        <f>E96*E$102</f>
        <v>0</v>
      </c>
      <c r="F138" s="5">
        <f>F96*F$102</f>
        <v>0</v>
      </c>
      <c r="G138" s="5">
        <f t="shared" ref="G138:R143" si="37">G96*G$102</f>
        <v>0</v>
      </c>
      <c r="H138" s="5">
        <f t="shared" si="37"/>
        <v>0</v>
      </c>
      <c r="I138" s="5">
        <f t="shared" si="37"/>
        <v>0</v>
      </c>
      <c r="J138" s="5">
        <f t="shared" si="37"/>
        <v>0</v>
      </c>
      <c r="K138" s="5">
        <f t="shared" si="37"/>
        <v>0</v>
      </c>
      <c r="L138" s="5">
        <f t="shared" si="37"/>
        <v>0</v>
      </c>
      <c r="M138" s="5">
        <f t="shared" si="37"/>
        <v>0</v>
      </c>
      <c r="N138" s="5">
        <f t="shared" si="37"/>
        <v>0</v>
      </c>
      <c r="O138" s="5">
        <f t="shared" si="37"/>
        <v>0</v>
      </c>
      <c r="P138" s="5">
        <f t="shared" si="37"/>
        <v>0</v>
      </c>
      <c r="Q138" s="5">
        <f t="shared" si="37"/>
        <v>0</v>
      </c>
      <c r="R138" s="5">
        <f t="shared" si="37"/>
        <v>0</v>
      </c>
    </row>
    <row r="139" spans="1:18" x14ac:dyDescent="0.25">
      <c r="A139" t="s">
        <v>108</v>
      </c>
      <c r="B139" t="s">
        <v>129</v>
      </c>
      <c r="C139" s="5">
        <f>C97*C$102</f>
        <v>0</v>
      </c>
      <c r="D139" s="5">
        <f>D97*D$102</f>
        <v>0</v>
      </c>
      <c r="E139" s="5">
        <f>E97*E$102</f>
        <v>0</v>
      </c>
      <c r="F139" s="5">
        <f>F97*F$102</f>
        <v>0</v>
      </c>
      <c r="G139" s="5">
        <f t="shared" si="37"/>
        <v>0</v>
      </c>
      <c r="H139" s="5">
        <f t="shared" si="37"/>
        <v>0</v>
      </c>
      <c r="I139" s="5">
        <f t="shared" si="37"/>
        <v>0</v>
      </c>
      <c r="J139" s="5">
        <f t="shared" si="37"/>
        <v>0</v>
      </c>
      <c r="K139" s="5">
        <f t="shared" si="37"/>
        <v>0</v>
      </c>
      <c r="L139" s="5">
        <f t="shared" si="37"/>
        <v>0</v>
      </c>
      <c r="M139" s="5">
        <f t="shared" si="37"/>
        <v>0</v>
      </c>
      <c r="N139" s="5">
        <f t="shared" si="37"/>
        <v>0</v>
      </c>
      <c r="O139" s="5">
        <f t="shared" si="37"/>
        <v>0</v>
      </c>
      <c r="P139" s="5">
        <f t="shared" si="37"/>
        <v>0</v>
      </c>
      <c r="Q139" s="5">
        <f t="shared" si="37"/>
        <v>0</v>
      </c>
      <c r="R139" s="5">
        <f t="shared" si="37"/>
        <v>0</v>
      </c>
    </row>
    <row r="140" spans="1:18" x14ac:dyDescent="0.25">
      <c r="A140" t="s">
        <v>108</v>
      </c>
      <c r="B140" t="s">
        <v>130</v>
      </c>
      <c r="C140" s="5">
        <f>C98*C$102</f>
        <v>0</v>
      </c>
      <c r="D140" s="5">
        <f>D98*D$102</f>
        <v>0</v>
      </c>
      <c r="E140" s="5">
        <f>E98*E$102</f>
        <v>0</v>
      </c>
      <c r="F140" s="5">
        <f>F98*F$102</f>
        <v>0</v>
      </c>
      <c r="G140" s="5">
        <f t="shared" si="37"/>
        <v>0</v>
      </c>
      <c r="H140" s="5">
        <f t="shared" si="37"/>
        <v>0</v>
      </c>
      <c r="I140" s="5">
        <f t="shared" si="37"/>
        <v>0</v>
      </c>
      <c r="J140" s="5">
        <f t="shared" si="37"/>
        <v>0</v>
      </c>
      <c r="K140" s="5">
        <f t="shared" si="37"/>
        <v>0</v>
      </c>
      <c r="L140" s="5">
        <f t="shared" si="37"/>
        <v>0</v>
      </c>
      <c r="M140" s="5">
        <f t="shared" si="37"/>
        <v>0</v>
      </c>
      <c r="N140" s="5">
        <f t="shared" si="37"/>
        <v>0</v>
      </c>
      <c r="O140" s="5">
        <f t="shared" si="37"/>
        <v>0</v>
      </c>
      <c r="P140" s="5">
        <f t="shared" si="37"/>
        <v>0</v>
      </c>
      <c r="Q140" s="5">
        <f t="shared" si="37"/>
        <v>0</v>
      </c>
      <c r="R140" s="5">
        <f t="shared" si="37"/>
        <v>0</v>
      </c>
    </row>
    <row r="141" spans="1:18" x14ac:dyDescent="0.25">
      <c r="A141" t="s">
        <v>108</v>
      </c>
      <c r="B141" t="s">
        <v>131</v>
      </c>
      <c r="C141" s="5">
        <f>C99*C$102</f>
        <v>0</v>
      </c>
      <c r="D141" s="5">
        <f>D99*D$102</f>
        <v>0</v>
      </c>
      <c r="E141" s="5">
        <f>E99*E$102</f>
        <v>0</v>
      </c>
      <c r="F141" s="5">
        <f>F99*F$102</f>
        <v>0</v>
      </c>
      <c r="G141" s="5">
        <f t="shared" si="37"/>
        <v>0</v>
      </c>
      <c r="H141" s="5">
        <f t="shared" si="37"/>
        <v>0</v>
      </c>
      <c r="I141" s="5">
        <f t="shared" si="37"/>
        <v>0</v>
      </c>
      <c r="J141" s="5">
        <f t="shared" si="37"/>
        <v>0</v>
      </c>
      <c r="K141" s="5">
        <f t="shared" si="37"/>
        <v>0</v>
      </c>
      <c r="L141" s="5">
        <f t="shared" si="37"/>
        <v>0</v>
      </c>
      <c r="M141" s="5">
        <f t="shared" si="37"/>
        <v>0</v>
      </c>
      <c r="N141" s="5">
        <f t="shared" si="37"/>
        <v>0</v>
      </c>
      <c r="O141" s="5">
        <f t="shared" si="37"/>
        <v>0</v>
      </c>
      <c r="P141" s="5">
        <f t="shared" si="37"/>
        <v>0</v>
      </c>
      <c r="Q141" s="5">
        <f t="shared" si="37"/>
        <v>0</v>
      </c>
      <c r="R141" s="5">
        <f t="shared" si="37"/>
        <v>0</v>
      </c>
    </row>
    <row r="142" spans="1:18" x14ac:dyDescent="0.25">
      <c r="A142" t="s">
        <v>108</v>
      </c>
      <c r="B142" t="s">
        <v>132</v>
      </c>
      <c r="C142" s="5">
        <f>C100*C$102</f>
        <v>0</v>
      </c>
      <c r="D142" s="5">
        <f>D100*D$102</f>
        <v>0</v>
      </c>
      <c r="E142" s="5">
        <f>E100*E$102</f>
        <v>0</v>
      </c>
      <c r="F142" s="5">
        <f>F100*F$102</f>
        <v>0</v>
      </c>
      <c r="G142" s="5">
        <f t="shared" si="37"/>
        <v>0</v>
      </c>
      <c r="H142" s="5">
        <f t="shared" si="37"/>
        <v>0</v>
      </c>
      <c r="I142" s="5">
        <f t="shared" si="37"/>
        <v>0</v>
      </c>
      <c r="J142" s="5">
        <f t="shared" si="37"/>
        <v>0</v>
      </c>
      <c r="K142" s="5">
        <f t="shared" si="37"/>
        <v>0</v>
      </c>
      <c r="L142" s="5">
        <f t="shared" si="37"/>
        <v>0</v>
      </c>
      <c r="M142" s="5">
        <f t="shared" si="37"/>
        <v>0</v>
      </c>
      <c r="N142" s="5">
        <f t="shared" si="37"/>
        <v>0</v>
      </c>
      <c r="O142" s="5">
        <f t="shared" si="37"/>
        <v>0</v>
      </c>
      <c r="P142" s="5">
        <f t="shared" si="37"/>
        <v>0</v>
      </c>
      <c r="Q142" s="5">
        <f t="shared" si="37"/>
        <v>0</v>
      </c>
      <c r="R142" s="5">
        <f t="shared" si="37"/>
        <v>0</v>
      </c>
    </row>
    <row r="143" spans="1:18" x14ac:dyDescent="0.25">
      <c r="A143" t="s">
        <v>108</v>
      </c>
      <c r="B143" t="s">
        <v>133</v>
      </c>
      <c r="C143" s="5">
        <f>C101*C$102</f>
        <v>30433.200000000001</v>
      </c>
      <c r="D143" s="5">
        <f>D101*D$102</f>
        <v>11126.4</v>
      </c>
      <c r="E143" s="5">
        <f>E101*E$102</f>
        <v>16560</v>
      </c>
      <c r="F143" s="5">
        <f>F101*F$102</f>
        <v>6</v>
      </c>
      <c r="G143" s="5">
        <f t="shared" si="37"/>
        <v>19564.2</v>
      </c>
      <c r="H143" s="5">
        <f t="shared" si="37"/>
        <v>9662.4</v>
      </c>
      <c r="I143" s="5">
        <f t="shared" si="37"/>
        <v>14572.8</v>
      </c>
      <c r="J143" s="5">
        <f t="shared" si="37"/>
        <v>3</v>
      </c>
      <c r="K143" s="5">
        <f t="shared" si="37"/>
        <v>15216.6</v>
      </c>
      <c r="L143" s="5">
        <f t="shared" si="37"/>
        <v>8784</v>
      </c>
      <c r="M143" s="5">
        <f t="shared" si="37"/>
        <v>13046.2000608</v>
      </c>
      <c r="N143" s="5">
        <f t="shared" si="37"/>
        <v>2</v>
      </c>
      <c r="O143" s="5">
        <f t="shared" si="37"/>
        <v>7970.6</v>
      </c>
      <c r="P143" s="5">
        <f t="shared" si="37"/>
        <v>7905.6</v>
      </c>
      <c r="Q143" s="5">
        <f t="shared" si="37"/>
        <v>1324.8</v>
      </c>
      <c r="R143" s="5">
        <f t="shared" si="37"/>
        <v>0</v>
      </c>
    </row>
    <row r="145" spans="1:23" x14ac:dyDescent="0.25">
      <c r="T145" s="10" t="s">
        <v>144</v>
      </c>
      <c r="U145" s="2" t="s">
        <v>145</v>
      </c>
      <c r="V145" s="2" t="s">
        <v>146</v>
      </c>
      <c r="W145" s="2" t="s">
        <v>147</v>
      </c>
    </row>
    <row r="146" spans="1:23" x14ac:dyDescent="0.25">
      <c r="A146" t="s">
        <v>142</v>
      </c>
      <c r="B146" t="s">
        <v>97</v>
      </c>
      <c r="C146" s="5">
        <f>SUMIF($B$107:$B$127,$B146,C$107:C$127)</f>
        <v>0</v>
      </c>
      <c r="D146" s="5">
        <f>SUMIF($B$107:$B$127,$B146,D$107:D$127)</f>
        <v>0</v>
      </c>
      <c r="E146" s="5">
        <f>SUMIF($B$107:$B$127,$B146,E$107:E$127)</f>
        <v>0</v>
      </c>
      <c r="F146" s="5">
        <f>SUMIF($B$107:$B$127,$B146,F$107:F$127)</f>
        <v>22.4</v>
      </c>
      <c r="G146" s="5">
        <f>SUMIF($B$107:$B$127,$B146,G$107:G$127)</f>
        <v>0</v>
      </c>
      <c r="H146" s="5">
        <f>SUMIF($B$107:$B$127,$B146,H$107:H$127)</f>
        <v>0</v>
      </c>
      <c r="I146" s="5">
        <f>SUMIF($B$107:$B$127,$B146,I$107:I$127)</f>
        <v>0</v>
      </c>
      <c r="J146" s="5">
        <f>SUMIF($B$107:$B$127,$B146,J$107:J$127)</f>
        <v>25.4</v>
      </c>
      <c r="K146" s="5">
        <f>SUMIF($B$107:$B$127,$B146,K$107:K$127)</f>
        <v>0</v>
      </c>
      <c r="L146" s="5">
        <f>SUMIF($B$107:$B$127,$B146,L$107:L$127)</f>
        <v>0</v>
      </c>
      <c r="M146" s="5">
        <f>SUMIF($B$107:$B$127,$B146,M$107:M$127)</f>
        <v>0</v>
      </c>
      <c r="N146" s="5">
        <f>SUMIF($B$107:$B$127,$B146,N$107:N$127)</f>
        <v>25.400008339999999</v>
      </c>
      <c r="O146" s="5">
        <f>SUMIF($B$107:$B$127,$B146,O$107:O$127)</f>
        <v>0</v>
      </c>
      <c r="P146" s="5">
        <f>SUMIF($B$107:$B$127,$B146,P$107:P$127)</f>
        <v>0</v>
      </c>
      <c r="Q146" s="5">
        <f>SUMIF($B$107:$B$127,$B146,Q$107:Q$127)</f>
        <v>0</v>
      </c>
      <c r="R146" s="5">
        <f>SUMIF($B$107:$B$127,$B146,R$107:R$127)</f>
        <v>23.600008340000002</v>
      </c>
      <c r="S146" t="s">
        <v>97</v>
      </c>
      <c r="T146" s="5">
        <f>SUM(C146:F146)</f>
        <v>22.4</v>
      </c>
      <c r="U146" s="5">
        <f>SUM(G146:J146)</f>
        <v>25.4</v>
      </c>
      <c r="V146" s="5">
        <f>SUM(K146:N146)</f>
        <v>25.400008339999999</v>
      </c>
      <c r="W146" s="5">
        <f>SUM(O146:R146)</f>
        <v>23.600008340000002</v>
      </c>
    </row>
    <row r="147" spans="1:23" x14ac:dyDescent="0.25">
      <c r="B147" t="s">
        <v>98</v>
      </c>
      <c r="C147" s="5">
        <f>SUMIF($B$107:$B$127,$B147,C$107:C$127)</f>
        <v>3.0215820000000001E-2</v>
      </c>
      <c r="D147" s="5">
        <f>SUMIF($B$107:$B$127,$B147,D$107:D$127)</f>
        <v>0</v>
      </c>
      <c r="E147" s="5">
        <f>SUMIF($B$107:$B$127,$B147,E$107:E$127)</f>
        <v>1.8414719999999999E-2</v>
      </c>
      <c r="F147" s="5">
        <f>SUMIF($B$107:$B$127,$B147,F$107:F$127)</f>
        <v>8.3399999999999998E-6</v>
      </c>
      <c r="G147" s="5">
        <f>SUMIF($B$107:$B$127,$B147,G$107:G$127)</f>
        <v>3.0215820000000001E-2</v>
      </c>
      <c r="H147" s="5">
        <f>SUMIF($B$107:$B$127,$B147,H$107:H$127)</f>
        <v>0</v>
      </c>
      <c r="I147" s="5">
        <f>SUMIF($B$107:$B$127,$B147,I$107:I$127)</f>
        <v>0</v>
      </c>
      <c r="J147" s="5">
        <f>SUMIF($B$107:$B$127,$B147,J$107:J$127)</f>
        <v>8.3399999999999998E-6</v>
      </c>
      <c r="K147" s="5">
        <f>SUMIF($B$107:$B$127,$B147,K$107:K$127)</f>
        <v>0</v>
      </c>
      <c r="L147" s="5">
        <f>SUMIF($B$107:$B$127,$B147,L$107:L$127)</f>
        <v>0</v>
      </c>
      <c r="M147" s="5">
        <f>SUMIF($B$107:$B$127,$B147,M$107:M$127)</f>
        <v>0</v>
      </c>
      <c r="N147" s="5">
        <f>SUMIF($B$107:$B$127,$B147,N$107:N$127)</f>
        <v>0</v>
      </c>
      <c r="O147" s="5">
        <f>SUMIF($B$107:$B$127,$B147,O$107:O$127)</f>
        <v>0</v>
      </c>
      <c r="P147" s="5">
        <f>SUMIF($B$107:$B$127,$B147,P$107:P$127)</f>
        <v>0</v>
      </c>
      <c r="Q147" s="5">
        <f>SUMIF($B$107:$B$127,$B147,Q$107:Q$127)</f>
        <v>0</v>
      </c>
      <c r="R147" s="5">
        <f>SUMIF($B$107:$B$127,$B147,R$107:R$127)</f>
        <v>0</v>
      </c>
      <c r="S147" t="s">
        <v>98</v>
      </c>
      <c r="T147" s="5">
        <f>SUM(C147:F147)</f>
        <v>4.8638880000000002E-2</v>
      </c>
      <c r="U147" s="5">
        <f t="shared" ref="U147:U152" si="38">SUM(G147:J147)</f>
        <v>3.022416E-2</v>
      </c>
      <c r="V147" s="5">
        <f t="shared" ref="V147:V152" si="39">SUM(K147:N147)</f>
        <v>0</v>
      </c>
      <c r="W147" s="5">
        <f t="shared" ref="W147:W152" si="40">SUM(O147:R147)</f>
        <v>0</v>
      </c>
    </row>
    <row r="148" spans="1:23" x14ac:dyDescent="0.25">
      <c r="B148" t="s">
        <v>99</v>
      </c>
      <c r="C148" s="5">
        <f>SUMIF($B$107:$B$127,$B148,C$107:C$127)</f>
        <v>52171.169784179998</v>
      </c>
      <c r="D148" s="5">
        <f>SUMIF($B$107:$B$127,$B148,D$107:D$127)</f>
        <v>4099.2</v>
      </c>
      <c r="E148" s="5">
        <f>SUMIF($B$107:$B$127,$B148,E$107:E$127)</f>
        <v>12585.581585280001</v>
      </c>
      <c r="F148" s="5">
        <f>SUMIF($B$107:$B$127,$B148,F$107:F$127)</f>
        <v>14.999991659999999</v>
      </c>
      <c r="G148" s="5">
        <f>SUMIF($B$107:$B$127,$B148,G$107:G$127)</f>
        <v>54344.969784179993</v>
      </c>
      <c r="H148" s="5">
        <f>SUMIF($B$107:$B$127,$B148,H$107:H$127)</f>
        <v>4392</v>
      </c>
      <c r="I148" s="5">
        <f>SUMIF($B$107:$B$127,$B148,I$107:I$127)</f>
        <v>13248</v>
      </c>
      <c r="J148" s="5">
        <f>SUMIF($B$107:$B$127,$B148,J$107:J$127)</f>
        <v>14.999991659999999</v>
      </c>
      <c r="K148" s="5">
        <f>SUMIF($B$107:$B$127,$B148,K$107:K$127)</f>
        <v>62315.6</v>
      </c>
      <c r="L148" s="5">
        <f>SUMIF($B$107:$B$127,$B148,L$107:L$127)</f>
        <v>4099.2</v>
      </c>
      <c r="M148" s="5">
        <f>SUMIF($B$107:$B$127,$B148,M$107:M$127)</f>
        <v>18566.200016639999</v>
      </c>
      <c r="N148" s="5">
        <f>SUMIF($B$107:$B$127,$B148,N$107:N$127)</f>
        <v>18.999991659999999</v>
      </c>
      <c r="O148" s="5">
        <f>SUMIF($B$107:$B$127,$B148,O$107:O$127)</f>
        <v>62315.6</v>
      </c>
      <c r="P148" s="5">
        <f>SUMIF($B$107:$B$127,$B148,P$107:P$127)</f>
        <v>9415.59999264</v>
      </c>
      <c r="Q148" s="5">
        <f>SUMIF($B$107:$B$127,$B148,Q$107:Q$127)</f>
        <v>13248</v>
      </c>
      <c r="R148" s="5">
        <f>SUMIF($B$107:$B$127,$B148,R$107:R$127)</f>
        <v>20.79999166</v>
      </c>
      <c r="S148" t="s">
        <v>99</v>
      </c>
      <c r="T148" s="5">
        <f>SUM(C148:F148)</f>
        <v>68870.951361120009</v>
      </c>
      <c r="U148" s="5">
        <f t="shared" si="38"/>
        <v>71999.96977584</v>
      </c>
      <c r="V148" s="5">
        <f t="shared" si="39"/>
        <v>85000.000008300005</v>
      </c>
      <c r="W148" s="5">
        <f t="shared" si="40"/>
        <v>84999.999984299997</v>
      </c>
    </row>
    <row r="149" spans="1:23" x14ac:dyDescent="0.25">
      <c r="B149" t="s">
        <v>100</v>
      </c>
      <c r="C149" s="5">
        <f>SUMIF($B$107:$B$127,$B149,C$107:C$127)</f>
        <v>45649.8</v>
      </c>
      <c r="D149" s="5">
        <f>SUMIF($B$107:$B$127,$B149,D$107:D$127)</f>
        <v>4392</v>
      </c>
      <c r="E149" s="5">
        <f>SUMIF($B$107:$B$127,$B149,E$107:E$127)</f>
        <v>6624</v>
      </c>
      <c r="F149" s="5">
        <f>SUMIF($B$107:$B$127,$B149,F$107:F$127)</f>
        <v>17.599999994999997</v>
      </c>
      <c r="G149" s="5">
        <f>SUMIF($B$107:$B$127,$B149,G$107:G$127)</f>
        <v>54345</v>
      </c>
      <c r="H149" s="5">
        <f>SUMIF($B$107:$B$127,$B149,H$107:H$127)</f>
        <v>5270.4000000000005</v>
      </c>
      <c r="I149" s="5">
        <f>SUMIF($B$107:$B$127,$B149,I$107:I$127)</f>
        <v>7948.8</v>
      </c>
      <c r="J149" s="5">
        <f>SUMIF($B$107:$B$127,$B149,J$107:J$127)</f>
        <v>17.599999994999997</v>
      </c>
      <c r="K149" s="5">
        <f>SUMIF($B$107:$B$127,$B149,K$107:K$127)</f>
        <v>60866.399999999994</v>
      </c>
      <c r="L149" s="5">
        <f>SUMIF($B$107:$B$127,$B149,L$107:L$127)</f>
        <v>6734.3999853599998</v>
      </c>
      <c r="M149" s="5">
        <f>SUMIF($B$107:$B$127,$B149,M$107:M$127)</f>
        <v>10137.7999944</v>
      </c>
      <c r="N149" s="5">
        <f>SUMIF($B$107:$B$127,$B149,N$107:N$127)</f>
        <v>17.599999994999997</v>
      </c>
      <c r="O149" s="5">
        <f>SUMIF($B$107:$B$127,$B149,O$107:O$127)</f>
        <v>63764.799981884993</v>
      </c>
      <c r="P149" s="5">
        <f>SUMIF($B$107:$B$127,$B149,P$107:P$127)</f>
        <v>4638.8000073600006</v>
      </c>
      <c r="Q149" s="5">
        <f>SUMIF($B$107:$B$127,$B149,Q$107:Q$127)</f>
        <v>18547.2</v>
      </c>
      <c r="R149" s="5">
        <f>SUMIF($B$107:$B$127,$B149,R$107:R$127)</f>
        <v>17.599999994999997</v>
      </c>
      <c r="S149" t="s">
        <v>100</v>
      </c>
      <c r="T149" s="5">
        <f>SUM(C149:F149)</f>
        <v>56683.399999995003</v>
      </c>
      <c r="U149" s="5">
        <f t="shared" si="38"/>
        <v>67581.799999994997</v>
      </c>
      <c r="V149" s="5">
        <f t="shared" si="39"/>
        <v>77756.199979754994</v>
      </c>
      <c r="W149" s="5">
        <f t="shared" si="40"/>
        <v>86968.399989239988</v>
      </c>
    </row>
    <row r="150" spans="1:23" x14ac:dyDescent="0.25">
      <c r="B150" t="s">
        <v>103</v>
      </c>
      <c r="C150" s="5">
        <f>SUMIF($B$107:$B$127,$B150,C$107:C$127)</f>
        <v>0</v>
      </c>
      <c r="D150" s="5">
        <f>SUMIF($B$107:$B$127,$B150,D$107:D$127)</f>
        <v>0</v>
      </c>
      <c r="E150" s="5">
        <f>SUMIF($B$107:$B$127,$B150,E$107:E$127)</f>
        <v>0</v>
      </c>
      <c r="F150" s="5">
        <f>SUMIF($B$107:$B$127,$B150,F$107:F$127)</f>
        <v>0</v>
      </c>
      <c r="G150" s="5">
        <f>SUMIF($B$107:$B$127,$B150,G$107:G$127)</f>
        <v>0</v>
      </c>
      <c r="H150" s="5">
        <f>SUMIF($B$107:$B$127,$B150,H$107:H$127)</f>
        <v>0</v>
      </c>
      <c r="I150" s="5">
        <f>SUMIF($B$107:$B$127,$B150,I$107:I$127)</f>
        <v>0</v>
      </c>
      <c r="J150" s="5">
        <f>SUMIF($B$107:$B$127,$B150,J$107:J$127)</f>
        <v>0</v>
      </c>
      <c r="K150" s="5">
        <f>SUMIF($B$107:$B$127,$B150,K$107:K$127)</f>
        <v>0</v>
      </c>
      <c r="L150" s="5">
        <f>SUMIF($B$107:$B$127,$B150,L$107:L$127)</f>
        <v>0</v>
      </c>
      <c r="M150" s="5">
        <f>SUMIF($B$107:$B$127,$B150,M$107:M$127)</f>
        <v>0</v>
      </c>
      <c r="N150" s="5">
        <f>SUMIF($B$107:$B$127,$B150,N$107:N$127)</f>
        <v>0</v>
      </c>
      <c r="O150" s="5">
        <f>SUMIF($B$107:$B$127,$B150,O$107:O$127)</f>
        <v>0</v>
      </c>
      <c r="P150" s="5">
        <f>SUMIF($B$107:$B$127,$B150,P$107:P$127)</f>
        <v>0</v>
      </c>
      <c r="Q150" s="5">
        <f>SUMIF($B$107:$B$127,$B150,Q$107:Q$127)</f>
        <v>0</v>
      </c>
      <c r="R150" s="5">
        <f>SUMIF($B$107:$B$127,$B150,R$107:R$127)</f>
        <v>0</v>
      </c>
      <c r="S150" t="s">
        <v>103</v>
      </c>
      <c r="T150" s="5">
        <f>SUM(C150:F150)</f>
        <v>0</v>
      </c>
      <c r="U150" s="5">
        <f t="shared" si="38"/>
        <v>0</v>
      </c>
      <c r="V150" s="5">
        <f t="shared" si="39"/>
        <v>0</v>
      </c>
      <c r="W150" s="5">
        <f t="shared" si="40"/>
        <v>0</v>
      </c>
    </row>
    <row r="151" spans="1:23" x14ac:dyDescent="0.25">
      <c r="B151" t="s">
        <v>104</v>
      </c>
      <c r="C151" s="5">
        <f>SUMIF($B$107:$B$127,$B151,C$107:C$127)</f>
        <v>39853</v>
      </c>
      <c r="D151" s="5">
        <f>SUMIF($B$107:$B$127,$B151,D$107:D$127)</f>
        <v>10833.6</v>
      </c>
      <c r="E151" s="5">
        <f>SUMIF($B$107:$B$127,$B151,E$107:E$127)</f>
        <v>18326.400000000001</v>
      </c>
      <c r="F151" s="5">
        <f>SUMIF($B$107:$B$127,$B151,F$107:F$127)</f>
        <v>11</v>
      </c>
      <c r="G151" s="5">
        <f>SUMIF($B$107:$B$127,$B151,G$107:G$127)</f>
        <v>28984</v>
      </c>
      <c r="H151" s="5">
        <f>SUMIF($B$107:$B$127,$B151,H$107:H$127)</f>
        <v>9369.6</v>
      </c>
      <c r="I151" s="5">
        <f>SUMIF($B$107:$B$127,$B151,I$107:I$127)</f>
        <v>17664</v>
      </c>
      <c r="J151" s="5">
        <f>SUMIF($B$107:$B$127,$B151,J$107:J$127)</f>
        <v>8</v>
      </c>
      <c r="K151" s="5">
        <f>SUMIF($B$107:$B$127,$B151,K$107:K$127)</f>
        <v>18115</v>
      </c>
      <c r="L151" s="5">
        <f>SUMIF($B$107:$B$127,$B151,L$107:L$127)</f>
        <v>13761.6</v>
      </c>
      <c r="M151" s="5">
        <f>SUMIF($B$107:$B$127,$B151,M$107:M$127)</f>
        <v>11040</v>
      </c>
      <c r="N151" s="5">
        <f>SUMIF($B$107:$B$127,$B151,N$107:N$127)</f>
        <v>5</v>
      </c>
      <c r="O151" s="5">
        <f>SUMIF($B$107:$B$127,$B151,O$107:O$127)</f>
        <v>10869</v>
      </c>
      <c r="P151" s="5">
        <f>SUMIF($B$107:$B$127,$B151,P$107:P$127)</f>
        <v>7027.2</v>
      </c>
      <c r="Q151" s="5">
        <f>SUMIF($B$107:$B$127,$B151,Q$107:Q$127)</f>
        <v>6624</v>
      </c>
      <c r="R151" s="5">
        <f>SUMIF($B$107:$B$127,$B151,R$107:R$127)</f>
        <v>3</v>
      </c>
      <c r="S151" t="s">
        <v>104</v>
      </c>
      <c r="T151" s="5">
        <f>SUM(C151:F151)</f>
        <v>69024</v>
      </c>
      <c r="U151" s="5">
        <f t="shared" si="38"/>
        <v>56025.599999999999</v>
      </c>
      <c r="V151" s="5">
        <f t="shared" si="39"/>
        <v>42921.599999999999</v>
      </c>
      <c r="W151" s="5">
        <f t="shared" si="40"/>
        <v>24523.200000000001</v>
      </c>
    </row>
    <row r="152" spans="1:23" x14ac:dyDescent="0.25">
      <c r="B152" t="s">
        <v>107</v>
      </c>
      <c r="C152" s="5">
        <f>SUMIF($B$107:$B$127,$B152,C$107:C$127)</f>
        <v>14492</v>
      </c>
      <c r="D152" s="5">
        <f>SUMIF($B$107:$B$127,$B152,D$107:D$127)</f>
        <v>11712</v>
      </c>
      <c r="E152" s="5">
        <f>SUMIF($B$107:$B$127,$B152,E$107:E$127)</f>
        <v>8832</v>
      </c>
      <c r="F152" s="5">
        <f>SUMIF($B$107:$B$127,$B152,F$107:F$127)</f>
        <v>4</v>
      </c>
      <c r="G152" s="5">
        <f>SUMIF($B$107:$B$127,$B152,G$107:G$127)</f>
        <v>14492</v>
      </c>
      <c r="H152" s="5">
        <f>SUMIF($B$107:$B$127,$B152,H$107:H$127)</f>
        <v>11712</v>
      </c>
      <c r="I152" s="5">
        <f>SUMIF($B$107:$B$127,$B152,I$107:I$127)</f>
        <v>7507.2</v>
      </c>
      <c r="J152" s="5">
        <f>SUMIF($B$107:$B$127,$B152,J$107:J$127)</f>
        <v>4</v>
      </c>
      <c r="K152" s="5">
        <f>SUMIF($B$107:$B$127,$B152,K$107:K$127)</f>
        <v>10869</v>
      </c>
      <c r="L152" s="5">
        <f>SUMIF($B$107:$B$127,$B152,L$107:L$127)</f>
        <v>6441.5999970720004</v>
      </c>
      <c r="M152" s="5">
        <f>SUMIF($B$107:$B$127,$B152,M$107:M$127)</f>
        <v>6624</v>
      </c>
      <c r="N152" s="5">
        <f>SUMIF($B$107:$B$127,$B152,N$107:N$127)</f>
        <v>3</v>
      </c>
      <c r="O152" s="5">
        <f>SUMIF($B$107:$B$127,$B152,O$107:O$127)</f>
        <v>10869</v>
      </c>
      <c r="P152" s="5">
        <f>SUMIF($B$107:$B$127,$B152,P$107:P$127)</f>
        <v>8784</v>
      </c>
      <c r="Q152" s="5">
        <f>SUMIF($B$107:$B$127,$B152,Q$107:Q$127)</f>
        <v>6624</v>
      </c>
      <c r="R152" s="5">
        <f>SUMIF($B$107:$B$127,$B152,R$107:R$127)</f>
        <v>3</v>
      </c>
      <c r="S152" t="s">
        <v>107</v>
      </c>
      <c r="T152" s="5">
        <f>SUM(C152:F152)</f>
        <v>35040</v>
      </c>
      <c r="U152" s="5">
        <f t="shared" si="38"/>
        <v>33715.199999999997</v>
      </c>
      <c r="V152" s="5">
        <f t="shared" si="39"/>
        <v>23937.599997072</v>
      </c>
      <c r="W152" s="5">
        <f t="shared" si="40"/>
        <v>26280</v>
      </c>
    </row>
    <row r="153" spans="1:23" x14ac:dyDescent="0.25">
      <c r="T153" s="5"/>
      <c r="U153" s="5"/>
      <c r="V153" s="5"/>
      <c r="W153" s="5"/>
    </row>
    <row r="154" spans="1:23" x14ac:dyDescent="0.25">
      <c r="B154" t="s">
        <v>143</v>
      </c>
      <c r="C154" s="5">
        <f>SUM(C146:C152)</f>
        <v>152166</v>
      </c>
      <c r="D154" s="5">
        <f t="shared" ref="D154:R154" si="41">SUM(D146:D152)</f>
        <v>31036.800000000003</v>
      </c>
      <c r="E154" s="5">
        <f t="shared" si="41"/>
        <v>46368</v>
      </c>
      <c r="F154" s="5">
        <f t="shared" si="41"/>
        <v>69.999999994999996</v>
      </c>
      <c r="G154" s="5">
        <f t="shared" si="41"/>
        <v>152166</v>
      </c>
      <c r="H154" s="5">
        <f t="shared" si="41"/>
        <v>30744</v>
      </c>
      <c r="I154" s="5">
        <f t="shared" si="41"/>
        <v>46368</v>
      </c>
      <c r="J154" s="5">
        <f t="shared" si="41"/>
        <v>69.999999994999996</v>
      </c>
      <c r="K154" s="5">
        <f t="shared" si="41"/>
        <v>152166</v>
      </c>
      <c r="L154" s="5">
        <f t="shared" si="41"/>
        <v>31036.799982432</v>
      </c>
      <c r="M154" s="5">
        <f t="shared" si="41"/>
        <v>46368.00001104</v>
      </c>
      <c r="N154" s="5">
        <f t="shared" si="41"/>
        <v>69.999999994999996</v>
      </c>
      <c r="O154" s="5">
        <f t="shared" si="41"/>
        <v>147818.39998188498</v>
      </c>
      <c r="P154" s="5">
        <f t="shared" si="41"/>
        <v>29865.600000000002</v>
      </c>
      <c r="Q154" s="5">
        <f t="shared" si="41"/>
        <v>45043.199999999997</v>
      </c>
      <c r="R154" s="5">
        <f t="shared" si="41"/>
        <v>67.999999994999996</v>
      </c>
      <c r="T154" s="5">
        <f>SUM(C154:F154)</f>
        <v>229640.79999999498</v>
      </c>
      <c r="U154" s="5">
        <f t="shared" ref="U154" si="42">SUM(G154:J154)</f>
        <v>229347.99999999499</v>
      </c>
      <c r="V154" s="5">
        <f t="shared" ref="V154" si="43">SUM(K154:N154)</f>
        <v>229640.79999346699</v>
      </c>
      <c r="W154" s="5">
        <f t="shared" ref="W154" si="44">SUM(O154:R154)</f>
        <v>222795.19998187997</v>
      </c>
    </row>
  </sheetData>
  <mergeCells count="8">
    <mergeCell ref="C63:F63"/>
    <mergeCell ref="G63:J63"/>
    <mergeCell ref="K63:N63"/>
    <mergeCell ref="O63:R63"/>
    <mergeCell ref="C105:F105"/>
    <mergeCell ref="G105:J105"/>
    <mergeCell ref="K105:N105"/>
    <mergeCell ref="O105:R105"/>
  </mergeCells>
  <conditionalFormatting sqref="C33:V60">
    <cfRule type="cellIs" dxfId="3" priority="1" operator="greaterThan">
      <formula>0.01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4"/>
  <sheetViews>
    <sheetView topLeftCell="A142" workbookViewId="0">
      <selection activeCell="O168" sqref="O168"/>
    </sheetView>
  </sheetViews>
  <sheetFormatPr defaultRowHeight="15" x14ac:dyDescent="0.25"/>
  <cols>
    <col min="1" max="1" width="10.140625" customWidth="1"/>
    <col min="2" max="2" width="19.85546875" bestFit="1" customWidth="1"/>
  </cols>
  <sheetData>
    <row r="1" spans="1:6" x14ac:dyDescent="0.25">
      <c r="A1" s="1" t="s">
        <v>94</v>
      </c>
    </row>
    <row r="2" spans="1:6" x14ac:dyDescent="0.25">
      <c r="A2" t="s">
        <v>0</v>
      </c>
      <c r="B2" t="s">
        <v>95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25">
      <c r="A3" t="s">
        <v>96</v>
      </c>
      <c r="B3" t="s">
        <v>97</v>
      </c>
      <c r="C3">
        <v>6</v>
      </c>
      <c r="D3">
        <v>6</v>
      </c>
      <c r="E3">
        <v>6</v>
      </c>
      <c r="F3">
        <v>6</v>
      </c>
    </row>
    <row r="4" spans="1:6" x14ac:dyDescent="0.25">
      <c r="A4" t="s">
        <v>96</v>
      </c>
      <c r="B4" t="s">
        <v>98</v>
      </c>
      <c r="C4">
        <v>7.2</v>
      </c>
      <c r="D4">
        <v>7.2</v>
      </c>
      <c r="E4">
        <v>7.2</v>
      </c>
      <c r="F4">
        <v>7.2</v>
      </c>
    </row>
    <row r="5" spans="1:6" x14ac:dyDescent="0.25">
      <c r="A5" t="s">
        <v>96</v>
      </c>
      <c r="B5" t="s">
        <v>99</v>
      </c>
      <c r="C5">
        <v>0</v>
      </c>
      <c r="D5">
        <v>0</v>
      </c>
      <c r="E5">
        <v>1.8</v>
      </c>
      <c r="F5">
        <v>1.8</v>
      </c>
    </row>
    <row r="6" spans="1:6" x14ac:dyDescent="0.25">
      <c r="A6" t="s">
        <v>96</v>
      </c>
      <c r="B6" t="s">
        <v>100</v>
      </c>
      <c r="C6">
        <v>0</v>
      </c>
      <c r="D6">
        <v>0</v>
      </c>
      <c r="E6">
        <v>0</v>
      </c>
      <c r="F6">
        <v>9</v>
      </c>
    </row>
    <row r="7" spans="1:6" x14ac:dyDescent="0.25">
      <c r="A7" t="s">
        <v>101</v>
      </c>
      <c r="B7" t="s">
        <v>97</v>
      </c>
      <c r="C7">
        <v>4</v>
      </c>
      <c r="D7">
        <v>4</v>
      </c>
      <c r="E7">
        <v>4</v>
      </c>
      <c r="F7">
        <v>4</v>
      </c>
    </row>
    <row r="8" spans="1:6" x14ac:dyDescent="0.25">
      <c r="A8" t="s">
        <v>101</v>
      </c>
      <c r="B8" t="s">
        <v>98</v>
      </c>
      <c r="C8">
        <v>6</v>
      </c>
      <c r="D8">
        <v>6</v>
      </c>
      <c r="E8">
        <v>6</v>
      </c>
      <c r="F8">
        <v>6</v>
      </c>
    </row>
    <row r="9" spans="1:6" x14ac:dyDescent="0.25">
      <c r="A9" t="s">
        <v>101</v>
      </c>
      <c r="B9" t="s">
        <v>99</v>
      </c>
      <c r="C9">
        <v>0</v>
      </c>
      <c r="D9">
        <v>0</v>
      </c>
      <c r="E9">
        <v>0</v>
      </c>
      <c r="F9">
        <v>4.8</v>
      </c>
    </row>
    <row r="10" spans="1:6" x14ac:dyDescent="0.25">
      <c r="A10" t="s">
        <v>102</v>
      </c>
      <c r="B10" t="s">
        <v>97</v>
      </c>
      <c r="C10">
        <v>8</v>
      </c>
      <c r="D10">
        <v>8</v>
      </c>
      <c r="E10">
        <v>8</v>
      </c>
      <c r="F10">
        <v>8</v>
      </c>
    </row>
    <row r="11" spans="1:6" x14ac:dyDescent="0.25">
      <c r="A11" t="s">
        <v>102</v>
      </c>
      <c r="B11" t="s">
        <v>98</v>
      </c>
      <c r="C11">
        <v>9</v>
      </c>
      <c r="D11">
        <v>9</v>
      </c>
      <c r="E11">
        <v>9</v>
      </c>
      <c r="F11">
        <v>9</v>
      </c>
    </row>
    <row r="12" spans="1:6" x14ac:dyDescent="0.25">
      <c r="A12" t="s">
        <v>102</v>
      </c>
      <c r="B12" t="s">
        <v>99</v>
      </c>
      <c r="C12">
        <v>0</v>
      </c>
      <c r="D12">
        <v>0</v>
      </c>
      <c r="E12">
        <v>0</v>
      </c>
      <c r="F12">
        <v>6.6</v>
      </c>
    </row>
    <row r="13" spans="1:6" x14ac:dyDescent="0.25">
      <c r="A13" t="s">
        <v>102</v>
      </c>
      <c r="B13" t="s">
        <v>103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102</v>
      </c>
      <c r="B14" t="s">
        <v>104</v>
      </c>
      <c r="C14">
        <v>3</v>
      </c>
      <c r="D14">
        <v>3</v>
      </c>
      <c r="E14">
        <v>3</v>
      </c>
      <c r="F14">
        <v>3</v>
      </c>
    </row>
    <row r="15" spans="1:6" x14ac:dyDescent="0.25">
      <c r="A15" t="s">
        <v>105</v>
      </c>
      <c r="B15" t="s">
        <v>97</v>
      </c>
      <c r="C15">
        <v>11.2</v>
      </c>
      <c r="D15">
        <v>11.2</v>
      </c>
      <c r="E15">
        <v>11.2</v>
      </c>
      <c r="F15">
        <v>11.2</v>
      </c>
    </row>
    <row r="16" spans="1:6" x14ac:dyDescent="0.25">
      <c r="A16" t="s">
        <v>105</v>
      </c>
      <c r="B16" t="s">
        <v>98</v>
      </c>
      <c r="C16">
        <v>7.8</v>
      </c>
      <c r="D16">
        <v>7.8</v>
      </c>
      <c r="E16">
        <v>7.8</v>
      </c>
      <c r="F16">
        <v>7.8</v>
      </c>
    </row>
    <row r="17" spans="1:22" x14ac:dyDescent="0.25">
      <c r="A17" t="s">
        <v>105</v>
      </c>
      <c r="B17" t="s">
        <v>100</v>
      </c>
      <c r="C17">
        <v>0</v>
      </c>
      <c r="D17">
        <v>0</v>
      </c>
      <c r="E17">
        <v>0</v>
      </c>
      <c r="F17">
        <v>10.457338815</v>
      </c>
    </row>
    <row r="18" spans="1:22" x14ac:dyDescent="0.25">
      <c r="A18" t="s">
        <v>106</v>
      </c>
      <c r="B18" t="s">
        <v>97</v>
      </c>
      <c r="C18">
        <v>0</v>
      </c>
      <c r="D18">
        <v>0</v>
      </c>
      <c r="E18">
        <v>0</v>
      </c>
      <c r="F18">
        <v>0</v>
      </c>
    </row>
    <row r="19" spans="1:22" x14ac:dyDescent="0.25">
      <c r="A19" t="s">
        <v>106</v>
      </c>
      <c r="B19" t="s">
        <v>98</v>
      </c>
      <c r="C19">
        <v>0</v>
      </c>
      <c r="D19">
        <v>0</v>
      </c>
      <c r="E19">
        <v>4</v>
      </c>
      <c r="F19">
        <v>4</v>
      </c>
    </row>
    <row r="20" spans="1:22" x14ac:dyDescent="0.25">
      <c r="A20" t="s">
        <v>106</v>
      </c>
      <c r="B20" t="s">
        <v>99</v>
      </c>
      <c r="C20">
        <v>0</v>
      </c>
      <c r="D20">
        <v>0</v>
      </c>
      <c r="E20">
        <v>0</v>
      </c>
      <c r="F20">
        <v>2.1426611800000002</v>
      </c>
    </row>
    <row r="21" spans="1:22" x14ac:dyDescent="0.25">
      <c r="A21" t="s">
        <v>106</v>
      </c>
      <c r="B21" t="s">
        <v>100</v>
      </c>
      <c r="C21">
        <v>0</v>
      </c>
      <c r="D21">
        <v>0</v>
      </c>
      <c r="E21">
        <v>0</v>
      </c>
      <c r="F21">
        <v>0</v>
      </c>
    </row>
    <row r="22" spans="1:22" x14ac:dyDescent="0.25">
      <c r="A22" t="s">
        <v>106</v>
      </c>
      <c r="B22" t="s">
        <v>104</v>
      </c>
      <c r="C22">
        <v>12</v>
      </c>
      <c r="D22">
        <v>12</v>
      </c>
      <c r="E22">
        <v>12</v>
      </c>
      <c r="F22">
        <v>12</v>
      </c>
    </row>
    <row r="23" spans="1:22" x14ac:dyDescent="0.25">
      <c r="A23" t="s">
        <v>108</v>
      </c>
      <c r="B23" t="s">
        <v>109</v>
      </c>
      <c r="C23">
        <v>0</v>
      </c>
      <c r="D23">
        <v>0</v>
      </c>
      <c r="E23">
        <v>0</v>
      </c>
      <c r="F23">
        <v>0</v>
      </c>
    </row>
    <row r="24" spans="1:22" x14ac:dyDescent="0.25">
      <c r="A24" t="s">
        <v>108</v>
      </c>
      <c r="B24" t="s">
        <v>110</v>
      </c>
      <c r="C24">
        <v>0</v>
      </c>
      <c r="D24">
        <v>0</v>
      </c>
      <c r="E24">
        <v>0</v>
      </c>
      <c r="F24">
        <v>0</v>
      </c>
    </row>
    <row r="25" spans="1:22" x14ac:dyDescent="0.25">
      <c r="A25" t="s">
        <v>108</v>
      </c>
      <c r="B25" t="s">
        <v>111</v>
      </c>
      <c r="C25">
        <v>0</v>
      </c>
      <c r="D25">
        <v>0</v>
      </c>
      <c r="E25">
        <v>0</v>
      </c>
      <c r="F25">
        <v>0</v>
      </c>
    </row>
    <row r="26" spans="1:22" x14ac:dyDescent="0.25">
      <c r="A26" t="s">
        <v>108</v>
      </c>
      <c r="B26" t="s">
        <v>112</v>
      </c>
      <c r="C26">
        <v>0</v>
      </c>
      <c r="D26">
        <v>0</v>
      </c>
      <c r="E26">
        <v>0</v>
      </c>
      <c r="F26">
        <v>0</v>
      </c>
    </row>
    <row r="27" spans="1:22" x14ac:dyDescent="0.25">
      <c r="A27" t="s">
        <v>108</v>
      </c>
      <c r="B27" t="s">
        <v>113</v>
      </c>
      <c r="C27">
        <v>0</v>
      </c>
      <c r="D27">
        <v>0</v>
      </c>
      <c r="E27">
        <v>0</v>
      </c>
      <c r="F27">
        <v>0</v>
      </c>
    </row>
    <row r="28" spans="1:22" x14ac:dyDescent="0.25">
      <c r="A28" t="s">
        <v>108</v>
      </c>
      <c r="B28" t="s">
        <v>114</v>
      </c>
      <c r="C28">
        <v>0</v>
      </c>
      <c r="D28">
        <v>0</v>
      </c>
      <c r="E28">
        <v>0</v>
      </c>
      <c r="F28">
        <v>0</v>
      </c>
    </row>
    <row r="29" spans="1:22" x14ac:dyDescent="0.25">
      <c r="A29" t="s">
        <v>108</v>
      </c>
      <c r="B29" t="s">
        <v>115</v>
      </c>
      <c r="C29">
        <v>0</v>
      </c>
      <c r="D29">
        <v>0</v>
      </c>
      <c r="E29">
        <v>0</v>
      </c>
      <c r="F29">
        <v>0</v>
      </c>
    </row>
    <row r="30" spans="1:22" x14ac:dyDescent="0.25">
      <c r="A30" t="s">
        <v>108</v>
      </c>
      <c r="B30" t="s">
        <v>116</v>
      </c>
      <c r="C30">
        <v>8.4</v>
      </c>
      <c r="D30">
        <v>8.4</v>
      </c>
      <c r="E30">
        <v>8.4</v>
      </c>
      <c r="F30">
        <v>8.4</v>
      </c>
    </row>
    <row r="31" spans="1:22" x14ac:dyDescent="0.25">
      <c r="A31" s="1"/>
    </row>
    <row r="32" spans="1:22" x14ac:dyDescent="0.25">
      <c r="A32" t="s">
        <v>0</v>
      </c>
      <c r="B32" t="s">
        <v>95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S32">
        <v>17</v>
      </c>
      <c r="T32">
        <v>18</v>
      </c>
      <c r="U32">
        <v>19</v>
      </c>
      <c r="V32">
        <v>20</v>
      </c>
    </row>
    <row r="33" spans="1:22" x14ac:dyDescent="0.25">
      <c r="A33" t="s">
        <v>96</v>
      </c>
      <c r="B33" t="s">
        <v>97</v>
      </c>
      <c r="C33" s="3">
        <f>$C3</f>
        <v>6</v>
      </c>
      <c r="D33" s="3">
        <f t="shared" ref="D33:G33" si="0">$C3</f>
        <v>6</v>
      </c>
      <c r="E33" s="3">
        <f t="shared" si="0"/>
        <v>6</v>
      </c>
      <c r="F33" s="3">
        <f t="shared" si="0"/>
        <v>6</v>
      </c>
      <c r="G33" s="3">
        <f t="shared" si="0"/>
        <v>6</v>
      </c>
      <c r="H33" s="3">
        <f>$D3</f>
        <v>6</v>
      </c>
      <c r="I33" s="3">
        <f t="shared" ref="I33:L33" si="1">$D3</f>
        <v>6</v>
      </c>
      <c r="J33" s="3">
        <f t="shared" si="1"/>
        <v>6</v>
      </c>
      <c r="K33" s="3">
        <f t="shared" si="1"/>
        <v>6</v>
      </c>
      <c r="L33" s="3">
        <f t="shared" si="1"/>
        <v>6</v>
      </c>
      <c r="M33" s="3">
        <f>$E3</f>
        <v>6</v>
      </c>
      <c r="N33" s="3">
        <f t="shared" ref="N33:Q33" si="2">$E3</f>
        <v>6</v>
      </c>
      <c r="O33" s="3">
        <f t="shared" si="2"/>
        <v>6</v>
      </c>
      <c r="P33" s="3">
        <f t="shared" si="2"/>
        <v>6</v>
      </c>
      <c r="Q33" s="3">
        <f t="shared" si="2"/>
        <v>6</v>
      </c>
      <c r="R33" s="3">
        <f>$F3</f>
        <v>6</v>
      </c>
      <c r="S33" s="3">
        <f t="shared" ref="S33:V33" si="3">$F3</f>
        <v>6</v>
      </c>
      <c r="T33" s="3">
        <f t="shared" si="3"/>
        <v>6</v>
      </c>
      <c r="U33" s="3">
        <f t="shared" si="3"/>
        <v>6</v>
      </c>
      <c r="V33" s="3">
        <f t="shared" si="3"/>
        <v>6</v>
      </c>
    </row>
    <row r="34" spans="1:22" x14ac:dyDescent="0.25">
      <c r="A34" t="s">
        <v>96</v>
      </c>
      <c r="B34" t="s">
        <v>98</v>
      </c>
      <c r="C34" s="3">
        <f t="shared" ref="C34:G49" si="4">$C4</f>
        <v>7.2</v>
      </c>
      <c r="D34" s="3">
        <f t="shared" si="4"/>
        <v>7.2</v>
      </c>
      <c r="E34" s="3">
        <f t="shared" si="4"/>
        <v>7.2</v>
      </c>
      <c r="F34" s="3">
        <f t="shared" si="4"/>
        <v>7.2</v>
      </c>
      <c r="G34" s="3">
        <f t="shared" si="4"/>
        <v>7.2</v>
      </c>
      <c r="H34" s="3">
        <f t="shared" ref="H34:L49" si="5">$D4</f>
        <v>7.2</v>
      </c>
      <c r="I34" s="3">
        <f t="shared" si="5"/>
        <v>7.2</v>
      </c>
      <c r="J34" s="3">
        <f t="shared" si="5"/>
        <v>7.2</v>
      </c>
      <c r="K34" s="3">
        <f t="shared" si="5"/>
        <v>7.2</v>
      </c>
      <c r="L34" s="3">
        <f t="shared" si="5"/>
        <v>7.2</v>
      </c>
      <c r="M34" s="3">
        <f t="shared" ref="M34:Q49" si="6">$E4</f>
        <v>7.2</v>
      </c>
      <c r="N34" s="3">
        <f t="shared" si="6"/>
        <v>7.2</v>
      </c>
      <c r="O34" s="3">
        <f t="shared" si="6"/>
        <v>7.2</v>
      </c>
      <c r="P34" s="3">
        <f t="shared" si="6"/>
        <v>7.2</v>
      </c>
      <c r="Q34" s="3">
        <f t="shared" si="6"/>
        <v>7.2</v>
      </c>
      <c r="R34" s="3">
        <f t="shared" ref="R34:V49" si="7">$F4</f>
        <v>7.2</v>
      </c>
      <c r="S34" s="3">
        <f t="shared" si="7"/>
        <v>7.2</v>
      </c>
      <c r="T34" s="3">
        <f t="shared" si="7"/>
        <v>7.2</v>
      </c>
      <c r="U34" s="3">
        <f t="shared" si="7"/>
        <v>7.2</v>
      </c>
      <c r="V34" s="3">
        <f t="shared" si="7"/>
        <v>7.2</v>
      </c>
    </row>
    <row r="35" spans="1:22" x14ac:dyDescent="0.25">
      <c r="A35" t="s">
        <v>96</v>
      </c>
      <c r="B35" t="s">
        <v>99</v>
      </c>
      <c r="C35" s="3">
        <f t="shared" si="4"/>
        <v>0</v>
      </c>
      <c r="D35" s="3">
        <f t="shared" si="4"/>
        <v>0</v>
      </c>
      <c r="E35" s="3">
        <f t="shared" si="4"/>
        <v>0</v>
      </c>
      <c r="F35" s="3">
        <f t="shared" si="4"/>
        <v>0</v>
      </c>
      <c r="G35" s="3">
        <f t="shared" si="4"/>
        <v>0</v>
      </c>
      <c r="H35" s="3">
        <f t="shared" si="5"/>
        <v>0</v>
      </c>
      <c r="I35" s="3">
        <f t="shared" si="5"/>
        <v>0</v>
      </c>
      <c r="J35" s="3">
        <f t="shared" si="5"/>
        <v>0</v>
      </c>
      <c r="K35" s="3">
        <f t="shared" si="5"/>
        <v>0</v>
      </c>
      <c r="L35" s="3">
        <f t="shared" si="5"/>
        <v>0</v>
      </c>
      <c r="M35" s="3">
        <f t="shared" si="6"/>
        <v>1.8</v>
      </c>
      <c r="N35" s="3">
        <f t="shared" si="6"/>
        <v>1.8</v>
      </c>
      <c r="O35" s="3">
        <f t="shared" si="6"/>
        <v>1.8</v>
      </c>
      <c r="P35" s="3">
        <f t="shared" si="6"/>
        <v>1.8</v>
      </c>
      <c r="Q35" s="3">
        <f t="shared" si="6"/>
        <v>1.8</v>
      </c>
      <c r="R35" s="3">
        <f t="shared" si="7"/>
        <v>1.8</v>
      </c>
      <c r="S35" s="3">
        <f t="shared" si="7"/>
        <v>1.8</v>
      </c>
      <c r="T35" s="3">
        <f t="shared" si="7"/>
        <v>1.8</v>
      </c>
      <c r="U35" s="3">
        <f t="shared" si="7"/>
        <v>1.8</v>
      </c>
      <c r="V35" s="3">
        <f t="shared" si="7"/>
        <v>1.8</v>
      </c>
    </row>
    <row r="36" spans="1:22" x14ac:dyDescent="0.25">
      <c r="A36" t="s">
        <v>96</v>
      </c>
      <c r="B36" t="s">
        <v>100</v>
      </c>
      <c r="C36" s="3">
        <f t="shared" si="4"/>
        <v>0</v>
      </c>
      <c r="D36" s="3">
        <f t="shared" si="4"/>
        <v>0</v>
      </c>
      <c r="E36" s="3">
        <f t="shared" si="4"/>
        <v>0</v>
      </c>
      <c r="F36" s="3">
        <f t="shared" si="4"/>
        <v>0</v>
      </c>
      <c r="G36" s="3">
        <f t="shared" si="4"/>
        <v>0</v>
      </c>
      <c r="H36" s="3">
        <f t="shared" si="5"/>
        <v>0</v>
      </c>
      <c r="I36" s="3">
        <f t="shared" si="5"/>
        <v>0</v>
      </c>
      <c r="J36" s="3">
        <f t="shared" si="5"/>
        <v>0</v>
      </c>
      <c r="K36" s="3">
        <f t="shared" si="5"/>
        <v>0</v>
      </c>
      <c r="L36" s="3">
        <f t="shared" si="5"/>
        <v>0</v>
      </c>
      <c r="M36" s="3">
        <f t="shared" si="6"/>
        <v>0</v>
      </c>
      <c r="N36" s="3">
        <f t="shared" si="6"/>
        <v>0</v>
      </c>
      <c r="O36" s="3">
        <f t="shared" si="6"/>
        <v>0</v>
      </c>
      <c r="P36" s="3">
        <f t="shared" si="6"/>
        <v>0</v>
      </c>
      <c r="Q36" s="3">
        <f t="shared" si="6"/>
        <v>0</v>
      </c>
      <c r="R36" s="3">
        <f t="shared" si="7"/>
        <v>9</v>
      </c>
      <c r="S36" s="3">
        <f t="shared" si="7"/>
        <v>9</v>
      </c>
      <c r="T36" s="3">
        <f t="shared" si="7"/>
        <v>9</v>
      </c>
      <c r="U36" s="3">
        <f t="shared" si="7"/>
        <v>9</v>
      </c>
      <c r="V36" s="3">
        <f t="shared" si="7"/>
        <v>9</v>
      </c>
    </row>
    <row r="37" spans="1:22" x14ac:dyDescent="0.25">
      <c r="A37" t="s">
        <v>101</v>
      </c>
      <c r="B37" t="s">
        <v>97</v>
      </c>
      <c r="C37" s="3">
        <f t="shared" si="4"/>
        <v>4</v>
      </c>
      <c r="D37" s="3">
        <f t="shared" si="4"/>
        <v>4</v>
      </c>
      <c r="E37" s="3">
        <f t="shared" si="4"/>
        <v>4</v>
      </c>
      <c r="F37" s="3">
        <f t="shared" si="4"/>
        <v>4</v>
      </c>
      <c r="G37" s="3">
        <f t="shared" si="4"/>
        <v>4</v>
      </c>
      <c r="H37" s="3">
        <f t="shared" si="5"/>
        <v>4</v>
      </c>
      <c r="I37" s="3">
        <f t="shared" si="5"/>
        <v>4</v>
      </c>
      <c r="J37" s="3">
        <f t="shared" si="5"/>
        <v>4</v>
      </c>
      <c r="K37" s="3">
        <f t="shared" si="5"/>
        <v>4</v>
      </c>
      <c r="L37" s="3">
        <f t="shared" si="5"/>
        <v>4</v>
      </c>
      <c r="M37" s="3">
        <f t="shared" si="6"/>
        <v>4</v>
      </c>
      <c r="N37" s="3">
        <f t="shared" si="6"/>
        <v>4</v>
      </c>
      <c r="O37" s="3">
        <f t="shared" si="6"/>
        <v>4</v>
      </c>
      <c r="P37" s="3">
        <f t="shared" si="6"/>
        <v>4</v>
      </c>
      <c r="Q37" s="3">
        <f t="shared" si="6"/>
        <v>4</v>
      </c>
      <c r="R37" s="3">
        <f t="shared" si="7"/>
        <v>4</v>
      </c>
      <c r="S37" s="3">
        <f t="shared" si="7"/>
        <v>4</v>
      </c>
      <c r="T37" s="3">
        <f t="shared" si="7"/>
        <v>4</v>
      </c>
      <c r="U37" s="3">
        <f t="shared" si="7"/>
        <v>4</v>
      </c>
      <c r="V37" s="3">
        <f t="shared" si="7"/>
        <v>4</v>
      </c>
    </row>
    <row r="38" spans="1:22" x14ac:dyDescent="0.25">
      <c r="A38" t="s">
        <v>101</v>
      </c>
      <c r="B38" t="s">
        <v>98</v>
      </c>
      <c r="C38" s="3">
        <f t="shared" si="4"/>
        <v>6</v>
      </c>
      <c r="D38" s="3">
        <f t="shared" si="4"/>
        <v>6</v>
      </c>
      <c r="E38" s="3">
        <f t="shared" si="4"/>
        <v>6</v>
      </c>
      <c r="F38" s="3">
        <f t="shared" si="4"/>
        <v>6</v>
      </c>
      <c r="G38" s="3">
        <f t="shared" si="4"/>
        <v>6</v>
      </c>
      <c r="H38" s="3">
        <f t="shared" si="5"/>
        <v>6</v>
      </c>
      <c r="I38" s="3">
        <f t="shared" si="5"/>
        <v>6</v>
      </c>
      <c r="J38" s="3">
        <f t="shared" si="5"/>
        <v>6</v>
      </c>
      <c r="K38" s="3">
        <f t="shared" si="5"/>
        <v>6</v>
      </c>
      <c r="L38" s="3">
        <f t="shared" si="5"/>
        <v>6</v>
      </c>
      <c r="M38" s="3">
        <f t="shared" si="6"/>
        <v>6</v>
      </c>
      <c r="N38" s="3">
        <f t="shared" si="6"/>
        <v>6</v>
      </c>
      <c r="O38" s="3">
        <f t="shared" si="6"/>
        <v>6</v>
      </c>
      <c r="P38" s="3">
        <f t="shared" si="6"/>
        <v>6</v>
      </c>
      <c r="Q38" s="3">
        <f t="shared" si="6"/>
        <v>6</v>
      </c>
      <c r="R38" s="3">
        <f t="shared" si="7"/>
        <v>6</v>
      </c>
      <c r="S38" s="3">
        <f t="shared" si="7"/>
        <v>6</v>
      </c>
      <c r="T38" s="3">
        <f t="shared" si="7"/>
        <v>6</v>
      </c>
      <c r="U38" s="3">
        <f t="shared" si="7"/>
        <v>6</v>
      </c>
      <c r="V38" s="3">
        <f t="shared" si="7"/>
        <v>6</v>
      </c>
    </row>
    <row r="39" spans="1:22" x14ac:dyDescent="0.25">
      <c r="A39" t="s">
        <v>101</v>
      </c>
      <c r="B39" t="s">
        <v>99</v>
      </c>
      <c r="C39" s="3">
        <f t="shared" si="4"/>
        <v>0</v>
      </c>
      <c r="D39" s="3">
        <f t="shared" si="4"/>
        <v>0</v>
      </c>
      <c r="E39" s="3">
        <f t="shared" si="4"/>
        <v>0</v>
      </c>
      <c r="F39" s="3">
        <f t="shared" si="4"/>
        <v>0</v>
      </c>
      <c r="G39" s="3">
        <f t="shared" si="4"/>
        <v>0</v>
      </c>
      <c r="H39" s="3">
        <f t="shared" si="5"/>
        <v>0</v>
      </c>
      <c r="I39" s="3">
        <f t="shared" si="5"/>
        <v>0</v>
      </c>
      <c r="J39" s="3">
        <f t="shared" si="5"/>
        <v>0</v>
      </c>
      <c r="K39" s="3">
        <f t="shared" si="5"/>
        <v>0</v>
      </c>
      <c r="L39" s="3">
        <f t="shared" si="5"/>
        <v>0</v>
      </c>
      <c r="M39" s="3">
        <f t="shared" si="6"/>
        <v>0</v>
      </c>
      <c r="N39" s="3">
        <f t="shared" si="6"/>
        <v>0</v>
      </c>
      <c r="O39" s="3">
        <f t="shared" si="6"/>
        <v>0</v>
      </c>
      <c r="P39" s="3">
        <f t="shared" si="6"/>
        <v>0</v>
      </c>
      <c r="Q39" s="3">
        <f t="shared" si="6"/>
        <v>0</v>
      </c>
      <c r="R39" s="3">
        <f t="shared" si="7"/>
        <v>4.8</v>
      </c>
      <c r="S39" s="3">
        <f t="shared" si="7"/>
        <v>4.8</v>
      </c>
      <c r="T39" s="3">
        <f t="shared" si="7"/>
        <v>4.8</v>
      </c>
      <c r="U39" s="3">
        <f t="shared" si="7"/>
        <v>4.8</v>
      </c>
      <c r="V39" s="3">
        <f t="shared" si="7"/>
        <v>4.8</v>
      </c>
    </row>
    <row r="40" spans="1:22" x14ac:dyDescent="0.25">
      <c r="A40" t="s">
        <v>102</v>
      </c>
      <c r="B40" t="s">
        <v>97</v>
      </c>
      <c r="C40" s="3">
        <f t="shared" si="4"/>
        <v>8</v>
      </c>
      <c r="D40" s="3">
        <f t="shared" si="4"/>
        <v>8</v>
      </c>
      <c r="E40" s="3">
        <f t="shared" si="4"/>
        <v>8</v>
      </c>
      <c r="F40" s="3">
        <f t="shared" si="4"/>
        <v>8</v>
      </c>
      <c r="G40" s="3">
        <f t="shared" si="4"/>
        <v>8</v>
      </c>
      <c r="H40" s="3">
        <f t="shared" si="5"/>
        <v>8</v>
      </c>
      <c r="I40" s="3">
        <f t="shared" si="5"/>
        <v>8</v>
      </c>
      <c r="J40" s="3">
        <f t="shared" si="5"/>
        <v>8</v>
      </c>
      <c r="K40" s="3">
        <f t="shared" si="5"/>
        <v>8</v>
      </c>
      <c r="L40" s="3">
        <f t="shared" si="5"/>
        <v>8</v>
      </c>
      <c r="M40" s="3">
        <f t="shared" si="6"/>
        <v>8</v>
      </c>
      <c r="N40" s="3">
        <f t="shared" si="6"/>
        <v>8</v>
      </c>
      <c r="O40" s="3">
        <f t="shared" si="6"/>
        <v>8</v>
      </c>
      <c r="P40" s="3">
        <f t="shared" si="6"/>
        <v>8</v>
      </c>
      <c r="Q40" s="3">
        <f t="shared" si="6"/>
        <v>8</v>
      </c>
      <c r="R40" s="3">
        <f t="shared" si="7"/>
        <v>8</v>
      </c>
      <c r="S40" s="3">
        <f t="shared" si="7"/>
        <v>8</v>
      </c>
      <c r="T40" s="3">
        <f t="shared" si="7"/>
        <v>8</v>
      </c>
      <c r="U40" s="3">
        <f t="shared" si="7"/>
        <v>8</v>
      </c>
      <c r="V40" s="3">
        <f t="shared" si="7"/>
        <v>8</v>
      </c>
    </row>
    <row r="41" spans="1:22" x14ac:dyDescent="0.25">
      <c r="A41" t="s">
        <v>102</v>
      </c>
      <c r="B41" t="s">
        <v>98</v>
      </c>
      <c r="C41" s="3">
        <f t="shared" si="4"/>
        <v>9</v>
      </c>
      <c r="D41" s="3">
        <f t="shared" si="4"/>
        <v>9</v>
      </c>
      <c r="E41" s="3">
        <f t="shared" si="4"/>
        <v>9</v>
      </c>
      <c r="F41" s="3">
        <f t="shared" si="4"/>
        <v>9</v>
      </c>
      <c r="G41" s="3">
        <f t="shared" si="4"/>
        <v>9</v>
      </c>
      <c r="H41" s="3">
        <f t="shared" si="5"/>
        <v>9</v>
      </c>
      <c r="I41" s="3">
        <f t="shared" si="5"/>
        <v>9</v>
      </c>
      <c r="J41" s="3">
        <f t="shared" si="5"/>
        <v>9</v>
      </c>
      <c r="K41" s="3">
        <f t="shared" si="5"/>
        <v>9</v>
      </c>
      <c r="L41" s="3">
        <f t="shared" si="5"/>
        <v>9</v>
      </c>
      <c r="M41" s="3">
        <f t="shared" si="6"/>
        <v>9</v>
      </c>
      <c r="N41" s="3">
        <f t="shared" si="6"/>
        <v>9</v>
      </c>
      <c r="O41" s="3">
        <f t="shared" si="6"/>
        <v>9</v>
      </c>
      <c r="P41" s="3">
        <f t="shared" si="6"/>
        <v>9</v>
      </c>
      <c r="Q41" s="3">
        <f t="shared" si="6"/>
        <v>9</v>
      </c>
      <c r="R41" s="3">
        <f t="shared" si="7"/>
        <v>9</v>
      </c>
      <c r="S41" s="3">
        <f t="shared" si="7"/>
        <v>9</v>
      </c>
      <c r="T41" s="3">
        <f t="shared" si="7"/>
        <v>9</v>
      </c>
      <c r="U41" s="3">
        <f t="shared" si="7"/>
        <v>9</v>
      </c>
      <c r="V41" s="3">
        <f t="shared" si="7"/>
        <v>9</v>
      </c>
    </row>
    <row r="42" spans="1:22" x14ac:dyDescent="0.25">
      <c r="A42" t="s">
        <v>102</v>
      </c>
      <c r="B42" t="s">
        <v>99</v>
      </c>
      <c r="C42" s="3">
        <f t="shared" si="4"/>
        <v>0</v>
      </c>
      <c r="D42" s="3">
        <f t="shared" si="4"/>
        <v>0</v>
      </c>
      <c r="E42" s="3">
        <f t="shared" si="4"/>
        <v>0</v>
      </c>
      <c r="F42" s="3">
        <f t="shared" si="4"/>
        <v>0</v>
      </c>
      <c r="G42" s="3">
        <f t="shared" si="4"/>
        <v>0</v>
      </c>
      <c r="H42" s="3">
        <f t="shared" si="5"/>
        <v>0</v>
      </c>
      <c r="I42" s="3">
        <f t="shared" si="5"/>
        <v>0</v>
      </c>
      <c r="J42" s="3">
        <f t="shared" si="5"/>
        <v>0</v>
      </c>
      <c r="K42" s="3">
        <f t="shared" si="5"/>
        <v>0</v>
      </c>
      <c r="L42" s="3">
        <f t="shared" si="5"/>
        <v>0</v>
      </c>
      <c r="M42" s="3">
        <f t="shared" si="6"/>
        <v>0</v>
      </c>
      <c r="N42" s="3">
        <f t="shared" si="6"/>
        <v>0</v>
      </c>
      <c r="O42" s="3">
        <f t="shared" si="6"/>
        <v>0</v>
      </c>
      <c r="P42" s="3">
        <f t="shared" si="6"/>
        <v>0</v>
      </c>
      <c r="Q42" s="3">
        <f t="shared" si="6"/>
        <v>0</v>
      </c>
      <c r="R42" s="3">
        <f t="shared" si="7"/>
        <v>6.6</v>
      </c>
      <c r="S42" s="3">
        <f t="shared" si="7"/>
        <v>6.6</v>
      </c>
      <c r="T42" s="3">
        <f t="shared" si="7"/>
        <v>6.6</v>
      </c>
      <c r="U42" s="3">
        <f t="shared" si="7"/>
        <v>6.6</v>
      </c>
      <c r="V42" s="3">
        <f t="shared" si="7"/>
        <v>6.6</v>
      </c>
    </row>
    <row r="43" spans="1:22" x14ac:dyDescent="0.25">
      <c r="A43" t="s">
        <v>102</v>
      </c>
      <c r="B43" t="s">
        <v>103</v>
      </c>
      <c r="C43" s="3">
        <f t="shared" si="4"/>
        <v>0</v>
      </c>
      <c r="D43" s="3">
        <f t="shared" si="4"/>
        <v>0</v>
      </c>
      <c r="E43" s="3">
        <f t="shared" si="4"/>
        <v>0</v>
      </c>
      <c r="F43" s="3">
        <f t="shared" si="4"/>
        <v>0</v>
      </c>
      <c r="G43" s="3">
        <f t="shared" si="4"/>
        <v>0</v>
      </c>
      <c r="H43" s="3">
        <f t="shared" si="5"/>
        <v>0</v>
      </c>
      <c r="I43" s="3">
        <f t="shared" si="5"/>
        <v>0</v>
      </c>
      <c r="J43" s="3">
        <f t="shared" si="5"/>
        <v>0</v>
      </c>
      <c r="K43" s="3">
        <f t="shared" si="5"/>
        <v>0</v>
      </c>
      <c r="L43" s="3">
        <f t="shared" si="5"/>
        <v>0</v>
      </c>
      <c r="M43" s="3">
        <f t="shared" si="6"/>
        <v>0</v>
      </c>
      <c r="N43" s="3">
        <f t="shared" si="6"/>
        <v>0</v>
      </c>
      <c r="O43" s="3">
        <f t="shared" si="6"/>
        <v>0</v>
      </c>
      <c r="P43" s="3">
        <f t="shared" si="6"/>
        <v>0</v>
      </c>
      <c r="Q43" s="3">
        <f t="shared" si="6"/>
        <v>0</v>
      </c>
      <c r="R43" s="3">
        <f t="shared" si="7"/>
        <v>0</v>
      </c>
      <c r="S43" s="3">
        <f t="shared" si="7"/>
        <v>0</v>
      </c>
      <c r="T43" s="3">
        <f t="shared" si="7"/>
        <v>0</v>
      </c>
      <c r="U43" s="3">
        <f t="shared" si="7"/>
        <v>0</v>
      </c>
      <c r="V43" s="3">
        <f t="shared" si="7"/>
        <v>0</v>
      </c>
    </row>
    <row r="44" spans="1:22" x14ac:dyDescent="0.25">
      <c r="A44" t="s">
        <v>102</v>
      </c>
      <c r="B44" t="s">
        <v>104</v>
      </c>
      <c r="C44" s="3">
        <f t="shared" si="4"/>
        <v>3</v>
      </c>
      <c r="D44" s="3">
        <f t="shared" si="4"/>
        <v>3</v>
      </c>
      <c r="E44" s="3">
        <f t="shared" si="4"/>
        <v>3</v>
      </c>
      <c r="F44" s="3">
        <f t="shared" si="4"/>
        <v>3</v>
      </c>
      <c r="G44" s="3">
        <f t="shared" si="4"/>
        <v>3</v>
      </c>
      <c r="H44" s="3">
        <f t="shared" si="5"/>
        <v>3</v>
      </c>
      <c r="I44" s="3">
        <f t="shared" si="5"/>
        <v>3</v>
      </c>
      <c r="J44" s="3">
        <f t="shared" si="5"/>
        <v>3</v>
      </c>
      <c r="K44" s="3">
        <f t="shared" si="5"/>
        <v>3</v>
      </c>
      <c r="L44" s="3">
        <f t="shared" si="5"/>
        <v>3</v>
      </c>
      <c r="M44" s="3">
        <f t="shared" si="6"/>
        <v>3</v>
      </c>
      <c r="N44" s="3">
        <f t="shared" si="6"/>
        <v>3</v>
      </c>
      <c r="O44" s="3">
        <f t="shared" si="6"/>
        <v>3</v>
      </c>
      <c r="P44" s="3">
        <f t="shared" si="6"/>
        <v>3</v>
      </c>
      <c r="Q44" s="3">
        <f t="shared" si="6"/>
        <v>3</v>
      </c>
      <c r="R44" s="3">
        <f t="shared" si="7"/>
        <v>3</v>
      </c>
      <c r="S44" s="3">
        <f t="shared" si="7"/>
        <v>3</v>
      </c>
      <c r="T44" s="3">
        <f t="shared" si="7"/>
        <v>3</v>
      </c>
      <c r="U44" s="3">
        <f t="shared" si="7"/>
        <v>3</v>
      </c>
      <c r="V44" s="3">
        <f t="shared" si="7"/>
        <v>3</v>
      </c>
    </row>
    <row r="45" spans="1:22" x14ac:dyDescent="0.25">
      <c r="A45" t="s">
        <v>105</v>
      </c>
      <c r="B45" t="s">
        <v>97</v>
      </c>
      <c r="C45" s="3">
        <f t="shared" si="4"/>
        <v>11.2</v>
      </c>
      <c r="D45" s="3">
        <f t="shared" si="4"/>
        <v>11.2</v>
      </c>
      <c r="E45" s="3">
        <f t="shared" si="4"/>
        <v>11.2</v>
      </c>
      <c r="F45" s="3">
        <f t="shared" si="4"/>
        <v>11.2</v>
      </c>
      <c r="G45" s="3">
        <f t="shared" si="4"/>
        <v>11.2</v>
      </c>
      <c r="H45" s="3">
        <f t="shared" si="5"/>
        <v>11.2</v>
      </c>
      <c r="I45" s="3">
        <f t="shared" si="5"/>
        <v>11.2</v>
      </c>
      <c r="J45" s="3">
        <f t="shared" si="5"/>
        <v>11.2</v>
      </c>
      <c r="K45" s="3">
        <f t="shared" si="5"/>
        <v>11.2</v>
      </c>
      <c r="L45" s="3">
        <f t="shared" si="5"/>
        <v>11.2</v>
      </c>
      <c r="M45" s="3">
        <f t="shared" si="6"/>
        <v>11.2</v>
      </c>
      <c r="N45" s="3">
        <f t="shared" si="6"/>
        <v>11.2</v>
      </c>
      <c r="O45" s="3">
        <f t="shared" si="6"/>
        <v>11.2</v>
      </c>
      <c r="P45" s="3">
        <f t="shared" si="6"/>
        <v>11.2</v>
      </c>
      <c r="Q45" s="3">
        <f t="shared" si="6"/>
        <v>11.2</v>
      </c>
      <c r="R45" s="3">
        <f t="shared" si="7"/>
        <v>11.2</v>
      </c>
      <c r="S45" s="3">
        <f t="shared" si="7"/>
        <v>11.2</v>
      </c>
      <c r="T45" s="3">
        <f t="shared" si="7"/>
        <v>11.2</v>
      </c>
      <c r="U45" s="3">
        <f t="shared" si="7"/>
        <v>11.2</v>
      </c>
      <c r="V45" s="3">
        <f t="shared" si="7"/>
        <v>11.2</v>
      </c>
    </row>
    <row r="46" spans="1:22" x14ac:dyDescent="0.25">
      <c r="A46" t="s">
        <v>105</v>
      </c>
      <c r="B46" t="s">
        <v>98</v>
      </c>
      <c r="C46" s="3">
        <f t="shared" si="4"/>
        <v>7.8</v>
      </c>
      <c r="D46" s="3">
        <f t="shared" si="4"/>
        <v>7.8</v>
      </c>
      <c r="E46" s="3">
        <f t="shared" si="4"/>
        <v>7.8</v>
      </c>
      <c r="F46" s="3">
        <f t="shared" si="4"/>
        <v>7.8</v>
      </c>
      <c r="G46" s="3">
        <f t="shared" si="4"/>
        <v>7.8</v>
      </c>
      <c r="H46" s="3">
        <f t="shared" si="5"/>
        <v>7.8</v>
      </c>
      <c r="I46" s="3">
        <f t="shared" si="5"/>
        <v>7.8</v>
      </c>
      <c r="J46" s="3">
        <f t="shared" si="5"/>
        <v>7.8</v>
      </c>
      <c r="K46" s="3">
        <f t="shared" si="5"/>
        <v>7.8</v>
      </c>
      <c r="L46" s="3">
        <f t="shared" si="5"/>
        <v>7.8</v>
      </c>
      <c r="M46" s="3">
        <f t="shared" si="6"/>
        <v>7.8</v>
      </c>
      <c r="N46" s="3">
        <f t="shared" si="6"/>
        <v>7.8</v>
      </c>
      <c r="O46" s="3">
        <f t="shared" si="6"/>
        <v>7.8</v>
      </c>
      <c r="P46" s="3">
        <f t="shared" si="6"/>
        <v>7.8</v>
      </c>
      <c r="Q46" s="3">
        <f t="shared" si="6"/>
        <v>7.8</v>
      </c>
      <c r="R46" s="3">
        <f t="shared" si="7"/>
        <v>7.8</v>
      </c>
      <c r="S46" s="3">
        <f t="shared" si="7"/>
        <v>7.8</v>
      </c>
      <c r="T46" s="3">
        <f t="shared" si="7"/>
        <v>7.8</v>
      </c>
      <c r="U46" s="3">
        <f t="shared" si="7"/>
        <v>7.8</v>
      </c>
      <c r="V46" s="3">
        <f t="shared" si="7"/>
        <v>7.8</v>
      </c>
    </row>
    <row r="47" spans="1:22" x14ac:dyDescent="0.25">
      <c r="A47" t="s">
        <v>105</v>
      </c>
      <c r="B47" t="s">
        <v>100</v>
      </c>
      <c r="C47" s="3">
        <f t="shared" si="4"/>
        <v>0</v>
      </c>
      <c r="D47" s="3">
        <f t="shared" si="4"/>
        <v>0</v>
      </c>
      <c r="E47" s="3">
        <f t="shared" si="4"/>
        <v>0</v>
      </c>
      <c r="F47" s="3">
        <f t="shared" si="4"/>
        <v>0</v>
      </c>
      <c r="G47" s="3">
        <f t="shared" si="4"/>
        <v>0</v>
      </c>
      <c r="H47" s="3">
        <f t="shared" si="5"/>
        <v>0</v>
      </c>
      <c r="I47" s="3">
        <f t="shared" si="5"/>
        <v>0</v>
      </c>
      <c r="J47" s="3">
        <f t="shared" si="5"/>
        <v>0</v>
      </c>
      <c r="K47" s="3">
        <f t="shared" si="5"/>
        <v>0</v>
      </c>
      <c r="L47" s="3">
        <f t="shared" si="5"/>
        <v>0</v>
      </c>
      <c r="M47" s="3">
        <f t="shared" si="6"/>
        <v>0</v>
      </c>
      <c r="N47" s="3">
        <f t="shared" si="6"/>
        <v>0</v>
      </c>
      <c r="O47" s="3">
        <f t="shared" si="6"/>
        <v>0</v>
      </c>
      <c r="P47" s="3">
        <f t="shared" si="6"/>
        <v>0</v>
      </c>
      <c r="Q47" s="3">
        <f t="shared" si="6"/>
        <v>0</v>
      </c>
      <c r="R47" s="3">
        <f t="shared" si="7"/>
        <v>10.457338815</v>
      </c>
      <c r="S47" s="3">
        <f t="shared" si="7"/>
        <v>10.457338815</v>
      </c>
      <c r="T47" s="3">
        <f t="shared" si="7"/>
        <v>10.457338815</v>
      </c>
      <c r="U47" s="3">
        <f t="shared" si="7"/>
        <v>10.457338815</v>
      </c>
      <c r="V47" s="3">
        <f t="shared" si="7"/>
        <v>10.457338815</v>
      </c>
    </row>
    <row r="48" spans="1:22" x14ac:dyDescent="0.25">
      <c r="A48" t="s">
        <v>106</v>
      </c>
      <c r="B48" t="s">
        <v>97</v>
      </c>
      <c r="C48" s="3">
        <f t="shared" si="4"/>
        <v>0</v>
      </c>
      <c r="D48" s="3">
        <f t="shared" si="4"/>
        <v>0</v>
      </c>
      <c r="E48" s="3">
        <f t="shared" si="4"/>
        <v>0</v>
      </c>
      <c r="F48" s="3">
        <f t="shared" si="4"/>
        <v>0</v>
      </c>
      <c r="G48" s="3">
        <f t="shared" si="4"/>
        <v>0</v>
      </c>
      <c r="H48" s="3">
        <f t="shared" si="5"/>
        <v>0</v>
      </c>
      <c r="I48" s="3">
        <f t="shared" si="5"/>
        <v>0</v>
      </c>
      <c r="J48" s="3">
        <f t="shared" si="5"/>
        <v>0</v>
      </c>
      <c r="K48" s="3">
        <f t="shared" si="5"/>
        <v>0</v>
      </c>
      <c r="L48" s="3">
        <f t="shared" si="5"/>
        <v>0</v>
      </c>
      <c r="M48" s="3">
        <f t="shared" si="6"/>
        <v>0</v>
      </c>
      <c r="N48" s="3">
        <f t="shared" si="6"/>
        <v>0</v>
      </c>
      <c r="O48" s="3">
        <f t="shared" si="6"/>
        <v>0</v>
      </c>
      <c r="P48" s="3">
        <f t="shared" si="6"/>
        <v>0</v>
      </c>
      <c r="Q48" s="3">
        <f t="shared" si="6"/>
        <v>0</v>
      </c>
      <c r="R48" s="3">
        <f t="shared" si="7"/>
        <v>0</v>
      </c>
      <c r="S48" s="3">
        <f t="shared" si="7"/>
        <v>0</v>
      </c>
      <c r="T48" s="3">
        <f t="shared" si="7"/>
        <v>0</v>
      </c>
      <c r="U48" s="3">
        <f t="shared" si="7"/>
        <v>0</v>
      </c>
      <c r="V48" s="3">
        <f t="shared" si="7"/>
        <v>0</v>
      </c>
    </row>
    <row r="49" spans="1:22" x14ac:dyDescent="0.25">
      <c r="A49" t="s">
        <v>106</v>
      </c>
      <c r="B49" t="s">
        <v>98</v>
      </c>
      <c r="C49" s="3">
        <f t="shared" si="4"/>
        <v>0</v>
      </c>
      <c r="D49" s="3">
        <f t="shared" si="4"/>
        <v>0</v>
      </c>
      <c r="E49" s="3">
        <f t="shared" si="4"/>
        <v>0</v>
      </c>
      <c r="F49" s="3">
        <f t="shared" si="4"/>
        <v>0</v>
      </c>
      <c r="G49" s="3">
        <f t="shared" si="4"/>
        <v>0</v>
      </c>
      <c r="H49" s="3">
        <f t="shared" si="5"/>
        <v>0</v>
      </c>
      <c r="I49" s="3">
        <f t="shared" si="5"/>
        <v>0</v>
      </c>
      <c r="J49" s="3">
        <f t="shared" si="5"/>
        <v>0</v>
      </c>
      <c r="K49" s="3">
        <f t="shared" si="5"/>
        <v>0</v>
      </c>
      <c r="L49" s="3">
        <f t="shared" si="5"/>
        <v>0</v>
      </c>
      <c r="M49" s="3">
        <f t="shared" si="6"/>
        <v>4</v>
      </c>
      <c r="N49" s="3">
        <f t="shared" si="6"/>
        <v>4</v>
      </c>
      <c r="O49" s="3">
        <f t="shared" si="6"/>
        <v>4</v>
      </c>
      <c r="P49" s="3">
        <f t="shared" si="6"/>
        <v>4</v>
      </c>
      <c r="Q49" s="3">
        <f t="shared" si="6"/>
        <v>4</v>
      </c>
      <c r="R49" s="3">
        <f t="shared" si="7"/>
        <v>4</v>
      </c>
      <c r="S49" s="3">
        <f t="shared" si="7"/>
        <v>4</v>
      </c>
      <c r="T49" s="3">
        <f t="shared" si="7"/>
        <v>4</v>
      </c>
      <c r="U49" s="3">
        <f t="shared" si="7"/>
        <v>4</v>
      </c>
      <c r="V49" s="3">
        <f t="shared" si="7"/>
        <v>4</v>
      </c>
    </row>
    <row r="50" spans="1:22" x14ac:dyDescent="0.25">
      <c r="A50" t="s">
        <v>106</v>
      </c>
      <c r="B50" t="s">
        <v>99</v>
      </c>
      <c r="C50" s="3">
        <f t="shared" ref="C50:G60" si="8">$C20</f>
        <v>0</v>
      </c>
      <c r="D50" s="3">
        <f t="shared" si="8"/>
        <v>0</v>
      </c>
      <c r="E50" s="3">
        <f t="shared" si="8"/>
        <v>0</v>
      </c>
      <c r="F50" s="3">
        <f t="shared" si="8"/>
        <v>0</v>
      </c>
      <c r="G50" s="3">
        <f t="shared" si="8"/>
        <v>0</v>
      </c>
      <c r="H50" s="3">
        <f t="shared" ref="H50:L60" si="9">$D20</f>
        <v>0</v>
      </c>
      <c r="I50" s="3">
        <f t="shared" si="9"/>
        <v>0</v>
      </c>
      <c r="J50" s="3">
        <f t="shared" si="9"/>
        <v>0</v>
      </c>
      <c r="K50" s="3">
        <f t="shared" si="9"/>
        <v>0</v>
      </c>
      <c r="L50" s="3">
        <f t="shared" si="9"/>
        <v>0</v>
      </c>
      <c r="M50" s="3">
        <f t="shared" ref="M50:Q60" si="10">$E20</f>
        <v>0</v>
      </c>
      <c r="N50" s="3">
        <f t="shared" si="10"/>
        <v>0</v>
      </c>
      <c r="O50" s="3">
        <f t="shared" si="10"/>
        <v>0</v>
      </c>
      <c r="P50" s="3">
        <f t="shared" si="10"/>
        <v>0</v>
      </c>
      <c r="Q50" s="3">
        <f t="shared" si="10"/>
        <v>0</v>
      </c>
      <c r="R50" s="3">
        <f t="shared" ref="R50:V60" si="11">$F20</f>
        <v>2.1426611800000002</v>
      </c>
      <c r="S50" s="3">
        <f t="shared" si="11"/>
        <v>2.1426611800000002</v>
      </c>
      <c r="T50" s="3">
        <f t="shared" si="11"/>
        <v>2.1426611800000002</v>
      </c>
      <c r="U50" s="3">
        <f t="shared" si="11"/>
        <v>2.1426611800000002</v>
      </c>
      <c r="V50" s="3">
        <f t="shared" si="11"/>
        <v>2.1426611800000002</v>
      </c>
    </row>
    <row r="51" spans="1:22" x14ac:dyDescent="0.25">
      <c r="A51" t="s">
        <v>106</v>
      </c>
      <c r="B51" t="s">
        <v>100</v>
      </c>
      <c r="C51" s="3">
        <f t="shared" si="8"/>
        <v>0</v>
      </c>
      <c r="D51" s="3">
        <f t="shared" si="8"/>
        <v>0</v>
      </c>
      <c r="E51" s="3">
        <f t="shared" si="8"/>
        <v>0</v>
      </c>
      <c r="F51" s="3">
        <f t="shared" si="8"/>
        <v>0</v>
      </c>
      <c r="G51" s="3">
        <f t="shared" si="8"/>
        <v>0</v>
      </c>
      <c r="H51" s="3">
        <f t="shared" si="9"/>
        <v>0</v>
      </c>
      <c r="I51" s="3">
        <f t="shared" si="9"/>
        <v>0</v>
      </c>
      <c r="J51" s="3">
        <f t="shared" si="9"/>
        <v>0</v>
      </c>
      <c r="K51" s="3">
        <f t="shared" si="9"/>
        <v>0</v>
      </c>
      <c r="L51" s="3">
        <f t="shared" si="9"/>
        <v>0</v>
      </c>
      <c r="M51" s="3">
        <f t="shared" si="10"/>
        <v>0</v>
      </c>
      <c r="N51" s="3">
        <f t="shared" si="10"/>
        <v>0</v>
      </c>
      <c r="O51" s="3">
        <f t="shared" si="10"/>
        <v>0</v>
      </c>
      <c r="P51" s="3">
        <f t="shared" si="10"/>
        <v>0</v>
      </c>
      <c r="Q51" s="3">
        <f t="shared" si="10"/>
        <v>0</v>
      </c>
      <c r="R51" s="3">
        <f t="shared" si="11"/>
        <v>0</v>
      </c>
      <c r="S51" s="3">
        <f t="shared" si="11"/>
        <v>0</v>
      </c>
      <c r="T51" s="3">
        <f t="shared" si="11"/>
        <v>0</v>
      </c>
      <c r="U51" s="3">
        <f t="shared" si="11"/>
        <v>0</v>
      </c>
      <c r="V51" s="3">
        <f t="shared" si="11"/>
        <v>0</v>
      </c>
    </row>
    <row r="52" spans="1:22" x14ac:dyDescent="0.25">
      <c r="A52" t="s">
        <v>106</v>
      </c>
      <c r="B52" t="s">
        <v>104</v>
      </c>
      <c r="C52" s="3">
        <f t="shared" si="8"/>
        <v>12</v>
      </c>
      <c r="D52" s="3">
        <f t="shared" si="8"/>
        <v>12</v>
      </c>
      <c r="E52" s="3">
        <f t="shared" si="8"/>
        <v>12</v>
      </c>
      <c r="F52" s="3">
        <f t="shared" si="8"/>
        <v>12</v>
      </c>
      <c r="G52" s="3">
        <f t="shared" si="8"/>
        <v>12</v>
      </c>
      <c r="H52" s="3">
        <f t="shared" si="9"/>
        <v>12</v>
      </c>
      <c r="I52" s="3">
        <f t="shared" si="9"/>
        <v>12</v>
      </c>
      <c r="J52" s="3">
        <f t="shared" si="9"/>
        <v>12</v>
      </c>
      <c r="K52" s="3">
        <f t="shared" si="9"/>
        <v>12</v>
      </c>
      <c r="L52" s="3">
        <f t="shared" si="9"/>
        <v>12</v>
      </c>
      <c r="M52" s="3">
        <f t="shared" si="10"/>
        <v>12</v>
      </c>
      <c r="N52" s="3">
        <f t="shared" si="10"/>
        <v>12</v>
      </c>
      <c r="O52" s="3">
        <f t="shared" si="10"/>
        <v>12</v>
      </c>
      <c r="P52" s="3">
        <f t="shared" si="10"/>
        <v>12</v>
      </c>
      <c r="Q52" s="3">
        <f t="shared" si="10"/>
        <v>12</v>
      </c>
      <c r="R52" s="3">
        <f t="shared" si="11"/>
        <v>12</v>
      </c>
      <c r="S52" s="3">
        <f t="shared" si="11"/>
        <v>12</v>
      </c>
      <c r="T52" s="3">
        <f t="shared" si="11"/>
        <v>12</v>
      </c>
      <c r="U52" s="3">
        <f t="shared" si="11"/>
        <v>12</v>
      </c>
      <c r="V52" s="3">
        <f t="shared" si="11"/>
        <v>12</v>
      </c>
    </row>
    <row r="53" spans="1:22" x14ac:dyDescent="0.25">
      <c r="A53" t="s">
        <v>108</v>
      </c>
      <c r="B53" t="s">
        <v>109</v>
      </c>
      <c r="C53" s="3">
        <f t="shared" si="8"/>
        <v>0</v>
      </c>
      <c r="D53" s="3">
        <f t="shared" si="8"/>
        <v>0</v>
      </c>
      <c r="E53" s="3">
        <f t="shared" si="8"/>
        <v>0</v>
      </c>
      <c r="F53" s="3">
        <f t="shared" si="8"/>
        <v>0</v>
      </c>
      <c r="G53" s="3">
        <f t="shared" si="8"/>
        <v>0</v>
      </c>
      <c r="H53" s="3">
        <f t="shared" si="9"/>
        <v>0</v>
      </c>
      <c r="I53" s="3">
        <f t="shared" si="9"/>
        <v>0</v>
      </c>
      <c r="J53" s="3">
        <f t="shared" si="9"/>
        <v>0</v>
      </c>
      <c r="K53" s="3">
        <f t="shared" si="9"/>
        <v>0</v>
      </c>
      <c r="L53" s="3">
        <f t="shared" si="9"/>
        <v>0</v>
      </c>
      <c r="M53" s="3">
        <f t="shared" si="10"/>
        <v>0</v>
      </c>
      <c r="N53" s="3">
        <f t="shared" si="10"/>
        <v>0</v>
      </c>
      <c r="O53" s="3">
        <f t="shared" si="10"/>
        <v>0</v>
      </c>
      <c r="P53" s="3">
        <f t="shared" si="10"/>
        <v>0</v>
      </c>
      <c r="Q53" s="3">
        <f t="shared" si="10"/>
        <v>0</v>
      </c>
      <c r="R53" s="3">
        <f t="shared" si="11"/>
        <v>0</v>
      </c>
      <c r="S53" s="3">
        <f t="shared" si="11"/>
        <v>0</v>
      </c>
      <c r="T53" s="3">
        <f t="shared" si="11"/>
        <v>0</v>
      </c>
      <c r="U53" s="3">
        <f t="shared" si="11"/>
        <v>0</v>
      </c>
      <c r="V53" s="3">
        <f t="shared" si="11"/>
        <v>0</v>
      </c>
    </row>
    <row r="54" spans="1:22" x14ac:dyDescent="0.25">
      <c r="A54" t="s">
        <v>108</v>
      </c>
      <c r="B54" t="s">
        <v>110</v>
      </c>
      <c r="C54" s="3">
        <f t="shared" si="8"/>
        <v>0</v>
      </c>
      <c r="D54" s="3">
        <f t="shared" si="8"/>
        <v>0</v>
      </c>
      <c r="E54" s="3">
        <f t="shared" si="8"/>
        <v>0</v>
      </c>
      <c r="F54" s="3">
        <f t="shared" si="8"/>
        <v>0</v>
      </c>
      <c r="G54" s="3">
        <f t="shared" si="8"/>
        <v>0</v>
      </c>
      <c r="H54" s="3">
        <f t="shared" si="9"/>
        <v>0</v>
      </c>
      <c r="I54" s="3">
        <f t="shared" si="9"/>
        <v>0</v>
      </c>
      <c r="J54" s="3">
        <f t="shared" si="9"/>
        <v>0</v>
      </c>
      <c r="K54" s="3">
        <f t="shared" si="9"/>
        <v>0</v>
      </c>
      <c r="L54" s="3">
        <f t="shared" si="9"/>
        <v>0</v>
      </c>
      <c r="M54" s="3">
        <f t="shared" si="10"/>
        <v>0</v>
      </c>
      <c r="N54" s="3">
        <f t="shared" si="10"/>
        <v>0</v>
      </c>
      <c r="O54" s="3">
        <f t="shared" si="10"/>
        <v>0</v>
      </c>
      <c r="P54" s="3">
        <f t="shared" si="10"/>
        <v>0</v>
      </c>
      <c r="Q54" s="3">
        <f t="shared" si="10"/>
        <v>0</v>
      </c>
      <c r="R54" s="3">
        <f t="shared" si="11"/>
        <v>0</v>
      </c>
      <c r="S54" s="3">
        <f t="shared" si="11"/>
        <v>0</v>
      </c>
      <c r="T54" s="3">
        <f t="shared" si="11"/>
        <v>0</v>
      </c>
      <c r="U54" s="3">
        <f t="shared" si="11"/>
        <v>0</v>
      </c>
      <c r="V54" s="3">
        <f t="shared" si="11"/>
        <v>0</v>
      </c>
    </row>
    <row r="55" spans="1:22" x14ac:dyDescent="0.25">
      <c r="A55" t="s">
        <v>108</v>
      </c>
      <c r="B55" t="s">
        <v>111</v>
      </c>
      <c r="C55" s="3">
        <f t="shared" si="8"/>
        <v>0</v>
      </c>
      <c r="D55" s="3">
        <f t="shared" si="8"/>
        <v>0</v>
      </c>
      <c r="E55" s="3">
        <f t="shared" si="8"/>
        <v>0</v>
      </c>
      <c r="F55" s="3">
        <f t="shared" si="8"/>
        <v>0</v>
      </c>
      <c r="G55" s="3">
        <f t="shared" si="8"/>
        <v>0</v>
      </c>
      <c r="H55" s="3">
        <f t="shared" si="9"/>
        <v>0</v>
      </c>
      <c r="I55" s="3">
        <f t="shared" si="9"/>
        <v>0</v>
      </c>
      <c r="J55" s="3">
        <f t="shared" si="9"/>
        <v>0</v>
      </c>
      <c r="K55" s="3">
        <f t="shared" si="9"/>
        <v>0</v>
      </c>
      <c r="L55" s="3">
        <f t="shared" si="9"/>
        <v>0</v>
      </c>
      <c r="M55" s="3">
        <f t="shared" si="10"/>
        <v>0</v>
      </c>
      <c r="N55" s="3">
        <f t="shared" si="10"/>
        <v>0</v>
      </c>
      <c r="O55" s="3">
        <f t="shared" si="10"/>
        <v>0</v>
      </c>
      <c r="P55" s="3">
        <f t="shared" si="10"/>
        <v>0</v>
      </c>
      <c r="Q55" s="3">
        <f t="shared" si="10"/>
        <v>0</v>
      </c>
      <c r="R55" s="3">
        <f t="shared" si="11"/>
        <v>0</v>
      </c>
      <c r="S55" s="3">
        <f t="shared" si="11"/>
        <v>0</v>
      </c>
      <c r="T55" s="3">
        <f t="shared" si="11"/>
        <v>0</v>
      </c>
      <c r="U55" s="3">
        <f t="shared" si="11"/>
        <v>0</v>
      </c>
      <c r="V55" s="3">
        <f t="shared" si="11"/>
        <v>0</v>
      </c>
    </row>
    <row r="56" spans="1:22" x14ac:dyDescent="0.25">
      <c r="A56" t="s">
        <v>108</v>
      </c>
      <c r="B56" t="s">
        <v>112</v>
      </c>
      <c r="C56" s="3">
        <f t="shared" si="8"/>
        <v>0</v>
      </c>
      <c r="D56" s="3">
        <f t="shared" si="8"/>
        <v>0</v>
      </c>
      <c r="E56" s="3">
        <f t="shared" si="8"/>
        <v>0</v>
      </c>
      <c r="F56" s="3">
        <f t="shared" si="8"/>
        <v>0</v>
      </c>
      <c r="G56" s="3">
        <f t="shared" si="8"/>
        <v>0</v>
      </c>
      <c r="H56" s="3">
        <f t="shared" si="9"/>
        <v>0</v>
      </c>
      <c r="I56" s="3">
        <f t="shared" si="9"/>
        <v>0</v>
      </c>
      <c r="J56" s="3">
        <f t="shared" si="9"/>
        <v>0</v>
      </c>
      <c r="K56" s="3">
        <f t="shared" si="9"/>
        <v>0</v>
      </c>
      <c r="L56" s="3">
        <f t="shared" si="9"/>
        <v>0</v>
      </c>
      <c r="M56" s="3">
        <f t="shared" si="10"/>
        <v>0</v>
      </c>
      <c r="N56" s="3">
        <f t="shared" si="10"/>
        <v>0</v>
      </c>
      <c r="O56" s="3">
        <f t="shared" si="10"/>
        <v>0</v>
      </c>
      <c r="P56" s="3">
        <f t="shared" si="10"/>
        <v>0</v>
      </c>
      <c r="Q56" s="3">
        <f t="shared" si="10"/>
        <v>0</v>
      </c>
      <c r="R56" s="3">
        <f t="shared" si="11"/>
        <v>0</v>
      </c>
      <c r="S56" s="3">
        <f t="shared" si="11"/>
        <v>0</v>
      </c>
      <c r="T56" s="3">
        <f t="shared" si="11"/>
        <v>0</v>
      </c>
      <c r="U56" s="3">
        <f t="shared" si="11"/>
        <v>0</v>
      </c>
      <c r="V56" s="3">
        <f t="shared" si="11"/>
        <v>0</v>
      </c>
    </row>
    <row r="57" spans="1:22" x14ac:dyDescent="0.25">
      <c r="A57" t="s">
        <v>108</v>
      </c>
      <c r="B57" t="s">
        <v>113</v>
      </c>
      <c r="C57" s="3">
        <f t="shared" si="8"/>
        <v>0</v>
      </c>
      <c r="D57" s="3">
        <f t="shared" si="8"/>
        <v>0</v>
      </c>
      <c r="E57" s="3">
        <f t="shared" si="8"/>
        <v>0</v>
      </c>
      <c r="F57" s="3">
        <f t="shared" si="8"/>
        <v>0</v>
      </c>
      <c r="G57" s="3">
        <f t="shared" si="8"/>
        <v>0</v>
      </c>
      <c r="H57" s="3">
        <f t="shared" si="9"/>
        <v>0</v>
      </c>
      <c r="I57" s="3">
        <f t="shared" si="9"/>
        <v>0</v>
      </c>
      <c r="J57" s="3">
        <f t="shared" si="9"/>
        <v>0</v>
      </c>
      <c r="K57" s="3">
        <f t="shared" si="9"/>
        <v>0</v>
      </c>
      <c r="L57" s="3">
        <f t="shared" si="9"/>
        <v>0</v>
      </c>
      <c r="M57" s="3">
        <f t="shared" si="10"/>
        <v>0</v>
      </c>
      <c r="N57" s="3">
        <f t="shared" si="10"/>
        <v>0</v>
      </c>
      <c r="O57" s="3">
        <f t="shared" si="10"/>
        <v>0</v>
      </c>
      <c r="P57" s="3">
        <f t="shared" si="10"/>
        <v>0</v>
      </c>
      <c r="Q57" s="3">
        <f t="shared" si="10"/>
        <v>0</v>
      </c>
      <c r="R57" s="3">
        <f t="shared" si="11"/>
        <v>0</v>
      </c>
      <c r="S57" s="3">
        <f t="shared" si="11"/>
        <v>0</v>
      </c>
      <c r="T57" s="3">
        <f t="shared" si="11"/>
        <v>0</v>
      </c>
      <c r="U57" s="3">
        <f t="shared" si="11"/>
        <v>0</v>
      </c>
      <c r="V57" s="3">
        <f t="shared" si="11"/>
        <v>0</v>
      </c>
    </row>
    <row r="58" spans="1:22" x14ac:dyDescent="0.25">
      <c r="A58" t="s">
        <v>108</v>
      </c>
      <c r="B58" t="s">
        <v>114</v>
      </c>
      <c r="C58" s="3">
        <f t="shared" si="8"/>
        <v>0</v>
      </c>
      <c r="D58" s="3">
        <f t="shared" si="8"/>
        <v>0</v>
      </c>
      <c r="E58" s="3">
        <f t="shared" si="8"/>
        <v>0</v>
      </c>
      <c r="F58" s="3">
        <f t="shared" si="8"/>
        <v>0</v>
      </c>
      <c r="G58" s="3">
        <f t="shared" si="8"/>
        <v>0</v>
      </c>
      <c r="H58" s="3">
        <f t="shared" si="9"/>
        <v>0</v>
      </c>
      <c r="I58" s="3">
        <f t="shared" si="9"/>
        <v>0</v>
      </c>
      <c r="J58" s="3">
        <f t="shared" si="9"/>
        <v>0</v>
      </c>
      <c r="K58" s="3">
        <f t="shared" si="9"/>
        <v>0</v>
      </c>
      <c r="L58" s="3">
        <f t="shared" si="9"/>
        <v>0</v>
      </c>
      <c r="M58" s="3">
        <f t="shared" si="10"/>
        <v>0</v>
      </c>
      <c r="N58" s="3">
        <f t="shared" si="10"/>
        <v>0</v>
      </c>
      <c r="O58" s="3">
        <f t="shared" si="10"/>
        <v>0</v>
      </c>
      <c r="P58" s="3">
        <f t="shared" si="10"/>
        <v>0</v>
      </c>
      <c r="Q58" s="3">
        <f t="shared" si="10"/>
        <v>0</v>
      </c>
      <c r="R58" s="3">
        <f t="shared" si="11"/>
        <v>0</v>
      </c>
      <c r="S58" s="3">
        <f t="shared" si="11"/>
        <v>0</v>
      </c>
      <c r="T58" s="3">
        <f t="shared" si="11"/>
        <v>0</v>
      </c>
      <c r="U58" s="3">
        <f t="shared" si="11"/>
        <v>0</v>
      </c>
      <c r="V58" s="3">
        <f t="shared" si="11"/>
        <v>0</v>
      </c>
    </row>
    <row r="59" spans="1:22" x14ac:dyDescent="0.25">
      <c r="A59" t="s">
        <v>108</v>
      </c>
      <c r="B59" t="s">
        <v>115</v>
      </c>
      <c r="C59" s="3">
        <f t="shared" si="8"/>
        <v>0</v>
      </c>
      <c r="D59" s="3">
        <f t="shared" si="8"/>
        <v>0</v>
      </c>
      <c r="E59" s="3">
        <f t="shared" si="8"/>
        <v>0</v>
      </c>
      <c r="F59" s="3">
        <f t="shared" si="8"/>
        <v>0</v>
      </c>
      <c r="G59" s="3">
        <f t="shared" si="8"/>
        <v>0</v>
      </c>
      <c r="H59" s="3">
        <f t="shared" si="9"/>
        <v>0</v>
      </c>
      <c r="I59" s="3">
        <f t="shared" si="9"/>
        <v>0</v>
      </c>
      <c r="J59" s="3">
        <f t="shared" si="9"/>
        <v>0</v>
      </c>
      <c r="K59" s="3">
        <f t="shared" si="9"/>
        <v>0</v>
      </c>
      <c r="L59" s="3">
        <f t="shared" si="9"/>
        <v>0</v>
      </c>
      <c r="M59" s="3">
        <f t="shared" si="10"/>
        <v>0</v>
      </c>
      <c r="N59" s="3">
        <f t="shared" si="10"/>
        <v>0</v>
      </c>
      <c r="O59" s="3">
        <f t="shared" si="10"/>
        <v>0</v>
      </c>
      <c r="P59" s="3">
        <f t="shared" si="10"/>
        <v>0</v>
      </c>
      <c r="Q59" s="3">
        <f t="shared" si="10"/>
        <v>0</v>
      </c>
      <c r="R59" s="3">
        <f t="shared" si="11"/>
        <v>0</v>
      </c>
      <c r="S59" s="3">
        <f t="shared" si="11"/>
        <v>0</v>
      </c>
      <c r="T59" s="3">
        <f t="shared" si="11"/>
        <v>0</v>
      </c>
      <c r="U59" s="3">
        <f t="shared" si="11"/>
        <v>0</v>
      </c>
      <c r="V59" s="3">
        <f t="shared" si="11"/>
        <v>0</v>
      </c>
    </row>
    <row r="60" spans="1:22" x14ac:dyDescent="0.25">
      <c r="A60" t="s">
        <v>108</v>
      </c>
      <c r="B60" t="s">
        <v>116</v>
      </c>
      <c r="C60" s="3">
        <f t="shared" si="8"/>
        <v>8.4</v>
      </c>
      <c r="D60" s="3">
        <f t="shared" si="8"/>
        <v>8.4</v>
      </c>
      <c r="E60" s="3">
        <f t="shared" si="8"/>
        <v>8.4</v>
      </c>
      <c r="F60" s="3">
        <f t="shared" si="8"/>
        <v>8.4</v>
      </c>
      <c r="G60" s="3">
        <f t="shared" si="8"/>
        <v>8.4</v>
      </c>
      <c r="H60" s="3">
        <f t="shared" si="9"/>
        <v>8.4</v>
      </c>
      <c r="I60" s="3">
        <f t="shared" si="9"/>
        <v>8.4</v>
      </c>
      <c r="J60" s="3">
        <f t="shared" si="9"/>
        <v>8.4</v>
      </c>
      <c r="K60" s="3">
        <f t="shared" si="9"/>
        <v>8.4</v>
      </c>
      <c r="L60" s="3">
        <f t="shared" si="9"/>
        <v>8.4</v>
      </c>
      <c r="M60" s="3">
        <f t="shared" si="10"/>
        <v>8.4</v>
      </c>
      <c r="N60" s="3">
        <f t="shared" si="10"/>
        <v>8.4</v>
      </c>
      <c r="O60" s="3">
        <f t="shared" si="10"/>
        <v>8.4</v>
      </c>
      <c r="P60" s="3">
        <f t="shared" si="10"/>
        <v>8.4</v>
      </c>
      <c r="Q60" s="3">
        <f t="shared" si="10"/>
        <v>8.4</v>
      </c>
      <c r="R60" s="3">
        <f t="shared" si="11"/>
        <v>8.4</v>
      </c>
      <c r="S60" s="3">
        <f t="shared" si="11"/>
        <v>8.4</v>
      </c>
      <c r="T60" s="3">
        <f t="shared" si="11"/>
        <v>8.4</v>
      </c>
      <c r="U60" s="3">
        <f t="shared" si="11"/>
        <v>8.4</v>
      </c>
      <c r="V60" s="3">
        <f t="shared" si="11"/>
        <v>8.4</v>
      </c>
    </row>
    <row r="62" spans="1:22" x14ac:dyDescent="0.25">
      <c r="A62" s="1" t="s">
        <v>134</v>
      </c>
    </row>
    <row r="63" spans="1:22" x14ac:dyDescent="0.25">
      <c r="A63" s="1"/>
      <c r="C63" s="9" t="s">
        <v>135</v>
      </c>
      <c r="D63" s="9"/>
      <c r="E63" s="9"/>
      <c r="F63" s="9"/>
      <c r="G63" s="9" t="s">
        <v>136</v>
      </c>
      <c r="H63" s="9"/>
      <c r="I63" s="9"/>
      <c r="J63" s="9"/>
      <c r="K63" s="9" t="s">
        <v>137</v>
      </c>
      <c r="L63" s="9"/>
      <c r="M63" s="9"/>
      <c r="N63" s="9"/>
      <c r="O63" s="9" t="s">
        <v>138</v>
      </c>
      <c r="P63" s="9"/>
      <c r="Q63" s="9"/>
      <c r="R63" s="9"/>
    </row>
    <row r="64" spans="1:22" x14ac:dyDescent="0.25">
      <c r="A64" t="s">
        <v>0</v>
      </c>
      <c r="B64" t="s">
        <v>95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  <c r="J64">
        <v>8</v>
      </c>
      <c r="K64">
        <v>9</v>
      </c>
      <c r="L64">
        <v>10</v>
      </c>
      <c r="M64">
        <v>11</v>
      </c>
      <c r="N64">
        <v>12</v>
      </c>
      <c r="O64">
        <v>13</v>
      </c>
      <c r="P64">
        <v>14</v>
      </c>
      <c r="Q64">
        <v>15</v>
      </c>
      <c r="R64">
        <v>16</v>
      </c>
    </row>
    <row r="65" spans="1:18" x14ac:dyDescent="0.25">
      <c r="A65" t="s">
        <v>96</v>
      </c>
      <c r="B65" t="s">
        <v>97</v>
      </c>
      <c r="C65">
        <v>0</v>
      </c>
      <c r="D65">
        <v>0</v>
      </c>
      <c r="E65">
        <v>0</v>
      </c>
      <c r="F65">
        <v>2.8</v>
      </c>
      <c r="G65">
        <v>0</v>
      </c>
      <c r="H65">
        <v>0</v>
      </c>
      <c r="I65">
        <v>0</v>
      </c>
      <c r="J65">
        <v>4.8</v>
      </c>
      <c r="K65">
        <v>0</v>
      </c>
      <c r="L65">
        <v>0</v>
      </c>
      <c r="M65">
        <v>0</v>
      </c>
      <c r="N65">
        <v>6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t="s">
        <v>96</v>
      </c>
      <c r="B66" t="s">
        <v>98</v>
      </c>
      <c r="C66">
        <v>6</v>
      </c>
      <c r="D66">
        <v>1.5</v>
      </c>
      <c r="E66">
        <v>3</v>
      </c>
      <c r="F66">
        <v>7.2</v>
      </c>
      <c r="G66">
        <v>7.2</v>
      </c>
      <c r="H66">
        <v>1.8</v>
      </c>
      <c r="I66">
        <v>3.6</v>
      </c>
      <c r="J66">
        <v>7.2</v>
      </c>
      <c r="K66">
        <v>7.2</v>
      </c>
      <c r="L66">
        <v>2.2999999999999998</v>
      </c>
      <c r="M66">
        <v>4.5</v>
      </c>
      <c r="N66">
        <v>7.2</v>
      </c>
      <c r="O66">
        <v>0</v>
      </c>
      <c r="P66">
        <v>0</v>
      </c>
      <c r="Q66">
        <v>0</v>
      </c>
      <c r="R66">
        <v>7.2</v>
      </c>
    </row>
    <row r="67" spans="1:18" x14ac:dyDescent="0.25">
      <c r="A67" t="s">
        <v>96</v>
      </c>
      <c r="B67" t="s">
        <v>99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1.8</v>
      </c>
      <c r="L67">
        <v>0</v>
      </c>
      <c r="M67">
        <v>0</v>
      </c>
      <c r="N67">
        <v>1.8</v>
      </c>
      <c r="O67">
        <v>1.8</v>
      </c>
      <c r="P67">
        <v>1.8</v>
      </c>
      <c r="Q67">
        <v>1.8</v>
      </c>
      <c r="R67">
        <v>1.8</v>
      </c>
    </row>
    <row r="68" spans="1:18" x14ac:dyDescent="0.25">
      <c r="A68" t="s">
        <v>96</v>
      </c>
      <c r="B68" t="s">
        <v>100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9</v>
      </c>
      <c r="P68">
        <v>0.9</v>
      </c>
      <c r="Q68">
        <v>3.6</v>
      </c>
      <c r="R68">
        <v>9</v>
      </c>
    </row>
    <row r="69" spans="1:18" x14ac:dyDescent="0.25">
      <c r="A69" t="s">
        <v>101</v>
      </c>
      <c r="B69" t="s">
        <v>97</v>
      </c>
      <c r="C69">
        <v>0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4</v>
      </c>
      <c r="K69">
        <v>0</v>
      </c>
      <c r="L69">
        <v>0</v>
      </c>
      <c r="M69">
        <v>0</v>
      </c>
      <c r="N69">
        <v>3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 t="s">
        <v>101</v>
      </c>
      <c r="B70" t="s">
        <v>98</v>
      </c>
      <c r="C70">
        <v>5.4</v>
      </c>
      <c r="D70">
        <v>1.4</v>
      </c>
      <c r="E70">
        <v>2.7</v>
      </c>
      <c r="F70">
        <v>6</v>
      </c>
      <c r="G70">
        <v>6</v>
      </c>
      <c r="H70">
        <v>1.5</v>
      </c>
      <c r="I70">
        <v>3</v>
      </c>
      <c r="J70">
        <v>6</v>
      </c>
      <c r="K70">
        <v>5.4</v>
      </c>
      <c r="L70">
        <v>1.4</v>
      </c>
      <c r="M70">
        <v>2.7</v>
      </c>
      <c r="N70">
        <v>6</v>
      </c>
      <c r="O70">
        <v>0</v>
      </c>
      <c r="P70">
        <v>0</v>
      </c>
      <c r="Q70">
        <v>0</v>
      </c>
      <c r="R70">
        <v>3.2</v>
      </c>
    </row>
    <row r="71" spans="1:18" x14ac:dyDescent="0.25">
      <c r="A71" t="s">
        <v>101</v>
      </c>
      <c r="B71" t="s">
        <v>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4.8</v>
      </c>
      <c r="P71">
        <v>1.2</v>
      </c>
      <c r="Q71">
        <v>2.4</v>
      </c>
      <c r="R71">
        <v>4.8</v>
      </c>
    </row>
    <row r="72" spans="1:18" x14ac:dyDescent="0.25">
      <c r="A72" t="s">
        <v>102</v>
      </c>
      <c r="B72" t="s">
        <v>97</v>
      </c>
      <c r="C72">
        <v>0</v>
      </c>
      <c r="D72">
        <v>0</v>
      </c>
      <c r="E72">
        <v>0</v>
      </c>
      <c r="F72">
        <v>8</v>
      </c>
      <c r="G72">
        <v>0</v>
      </c>
      <c r="H72">
        <v>0</v>
      </c>
      <c r="I72">
        <v>0</v>
      </c>
      <c r="J72">
        <v>8</v>
      </c>
      <c r="K72">
        <v>0</v>
      </c>
      <c r="L72">
        <v>0</v>
      </c>
      <c r="M72">
        <v>0</v>
      </c>
      <c r="N72">
        <v>6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t="s">
        <v>102</v>
      </c>
      <c r="B73" t="s">
        <v>98</v>
      </c>
      <c r="C73">
        <v>9</v>
      </c>
      <c r="D73">
        <v>0</v>
      </c>
      <c r="E73">
        <v>3</v>
      </c>
      <c r="F73">
        <v>9</v>
      </c>
      <c r="G73">
        <v>9</v>
      </c>
      <c r="H73">
        <v>0</v>
      </c>
      <c r="I73">
        <v>3</v>
      </c>
      <c r="J73">
        <v>9</v>
      </c>
      <c r="K73">
        <v>7.8</v>
      </c>
      <c r="L73">
        <v>0</v>
      </c>
      <c r="M73">
        <v>2.4</v>
      </c>
      <c r="N73">
        <v>9</v>
      </c>
      <c r="O73">
        <v>0</v>
      </c>
      <c r="P73">
        <v>0</v>
      </c>
      <c r="Q73">
        <v>0</v>
      </c>
      <c r="R73">
        <v>6.4</v>
      </c>
    </row>
    <row r="74" spans="1:18" x14ac:dyDescent="0.25">
      <c r="A74" t="s">
        <v>102</v>
      </c>
      <c r="B74" t="s">
        <v>99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6.6</v>
      </c>
      <c r="P74">
        <v>0</v>
      </c>
      <c r="Q74">
        <v>1.8</v>
      </c>
      <c r="R74">
        <v>6.6</v>
      </c>
    </row>
    <row r="75" spans="1:18" x14ac:dyDescent="0.25">
      <c r="A75" t="s">
        <v>102</v>
      </c>
      <c r="B75" t="s">
        <v>103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t="s">
        <v>102</v>
      </c>
      <c r="B76" t="s">
        <v>104</v>
      </c>
      <c r="C76">
        <v>3</v>
      </c>
      <c r="D76">
        <v>3</v>
      </c>
      <c r="E76">
        <v>3</v>
      </c>
      <c r="F76">
        <v>3</v>
      </c>
      <c r="G76">
        <v>3</v>
      </c>
      <c r="H76">
        <v>3</v>
      </c>
      <c r="I76">
        <v>3</v>
      </c>
      <c r="J76">
        <v>3</v>
      </c>
      <c r="K76">
        <v>3</v>
      </c>
      <c r="L76">
        <v>2.7</v>
      </c>
      <c r="M76">
        <v>3</v>
      </c>
      <c r="N76">
        <v>3</v>
      </c>
      <c r="O76">
        <v>3</v>
      </c>
      <c r="P76">
        <v>2.4</v>
      </c>
      <c r="Q76">
        <v>3</v>
      </c>
      <c r="R76">
        <v>3</v>
      </c>
    </row>
    <row r="77" spans="1:18" x14ac:dyDescent="0.25">
      <c r="A77" t="s">
        <v>105</v>
      </c>
      <c r="B77" t="s">
        <v>97</v>
      </c>
      <c r="C77">
        <v>0</v>
      </c>
      <c r="D77">
        <v>0</v>
      </c>
      <c r="E77">
        <v>0</v>
      </c>
      <c r="F77">
        <v>11.2</v>
      </c>
      <c r="G77">
        <v>0</v>
      </c>
      <c r="H77">
        <v>0</v>
      </c>
      <c r="I77">
        <v>0</v>
      </c>
      <c r="J77">
        <v>11.2</v>
      </c>
      <c r="K77">
        <v>0</v>
      </c>
      <c r="L77">
        <v>0</v>
      </c>
      <c r="M77">
        <v>0</v>
      </c>
      <c r="N77">
        <v>11.2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t="s">
        <v>105</v>
      </c>
      <c r="B78" t="s">
        <v>98</v>
      </c>
      <c r="C78">
        <v>6.6</v>
      </c>
      <c r="D78">
        <v>0</v>
      </c>
      <c r="E78">
        <v>0</v>
      </c>
      <c r="F78">
        <v>7.8</v>
      </c>
      <c r="G78">
        <v>7.8</v>
      </c>
      <c r="H78">
        <v>0</v>
      </c>
      <c r="I78">
        <v>0</v>
      </c>
      <c r="J78">
        <v>7.8</v>
      </c>
      <c r="K78">
        <v>7.8</v>
      </c>
      <c r="L78">
        <v>0</v>
      </c>
      <c r="M78">
        <v>3.4</v>
      </c>
      <c r="N78">
        <v>7.8</v>
      </c>
      <c r="O78">
        <v>0</v>
      </c>
      <c r="P78">
        <v>0</v>
      </c>
      <c r="Q78">
        <v>0</v>
      </c>
      <c r="R78">
        <v>7.5426611799999996</v>
      </c>
    </row>
    <row r="79" spans="1:18" x14ac:dyDescent="0.25">
      <c r="A79" t="s">
        <v>105</v>
      </c>
      <c r="B79" t="s">
        <v>100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10.457338815</v>
      </c>
      <c r="P79">
        <v>0</v>
      </c>
      <c r="Q79">
        <v>2.6573388150000001</v>
      </c>
      <c r="R79">
        <v>10.457338815</v>
      </c>
    </row>
    <row r="80" spans="1:18" x14ac:dyDescent="0.25">
      <c r="A80" t="s">
        <v>106</v>
      </c>
      <c r="B80" t="s">
        <v>97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t="s">
        <v>106</v>
      </c>
      <c r="B81" t="s">
        <v>98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4</v>
      </c>
      <c r="L81">
        <v>0</v>
      </c>
      <c r="M81">
        <v>0</v>
      </c>
      <c r="N81">
        <v>4</v>
      </c>
      <c r="O81">
        <v>0</v>
      </c>
      <c r="P81">
        <v>0</v>
      </c>
      <c r="Q81">
        <v>0</v>
      </c>
      <c r="R81">
        <v>2.8573388199999998</v>
      </c>
    </row>
    <row r="82" spans="1:18" x14ac:dyDescent="0.25">
      <c r="A82" t="s">
        <v>106</v>
      </c>
      <c r="B82" t="s">
        <v>99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2.1426611800000002</v>
      </c>
      <c r="P82">
        <v>0.9</v>
      </c>
      <c r="Q82">
        <v>2.1426611800000002</v>
      </c>
      <c r="R82">
        <v>2.1426611800000002</v>
      </c>
    </row>
    <row r="83" spans="1:18" x14ac:dyDescent="0.25">
      <c r="A83" t="s">
        <v>106</v>
      </c>
      <c r="B83" t="s">
        <v>100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t="s">
        <v>106</v>
      </c>
      <c r="B84" t="s">
        <v>107</v>
      </c>
      <c r="C84">
        <v>4</v>
      </c>
      <c r="D84">
        <v>4</v>
      </c>
      <c r="E84">
        <v>1.3</v>
      </c>
      <c r="F84">
        <v>4</v>
      </c>
      <c r="G84">
        <v>4</v>
      </c>
      <c r="H84">
        <v>4</v>
      </c>
      <c r="I84">
        <v>4</v>
      </c>
      <c r="J84">
        <v>4</v>
      </c>
      <c r="K84">
        <v>3</v>
      </c>
      <c r="L84">
        <v>3</v>
      </c>
      <c r="M84">
        <v>3</v>
      </c>
      <c r="N84">
        <v>3</v>
      </c>
      <c r="O84">
        <v>3</v>
      </c>
      <c r="P84">
        <v>3</v>
      </c>
      <c r="Q84">
        <v>3</v>
      </c>
      <c r="R84">
        <v>3</v>
      </c>
    </row>
    <row r="85" spans="1:18" x14ac:dyDescent="0.25">
      <c r="A85" t="s">
        <v>106</v>
      </c>
      <c r="B85" t="s">
        <v>104</v>
      </c>
      <c r="C85">
        <v>8</v>
      </c>
      <c r="D85">
        <v>0.7</v>
      </c>
      <c r="E85">
        <v>8</v>
      </c>
      <c r="F85">
        <v>8</v>
      </c>
      <c r="G85">
        <v>5</v>
      </c>
      <c r="H85">
        <v>0.2</v>
      </c>
      <c r="I85">
        <v>4.4000000000000004</v>
      </c>
      <c r="J85">
        <v>5</v>
      </c>
      <c r="K85">
        <v>2</v>
      </c>
      <c r="L85">
        <v>1.2</v>
      </c>
      <c r="M85">
        <v>2</v>
      </c>
      <c r="N85">
        <v>2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t="s">
        <v>108</v>
      </c>
      <c r="B86" t="s">
        <v>118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 t="s">
        <v>108</v>
      </c>
      <c r="B87" t="s">
        <v>119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t="s">
        <v>108</v>
      </c>
      <c r="B88" t="s">
        <v>120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t="s">
        <v>108</v>
      </c>
      <c r="B89" t="s">
        <v>121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t="s">
        <v>108</v>
      </c>
      <c r="B90" t="s">
        <v>122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t="s">
        <v>108</v>
      </c>
      <c r="B91" t="s">
        <v>123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 t="s">
        <v>108</v>
      </c>
      <c r="B92" t="s">
        <v>124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t="s">
        <v>108</v>
      </c>
      <c r="B93" t="s">
        <v>125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7.4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 t="s">
        <v>108</v>
      </c>
      <c r="B94" t="s">
        <v>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 t="s">
        <v>108</v>
      </c>
      <c r="B95" t="s">
        <v>127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 t="s">
        <v>108</v>
      </c>
      <c r="B96" t="s">
        <v>128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t="s">
        <v>108</v>
      </c>
      <c r="B97" t="s">
        <v>129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 t="s">
        <v>108</v>
      </c>
      <c r="B98" t="s">
        <v>130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 t="s">
        <v>108</v>
      </c>
      <c r="B99" t="s">
        <v>131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 t="s">
        <v>108</v>
      </c>
      <c r="B100" t="s">
        <v>132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 t="s">
        <v>108</v>
      </c>
      <c r="B101" t="s">
        <v>133</v>
      </c>
      <c r="C101">
        <v>8.4</v>
      </c>
      <c r="D101">
        <v>3.8</v>
      </c>
      <c r="E101">
        <v>7.5</v>
      </c>
      <c r="F101">
        <v>6</v>
      </c>
      <c r="G101">
        <v>5.4</v>
      </c>
      <c r="H101">
        <v>3.3</v>
      </c>
      <c r="I101">
        <v>6.6</v>
      </c>
      <c r="J101">
        <v>3</v>
      </c>
      <c r="K101">
        <v>4.2</v>
      </c>
      <c r="L101">
        <v>3</v>
      </c>
      <c r="M101">
        <v>2.6</v>
      </c>
      <c r="N101">
        <v>8.4</v>
      </c>
      <c r="O101">
        <v>0.3426612</v>
      </c>
      <c r="P101">
        <v>2.7</v>
      </c>
      <c r="Q101">
        <v>2.7426612000000001</v>
      </c>
      <c r="R101">
        <v>0</v>
      </c>
    </row>
    <row r="102" spans="1:18" x14ac:dyDescent="0.25">
      <c r="A102" t="s">
        <v>139</v>
      </c>
      <c r="B102" t="s">
        <v>140</v>
      </c>
      <c r="C102">
        <v>3623</v>
      </c>
      <c r="D102">
        <v>2928</v>
      </c>
      <c r="E102">
        <v>2208</v>
      </c>
      <c r="F102">
        <v>1</v>
      </c>
      <c r="G102">
        <v>3623</v>
      </c>
      <c r="H102">
        <v>2928</v>
      </c>
      <c r="I102">
        <v>2208</v>
      </c>
      <c r="J102">
        <v>1</v>
      </c>
      <c r="K102">
        <v>3623</v>
      </c>
      <c r="L102">
        <v>2928</v>
      </c>
      <c r="M102">
        <v>2208</v>
      </c>
      <c r="N102">
        <v>1</v>
      </c>
      <c r="O102">
        <v>3623</v>
      </c>
      <c r="P102">
        <v>2928</v>
      </c>
      <c r="Q102">
        <v>2208</v>
      </c>
      <c r="R102">
        <v>1</v>
      </c>
    </row>
    <row r="104" spans="1:18" x14ac:dyDescent="0.25">
      <c r="A104" s="1" t="s">
        <v>141</v>
      </c>
    </row>
    <row r="105" spans="1:18" x14ac:dyDescent="0.25">
      <c r="A105" s="1"/>
      <c r="C105" s="9" t="s">
        <v>135</v>
      </c>
      <c r="D105" s="9"/>
      <c r="E105" s="9"/>
      <c r="F105" s="9"/>
      <c r="G105" s="9" t="s">
        <v>136</v>
      </c>
      <c r="H105" s="9"/>
      <c r="I105" s="9"/>
      <c r="J105" s="9"/>
      <c r="K105" s="9" t="s">
        <v>137</v>
      </c>
      <c r="L105" s="9"/>
      <c r="M105" s="9"/>
      <c r="N105" s="9"/>
      <c r="O105" s="9" t="s">
        <v>138</v>
      </c>
      <c r="P105" s="9"/>
      <c r="Q105" s="9"/>
      <c r="R105" s="9"/>
    </row>
    <row r="106" spans="1:18" x14ac:dyDescent="0.25">
      <c r="A106" t="s">
        <v>0</v>
      </c>
      <c r="B106" t="s">
        <v>95</v>
      </c>
      <c r="C106" s="5">
        <v>1</v>
      </c>
      <c r="D106" s="5">
        <v>2</v>
      </c>
      <c r="E106" s="5">
        <v>3</v>
      </c>
      <c r="F106" s="5">
        <v>4</v>
      </c>
      <c r="G106" s="5">
        <v>5</v>
      </c>
      <c r="H106" s="5">
        <v>6</v>
      </c>
      <c r="I106" s="5">
        <v>7</v>
      </c>
      <c r="J106" s="5">
        <v>8</v>
      </c>
      <c r="K106" s="5">
        <v>9</v>
      </c>
      <c r="L106" s="5">
        <v>10</v>
      </c>
      <c r="M106" s="5">
        <v>11</v>
      </c>
      <c r="N106" s="5">
        <v>12</v>
      </c>
      <c r="O106" s="5">
        <v>13</v>
      </c>
      <c r="P106" s="5">
        <v>14</v>
      </c>
      <c r="Q106" s="5">
        <v>15</v>
      </c>
      <c r="R106" s="5">
        <v>16</v>
      </c>
    </row>
    <row r="107" spans="1:18" x14ac:dyDescent="0.25">
      <c r="A107" t="s">
        <v>96</v>
      </c>
      <c r="B107" t="s">
        <v>97</v>
      </c>
      <c r="C107" s="5">
        <f>C65*C$102</f>
        <v>0</v>
      </c>
      <c r="D107" s="5">
        <f>D65*D$102</f>
        <v>0</v>
      </c>
      <c r="E107" s="5">
        <f>E65*E$102</f>
        <v>0</v>
      </c>
      <c r="F107" s="5">
        <f>F65*F$102</f>
        <v>2.8</v>
      </c>
      <c r="G107" s="5">
        <f t="shared" ref="G107:R122" si="12">G65*G$102</f>
        <v>0</v>
      </c>
      <c r="H107" s="5">
        <f t="shared" si="12"/>
        <v>0</v>
      </c>
      <c r="I107" s="5">
        <f t="shared" si="12"/>
        <v>0</v>
      </c>
      <c r="J107" s="5">
        <f t="shared" si="12"/>
        <v>4.8</v>
      </c>
      <c r="K107" s="5">
        <f t="shared" si="12"/>
        <v>0</v>
      </c>
      <c r="L107" s="5">
        <f t="shared" si="12"/>
        <v>0</v>
      </c>
      <c r="M107" s="5">
        <f t="shared" si="12"/>
        <v>0</v>
      </c>
      <c r="N107" s="5">
        <f t="shared" si="12"/>
        <v>6</v>
      </c>
      <c r="O107" s="5">
        <f t="shared" si="12"/>
        <v>0</v>
      </c>
      <c r="P107" s="5">
        <f t="shared" si="12"/>
        <v>0</v>
      </c>
      <c r="Q107" s="5">
        <f t="shared" si="12"/>
        <v>0</v>
      </c>
      <c r="R107" s="5">
        <f t="shared" si="12"/>
        <v>0</v>
      </c>
    </row>
    <row r="108" spans="1:18" x14ac:dyDescent="0.25">
      <c r="A108" t="s">
        <v>96</v>
      </c>
      <c r="B108" t="s">
        <v>98</v>
      </c>
      <c r="C108" s="5">
        <f>C66*C$102</f>
        <v>21738</v>
      </c>
      <c r="D108" s="5">
        <f>D66*D$102</f>
        <v>4392</v>
      </c>
      <c r="E108" s="5">
        <f>E66*E$102</f>
        <v>6624</v>
      </c>
      <c r="F108" s="5">
        <f>F66*F$102</f>
        <v>7.2</v>
      </c>
      <c r="G108" s="5">
        <f t="shared" si="12"/>
        <v>26085.600000000002</v>
      </c>
      <c r="H108" s="5">
        <f t="shared" si="12"/>
        <v>5270.4000000000005</v>
      </c>
      <c r="I108" s="5">
        <f t="shared" si="12"/>
        <v>7948.8</v>
      </c>
      <c r="J108" s="5">
        <f t="shared" si="12"/>
        <v>7.2</v>
      </c>
      <c r="K108" s="5">
        <f t="shared" si="12"/>
        <v>26085.600000000002</v>
      </c>
      <c r="L108" s="5">
        <f t="shared" si="12"/>
        <v>6734.4</v>
      </c>
      <c r="M108" s="5">
        <f t="shared" si="12"/>
        <v>9936</v>
      </c>
      <c r="N108" s="5">
        <f t="shared" si="12"/>
        <v>7.2</v>
      </c>
      <c r="O108" s="5">
        <f t="shared" si="12"/>
        <v>0</v>
      </c>
      <c r="P108" s="5">
        <f t="shared" si="12"/>
        <v>0</v>
      </c>
      <c r="Q108" s="5">
        <f t="shared" si="12"/>
        <v>0</v>
      </c>
      <c r="R108" s="5">
        <f t="shared" si="12"/>
        <v>7.2</v>
      </c>
    </row>
    <row r="109" spans="1:18" x14ac:dyDescent="0.25">
      <c r="A109" t="s">
        <v>96</v>
      </c>
      <c r="B109" t="s">
        <v>99</v>
      </c>
      <c r="C109" s="5">
        <f>C67*C$102</f>
        <v>0</v>
      </c>
      <c r="D109" s="5">
        <f>D67*D$102</f>
        <v>0</v>
      </c>
      <c r="E109" s="5">
        <f>E67*E$102</f>
        <v>0</v>
      </c>
      <c r="F109" s="5">
        <f>F67*F$102</f>
        <v>0</v>
      </c>
      <c r="G109" s="5">
        <f t="shared" si="12"/>
        <v>0</v>
      </c>
      <c r="H109" s="5">
        <f t="shared" si="12"/>
        <v>0</v>
      </c>
      <c r="I109" s="5">
        <f t="shared" si="12"/>
        <v>0</v>
      </c>
      <c r="J109" s="5">
        <f t="shared" si="12"/>
        <v>0</v>
      </c>
      <c r="K109" s="5">
        <f t="shared" si="12"/>
        <v>6521.4000000000005</v>
      </c>
      <c r="L109" s="5">
        <f t="shared" si="12"/>
        <v>0</v>
      </c>
      <c r="M109" s="5">
        <f t="shared" si="12"/>
        <v>0</v>
      </c>
      <c r="N109" s="5">
        <f t="shared" si="12"/>
        <v>1.8</v>
      </c>
      <c r="O109" s="5">
        <f t="shared" si="12"/>
        <v>6521.4000000000005</v>
      </c>
      <c r="P109" s="5">
        <f t="shared" si="12"/>
        <v>5270.4000000000005</v>
      </c>
      <c r="Q109" s="5">
        <f t="shared" si="12"/>
        <v>3974.4</v>
      </c>
      <c r="R109" s="5">
        <f t="shared" si="12"/>
        <v>1.8</v>
      </c>
    </row>
    <row r="110" spans="1:18" x14ac:dyDescent="0.25">
      <c r="A110" t="s">
        <v>96</v>
      </c>
      <c r="B110" t="s">
        <v>100</v>
      </c>
      <c r="C110" s="5">
        <f>C68*C$102</f>
        <v>0</v>
      </c>
      <c r="D110" s="5">
        <f>D68*D$102</f>
        <v>0</v>
      </c>
      <c r="E110" s="5">
        <f>E68*E$102</f>
        <v>0</v>
      </c>
      <c r="F110" s="5">
        <f>F68*F$102</f>
        <v>0</v>
      </c>
      <c r="G110" s="5">
        <f t="shared" si="12"/>
        <v>0</v>
      </c>
      <c r="H110" s="5">
        <f t="shared" si="12"/>
        <v>0</v>
      </c>
      <c r="I110" s="5">
        <f t="shared" si="12"/>
        <v>0</v>
      </c>
      <c r="J110" s="5">
        <f t="shared" si="12"/>
        <v>0</v>
      </c>
      <c r="K110" s="5">
        <f t="shared" si="12"/>
        <v>0</v>
      </c>
      <c r="L110" s="5">
        <f t="shared" si="12"/>
        <v>0</v>
      </c>
      <c r="M110" s="5">
        <f t="shared" si="12"/>
        <v>0</v>
      </c>
      <c r="N110" s="5">
        <f t="shared" si="12"/>
        <v>0</v>
      </c>
      <c r="O110" s="5">
        <f t="shared" si="12"/>
        <v>32607</v>
      </c>
      <c r="P110" s="5">
        <f t="shared" si="12"/>
        <v>2635.2000000000003</v>
      </c>
      <c r="Q110" s="5">
        <f t="shared" si="12"/>
        <v>7948.8</v>
      </c>
      <c r="R110" s="5">
        <f t="shared" si="12"/>
        <v>9</v>
      </c>
    </row>
    <row r="111" spans="1:18" x14ac:dyDescent="0.25">
      <c r="A111" t="s">
        <v>101</v>
      </c>
      <c r="B111" t="s">
        <v>97</v>
      </c>
      <c r="C111" s="5">
        <f>C69*C$102</f>
        <v>0</v>
      </c>
      <c r="D111" s="5">
        <f>D69*D$102</f>
        <v>0</v>
      </c>
      <c r="E111" s="5">
        <f>E69*E$102</f>
        <v>0</v>
      </c>
      <c r="F111" s="5">
        <f>F69*F$102</f>
        <v>3</v>
      </c>
      <c r="G111" s="5">
        <f t="shared" si="12"/>
        <v>0</v>
      </c>
      <c r="H111" s="5">
        <f t="shared" si="12"/>
        <v>0</v>
      </c>
      <c r="I111" s="5">
        <f t="shared" si="12"/>
        <v>0</v>
      </c>
      <c r="J111" s="5">
        <f t="shared" si="12"/>
        <v>4</v>
      </c>
      <c r="K111" s="5">
        <f t="shared" si="12"/>
        <v>0</v>
      </c>
      <c r="L111" s="5">
        <f t="shared" si="12"/>
        <v>0</v>
      </c>
      <c r="M111" s="5">
        <f t="shared" si="12"/>
        <v>0</v>
      </c>
      <c r="N111" s="5">
        <f t="shared" si="12"/>
        <v>3</v>
      </c>
      <c r="O111" s="5">
        <f t="shared" si="12"/>
        <v>0</v>
      </c>
      <c r="P111" s="5">
        <f t="shared" si="12"/>
        <v>0</v>
      </c>
      <c r="Q111" s="5">
        <f t="shared" si="12"/>
        <v>0</v>
      </c>
      <c r="R111" s="5">
        <f t="shared" si="12"/>
        <v>0</v>
      </c>
    </row>
    <row r="112" spans="1:18" x14ac:dyDescent="0.25">
      <c r="A112" t="s">
        <v>101</v>
      </c>
      <c r="B112" t="s">
        <v>98</v>
      </c>
      <c r="C112" s="5">
        <f>C70*C$102</f>
        <v>19564.2</v>
      </c>
      <c r="D112" s="5">
        <f>D70*D$102</f>
        <v>4099.2</v>
      </c>
      <c r="E112" s="5">
        <f>E70*E$102</f>
        <v>5961.6</v>
      </c>
      <c r="F112" s="5">
        <f>F70*F$102</f>
        <v>6</v>
      </c>
      <c r="G112" s="5">
        <f t="shared" si="12"/>
        <v>21738</v>
      </c>
      <c r="H112" s="5">
        <f t="shared" si="12"/>
        <v>4392</v>
      </c>
      <c r="I112" s="5">
        <f t="shared" si="12"/>
        <v>6624</v>
      </c>
      <c r="J112" s="5">
        <f t="shared" si="12"/>
        <v>6</v>
      </c>
      <c r="K112" s="5">
        <f t="shared" si="12"/>
        <v>19564.2</v>
      </c>
      <c r="L112" s="5">
        <f t="shared" si="12"/>
        <v>4099.2</v>
      </c>
      <c r="M112" s="5">
        <f t="shared" si="12"/>
        <v>5961.6</v>
      </c>
      <c r="N112" s="5">
        <f t="shared" si="12"/>
        <v>6</v>
      </c>
      <c r="O112" s="5">
        <f t="shared" si="12"/>
        <v>0</v>
      </c>
      <c r="P112" s="5">
        <f t="shared" si="12"/>
        <v>0</v>
      </c>
      <c r="Q112" s="5">
        <f t="shared" si="12"/>
        <v>0</v>
      </c>
      <c r="R112" s="5">
        <f t="shared" si="12"/>
        <v>3.2</v>
      </c>
    </row>
    <row r="113" spans="1:18" x14ac:dyDescent="0.25">
      <c r="A113" t="s">
        <v>101</v>
      </c>
      <c r="B113" t="s">
        <v>99</v>
      </c>
      <c r="C113" s="5">
        <f>C71*C$102</f>
        <v>0</v>
      </c>
      <c r="D113" s="5">
        <f>D71*D$102</f>
        <v>0</v>
      </c>
      <c r="E113" s="5">
        <f>E71*E$102</f>
        <v>0</v>
      </c>
      <c r="F113" s="5">
        <f>F71*F$102</f>
        <v>0</v>
      </c>
      <c r="G113" s="5">
        <f t="shared" si="12"/>
        <v>0</v>
      </c>
      <c r="H113" s="5">
        <f t="shared" si="12"/>
        <v>0</v>
      </c>
      <c r="I113" s="5">
        <f t="shared" si="12"/>
        <v>0</v>
      </c>
      <c r="J113" s="5">
        <f t="shared" si="12"/>
        <v>0</v>
      </c>
      <c r="K113" s="5">
        <f t="shared" si="12"/>
        <v>0</v>
      </c>
      <c r="L113" s="5">
        <f t="shared" si="12"/>
        <v>0</v>
      </c>
      <c r="M113" s="5">
        <f t="shared" si="12"/>
        <v>0</v>
      </c>
      <c r="N113" s="5">
        <f t="shared" si="12"/>
        <v>0</v>
      </c>
      <c r="O113" s="5">
        <f t="shared" si="12"/>
        <v>17390.399999999998</v>
      </c>
      <c r="P113" s="5">
        <f t="shared" si="12"/>
        <v>3513.6</v>
      </c>
      <c r="Q113" s="5">
        <f t="shared" si="12"/>
        <v>5299.2</v>
      </c>
      <c r="R113" s="5">
        <f t="shared" si="12"/>
        <v>4.8</v>
      </c>
    </row>
    <row r="114" spans="1:18" x14ac:dyDescent="0.25">
      <c r="A114" t="s">
        <v>102</v>
      </c>
      <c r="B114" t="s">
        <v>97</v>
      </c>
      <c r="C114" s="5">
        <f>C72*C$102</f>
        <v>0</v>
      </c>
      <c r="D114" s="5">
        <f>D72*D$102</f>
        <v>0</v>
      </c>
      <c r="E114" s="5">
        <f>E72*E$102</f>
        <v>0</v>
      </c>
      <c r="F114" s="5">
        <f>F72*F$102</f>
        <v>8</v>
      </c>
      <c r="G114" s="5">
        <f t="shared" si="12"/>
        <v>0</v>
      </c>
      <c r="H114" s="5">
        <f t="shared" si="12"/>
        <v>0</v>
      </c>
      <c r="I114" s="5">
        <f t="shared" si="12"/>
        <v>0</v>
      </c>
      <c r="J114" s="5">
        <f t="shared" si="12"/>
        <v>8</v>
      </c>
      <c r="K114" s="5">
        <f t="shared" si="12"/>
        <v>0</v>
      </c>
      <c r="L114" s="5">
        <f t="shared" si="12"/>
        <v>0</v>
      </c>
      <c r="M114" s="5">
        <f t="shared" si="12"/>
        <v>0</v>
      </c>
      <c r="N114" s="5">
        <f t="shared" si="12"/>
        <v>6</v>
      </c>
      <c r="O114" s="5">
        <f t="shared" si="12"/>
        <v>0</v>
      </c>
      <c r="P114" s="5">
        <f t="shared" si="12"/>
        <v>0</v>
      </c>
      <c r="Q114" s="5">
        <f t="shared" si="12"/>
        <v>0</v>
      </c>
      <c r="R114" s="5">
        <f t="shared" si="12"/>
        <v>0</v>
      </c>
    </row>
    <row r="115" spans="1:18" x14ac:dyDescent="0.25">
      <c r="A115" t="s">
        <v>102</v>
      </c>
      <c r="B115" t="s">
        <v>98</v>
      </c>
      <c r="C115" s="5">
        <f>C73*C$102</f>
        <v>32607</v>
      </c>
      <c r="D115" s="5">
        <f>D73*D$102</f>
        <v>0</v>
      </c>
      <c r="E115" s="5">
        <f>E73*E$102</f>
        <v>6624</v>
      </c>
      <c r="F115" s="5">
        <f>F73*F$102</f>
        <v>9</v>
      </c>
      <c r="G115" s="5">
        <f t="shared" si="12"/>
        <v>32607</v>
      </c>
      <c r="H115" s="5">
        <f t="shared" si="12"/>
        <v>0</v>
      </c>
      <c r="I115" s="5">
        <f t="shared" si="12"/>
        <v>6624</v>
      </c>
      <c r="J115" s="5">
        <f t="shared" si="12"/>
        <v>9</v>
      </c>
      <c r="K115" s="5">
        <f t="shared" si="12"/>
        <v>28259.399999999998</v>
      </c>
      <c r="L115" s="5">
        <f t="shared" si="12"/>
        <v>0</v>
      </c>
      <c r="M115" s="5">
        <f t="shared" si="12"/>
        <v>5299.2</v>
      </c>
      <c r="N115" s="5">
        <f t="shared" si="12"/>
        <v>9</v>
      </c>
      <c r="O115" s="5">
        <f t="shared" si="12"/>
        <v>0</v>
      </c>
      <c r="P115" s="5">
        <f t="shared" si="12"/>
        <v>0</v>
      </c>
      <c r="Q115" s="5">
        <f t="shared" si="12"/>
        <v>0</v>
      </c>
      <c r="R115" s="5">
        <f t="shared" si="12"/>
        <v>6.4</v>
      </c>
    </row>
    <row r="116" spans="1:18" x14ac:dyDescent="0.25">
      <c r="A116" t="s">
        <v>102</v>
      </c>
      <c r="B116" t="s">
        <v>99</v>
      </c>
      <c r="C116" s="5">
        <f>C74*C$102</f>
        <v>0</v>
      </c>
      <c r="D116" s="5">
        <f>D74*D$102</f>
        <v>0</v>
      </c>
      <c r="E116" s="5">
        <f>E74*E$102</f>
        <v>0</v>
      </c>
      <c r="F116" s="5">
        <f>F74*F$102</f>
        <v>0</v>
      </c>
      <c r="G116" s="5">
        <f t="shared" si="12"/>
        <v>0</v>
      </c>
      <c r="H116" s="5">
        <f t="shared" si="12"/>
        <v>0</v>
      </c>
      <c r="I116" s="5">
        <f t="shared" si="12"/>
        <v>0</v>
      </c>
      <c r="J116" s="5">
        <f t="shared" si="12"/>
        <v>0</v>
      </c>
      <c r="K116" s="5">
        <f t="shared" si="12"/>
        <v>0</v>
      </c>
      <c r="L116" s="5">
        <f t="shared" si="12"/>
        <v>0</v>
      </c>
      <c r="M116" s="5">
        <f t="shared" si="12"/>
        <v>0</v>
      </c>
      <c r="N116" s="5">
        <f t="shared" si="12"/>
        <v>0</v>
      </c>
      <c r="O116" s="5">
        <f t="shared" si="12"/>
        <v>23911.8</v>
      </c>
      <c r="P116" s="5">
        <f t="shared" si="12"/>
        <v>0</v>
      </c>
      <c r="Q116" s="5">
        <f t="shared" si="12"/>
        <v>3974.4</v>
      </c>
      <c r="R116" s="5">
        <f t="shared" si="12"/>
        <v>6.6</v>
      </c>
    </row>
    <row r="117" spans="1:18" x14ac:dyDescent="0.25">
      <c r="A117" t="s">
        <v>102</v>
      </c>
      <c r="B117" t="s">
        <v>103</v>
      </c>
      <c r="C117" s="5">
        <f>C75*C$102</f>
        <v>0</v>
      </c>
      <c r="D117" s="5">
        <f>D75*D$102</f>
        <v>0</v>
      </c>
      <c r="E117" s="5">
        <f>E75*E$102</f>
        <v>0</v>
      </c>
      <c r="F117" s="5">
        <f>F75*F$102</f>
        <v>0</v>
      </c>
      <c r="G117" s="5">
        <f t="shared" si="12"/>
        <v>0</v>
      </c>
      <c r="H117" s="5">
        <f t="shared" si="12"/>
        <v>0</v>
      </c>
      <c r="I117" s="5">
        <f t="shared" si="12"/>
        <v>0</v>
      </c>
      <c r="J117" s="5">
        <f t="shared" si="12"/>
        <v>0</v>
      </c>
      <c r="K117" s="5">
        <f t="shared" si="12"/>
        <v>0</v>
      </c>
      <c r="L117" s="5">
        <f t="shared" si="12"/>
        <v>0</v>
      </c>
      <c r="M117" s="5">
        <f t="shared" si="12"/>
        <v>0</v>
      </c>
      <c r="N117" s="5">
        <f t="shared" si="12"/>
        <v>0</v>
      </c>
      <c r="O117" s="5">
        <f t="shared" si="12"/>
        <v>0</v>
      </c>
      <c r="P117" s="5">
        <f t="shared" si="12"/>
        <v>0</v>
      </c>
      <c r="Q117" s="5">
        <f t="shared" si="12"/>
        <v>0</v>
      </c>
      <c r="R117" s="5">
        <f t="shared" si="12"/>
        <v>0</v>
      </c>
    </row>
    <row r="118" spans="1:18" x14ac:dyDescent="0.25">
      <c r="A118" t="s">
        <v>102</v>
      </c>
      <c r="B118" t="s">
        <v>104</v>
      </c>
      <c r="C118" s="5">
        <f>C76*C$102</f>
        <v>10869</v>
      </c>
      <c r="D118" s="5">
        <f>D76*D$102</f>
        <v>8784</v>
      </c>
      <c r="E118" s="5">
        <f>E76*E$102</f>
        <v>6624</v>
      </c>
      <c r="F118" s="5">
        <f>F76*F$102</f>
        <v>3</v>
      </c>
      <c r="G118" s="5">
        <f t="shared" si="12"/>
        <v>10869</v>
      </c>
      <c r="H118" s="5">
        <f t="shared" si="12"/>
        <v>8784</v>
      </c>
      <c r="I118" s="5">
        <f t="shared" si="12"/>
        <v>6624</v>
      </c>
      <c r="J118" s="5">
        <f t="shared" si="12"/>
        <v>3</v>
      </c>
      <c r="K118" s="5">
        <f t="shared" si="12"/>
        <v>10869</v>
      </c>
      <c r="L118" s="5">
        <f t="shared" si="12"/>
        <v>7905.6</v>
      </c>
      <c r="M118" s="5">
        <f t="shared" si="12"/>
        <v>6624</v>
      </c>
      <c r="N118" s="5">
        <f t="shared" si="12"/>
        <v>3</v>
      </c>
      <c r="O118" s="5">
        <f t="shared" si="12"/>
        <v>10869</v>
      </c>
      <c r="P118" s="5">
        <f t="shared" si="12"/>
        <v>7027.2</v>
      </c>
      <c r="Q118" s="5">
        <f t="shared" si="12"/>
        <v>6624</v>
      </c>
      <c r="R118" s="5">
        <f t="shared" si="12"/>
        <v>3</v>
      </c>
    </row>
    <row r="119" spans="1:18" x14ac:dyDescent="0.25">
      <c r="A119" t="s">
        <v>105</v>
      </c>
      <c r="B119" t="s">
        <v>97</v>
      </c>
      <c r="C119" s="5">
        <f>C77*C$102</f>
        <v>0</v>
      </c>
      <c r="D119" s="5">
        <f>D77*D$102</f>
        <v>0</v>
      </c>
      <c r="E119" s="5">
        <f>E77*E$102</f>
        <v>0</v>
      </c>
      <c r="F119" s="5">
        <f>F77*F$102</f>
        <v>11.2</v>
      </c>
      <c r="G119" s="5">
        <f t="shared" si="12"/>
        <v>0</v>
      </c>
      <c r="H119" s="5">
        <f t="shared" si="12"/>
        <v>0</v>
      </c>
      <c r="I119" s="5">
        <f t="shared" si="12"/>
        <v>0</v>
      </c>
      <c r="J119" s="5">
        <f t="shared" si="12"/>
        <v>11.2</v>
      </c>
      <c r="K119" s="5">
        <f t="shared" si="12"/>
        <v>0</v>
      </c>
      <c r="L119" s="5">
        <f t="shared" si="12"/>
        <v>0</v>
      </c>
      <c r="M119" s="5">
        <f t="shared" si="12"/>
        <v>0</v>
      </c>
      <c r="N119" s="5">
        <f t="shared" si="12"/>
        <v>11.2</v>
      </c>
      <c r="O119" s="5">
        <f t="shared" si="12"/>
        <v>0</v>
      </c>
      <c r="P119" s="5">
        <f t="shared" si="12"/>
        <v>0</v>
      </c>
      <c r="Q119" s="5">
        <f t="shared" si="12"/>
        <v>0</v>
      </c>
      <c r="R119" s="5">
        <f t="shared" si="12"/>
        <v>0</v>
      </c>
    </row>
    <row r="120" spans="1:18" x14ac:dyDescent="0.25">
      <c r="A120" t="s">
        <v>105</v>
      </c>
      <c r="B120" t="s">
        <v>98</v>
      </c>
      <c r="C120" s="5">
        <f>C78*C$102</f>
        <v>23911.8</v>
      </c>
      <c r="D120" s="5">
        <f>D78*D$102</f>
        <v>0</v>
      </c>
      <c r="E120" s="5">
        <f>E78*E$102</f>
        <v>0</v>
      </c>
      <c r="F120" s="5">
        <f>F78*F$102</f>
        <v>7.8</v>
      </c>
      <c r="G120" s="5">
        <f t="shared" si="12"/>
        <v>28259.399999999998</v>
      </c>
      <c r="H120" s="5">
        <f t="shared" si="12"/>
        <v>0</v>
      </c>
      <c r="I120" s="5">
        <f t="shared" si="12"/>
        <v>0</v>
      </c>
      <c r="J120" s="5">
        <f t="shared" si="12"/>
        <v>7.8</v>
      </c>
      <c r="K120" s="5">
        <f t="shared" si="12"/>
        <v>28259.399999999998</v>
      </c>
      <c r="L120" s="5">
        <f t="shared" si="12"/>
        <v>0</v>
      </c>
      <c r="M120" s="5">
        <f t="shared" si="12"/>
        <v>7507.2</v>
      </c>
      <c r="N120" s="5">
        <f t="shared" si="12"/>
        <v>7.8</v>
      </c>
      <c r="O120" s="5">
        <f t="shared" si="12"/>
        <v>0</v>
      </c>
      <c r="P120" s="5">
        <f t="shared" si="12"/>
        <v>0</v>
      </c>
      <c r="Q120" s="5">
        <f t="shared" si="12"/>
        <v>0</v>
      </c>
      <c r="R120" s="5">
        <f t="shared" si="12"/>
        <v>7.5426611799999996</v>
      </c>
    </row>
    <row r="121" spans="1:18" x14ac:dyDescent="0.25">
      <c r="A121" t="s">
        <v>105</v>
      </c>
      <c r="B121" t="s">
        <v>100</v>
      </c>
      <c r="C121" s="5">
        <f>C79*C$102</f>
        <v>0</v>
      </c>
      <c r="D121" s="5">
        <f>D79*D$102</f>
        <v>0</v>
      </c>
      <c r="E121" s="5">
        <f>E79*E$102</f>
        <v>0</v>
      </c>
      <c r="F121" s="5">
        <f>F79*F$102</f>
        <v>0</v>
      </c>
      <c r="G121" s="5">
        <f t="shared" si="12"/>
        <v>0</v>
      </c>
      <c r="H121" s="5">
        <f t="shared" si="12"/>
        <v>0</v>
      </c>
      <c r="I121" s="5">
        <f t="shared" si="12"/>
        <v>0</v>
      </c>
      <c r="J121" s="5">
        <f t="shared" si="12"/>
        <v>0</v>
      </c>
      <c r="K121" s="5">
        <f t="shared" si="12"/>
        <v>0</v>
      </c>
      <c r="L121" s="5">
        <f t="shared" si="12"/>
        <v>0</v>
      </c>
      <c r="M121" s="5">
        <f t="shared" si="12"/>
        <v>0</v>
      </c>
      <c r="N121" s="5">
        <f t="shared" si="12"/>
        <v>0</v>
      </c>
      <c r="O121" s="5">
        <f t="shared" si="12"/>
        <v>37886.938526744998</v>
      </c>
      <c r="P121" s="5">
        <f t="shared" si="12"/>
        <v>0</v>
      </c>
      <c r="Q121" s="5">
        <f t="shared" si="12"/>
        <v>5867.4041035200007</v>
      </c>
      <c r="R121" s="5">
        <f t="shared" si="12"/>
        <v>10.457338815</v>
      </c>
    </row>
    <row r="122" spans="1:18" x14ac:dyDescent="0.25">
      <c r="A122" t="s">
        <v>106</v>
      </c>
      <c r="B122" t="s">
        <v>97</v>
      </c>
      <c r="C122" s="5">
        <f>C80*C$102</f>
        <v>0</v>
      </c>
      <c r="D122" s="5">
        <f>D80*D$102</f>
        <v>0</v>
      </c>
      <c r="E122" s="5">
        <f>E80*E$102</f>
        <v>0</v>
      </c>
      <c r="F122" s="5">
        <f>F80*F$102</f>
        <v>0</v>
      </c>
      <c r="G122" s="5">
        <f t="shared" si="12"/>
        <v>0</v>
      </c>
      <c r="H122" s="5">
        <f t="shared" si="12"/>
        <v>0</v>
      </c>
      <c r="I122" s="5">
        <f t="shared" si="12"/>
        <v>0</v>
      </c>
      <c r="J122" s="5">
        <f t="shared" si="12"/>
        <v>0</v>
      </c>
      <c r="K122" s="5">
        <f t="shared" si="12"/>
        <v>0</v>
      </c>
      <c r="L122" s="5">
        <f t="shared" si="12"/>
        <v>0</v>
      </c>
      <c r="M122" s="5">
        <f t="shared" si="12"/>
        <v>0</v>
      </c>
      <c r="N122" s="5">
        <f t="shared" si="12"/>
        <v>0</v>
      </c>
      <c r="O122" s="5">
        <f t="shared" si="12"/>
        <v>0</v>
      </c>
      <c r="P122" s="5">
        <f t="shared" si="12"/>
        <v>0</v>
      </c>
      <c r="Q122" s="5">
        <f t="shared" si="12"/>
        <v>0</v>
      </c>
      <c r="R122" s="5">
        <f t="shared" si="12"/>
        <v>0</v>
      </c>
    </row>
    <row r="123" spans="1:18" x14ac:dyDescent="0.25">
      <c r="A123" t="s">
        <v>106</v>
      </c>
      <c r="B123" t="s">
        <v>98</v>
      </c>
      <c r="C123" s="5">
        <f>C81*C$102</f>
        <v>0</v>
      </c>
      <c r="D123" s="5">
        <f>D81*D$102</f>
        <v>0</v>
      </c>
      <c r="E123" s="5">
        <f>E81*E$102</f>
        <v>0</v>
      </c>
      <c r="F123" s="5">
        <f>F81*F$102</f>
        <v>0</v>
      </c>
      <c r="G123" s="5">
        <f t="shared" ref="G123:R138" si="13">G81*G$102</f>
        <v>0</v>
      </c>
      <c r="H123" s="5">
        <f t="shared" si="13"/>
        <v>0</v>
      </c>
      <c r="I123" s="5">
        <f t="shared" si="13"/>
        <v>0</v>
      </c>
      <c r="J123" s="5">
        <f t="shared" si="13"/>
        <v>0</v>
      </c>
      <c r="K123" s="5">
        <f t="shared" si="13"/>
        <v>14492</v>
      </c>
      <c r="L123" s="5">
        <f t="shared" si="13"/>
        <v>0</v>
      </c>
      <c r="M123" s="5">
        <f t="shared" si="13"/>
        <v>0</v>
      </c>
      <c r="N123" s="5">
        <f t="shared" si="13"/>
        <v>4</v>
      </c>
      <c r="O123" s="5">
        <f t="shared" si="13"/>
        <v>0</v>
      </c>
      <c r="P123" s="5">
        <f t="shared" si="13"/>
        <v>0</v>
      </c>
      <c r="Q123" s="5">
        <f t="shared" si="13"/>
        <v>0</v>
      </c>
      <c r="R123" s="5">
        <f t="shared" si="13"/>
        <v>2.8573388199999998</v>
      </c>
    </row>
    <row r="124" spans="1:18" x14ac:dyDescent="0.25">
      <c r="A124" t="s">
        <v>106</v>
      </c>
      <c r="B124" t="s">
        <v>99</v>
      </c>
      <c r="C124" s="5">
        <f>C82*C$102</f>
        <v>0</v>
      </c>
      <c r="D124" s="5">
        <f>D82*D$102</f>
        <v>0</v>
      </c>
      <c r="E124" s="5">
        <f>E82*E$102</f>
        <v>0</v>
      </c>
      <c r="F124" s="5">
        <f>F82*F$102</f>
        <v>0</v>
      </c>
      <c r="G124" s="5">
        <f t="shared" si="13"/>
        <v>0</v>
      </c>
      <c r="H124" s="5">
        <f t="shared" si="13"/>
        <v>0</v>
      </c>
      <c r="I124" s="5">
        <f t="shared" si="13"/>
        <v>0</v>
      </c>
      <c r="J124" s="5">
        <f t="shared" si="13"/>
        <v>0</v>
      </c>
      <c r="K124" s="5">
        <f t="shared" si="13"/>
        <v>0</v>
      </c>
      <c r="L124" s="5">
        <f t="shared" si="13"/>
        <v>0</v>
      </c>
      <c r="M124" s="5">
        <f t="shared" si="13"/>
        <v>0</v>
      </c>
      <c r="N124" s="5">
        <f t="shared" si="13"/>
        <v>0</v>
      </c>
      <c r="O124" s="5">
        <f t="shared" si="13"/>
        <v>7762.8614551400005</v>
      </c>
      <c r="P124" s="5">
        <f t="shared" si="13"/>
        <v>2635.2000000000003</v>
      </c>
      <c r="Q124" s="5">
        <f t="shared" si="13"/>
        <v>4730.9958854400002</v>
      </c>
      <c r="R124" s="5">
        <f t="shared" si="13"/>
        <v>2.1426611800000002</v>
      </c>
    </row>
    <row r="125" spans="1:18" x14ac:dyDescent="0.25">
      <c r="A125" t="s">
        <v>106</v>
      </c>
      <c r="B125" t="s">
        <v>100</v>
      </c>
      <c r="C125" s="5">
        <f>C83*C$102</f>
        <v>0</v>
      </c>
      <c r="D125" s="5">
        <f>D83*D$102</f>
        <v>0</v>
      </c>
      <c r="E125" s="5">
        <f>E83*E$102</f>
        <v>0</v>
      </c>
      <c r="F125" s="5">
        <f>F83*F$102</f>
        <v>0</v>
      </c>
      <c r="G125" s="5">
        <f t="shared" si="13"/>
        <v>0</v>
      </c>
      <c r="H125" s="5">
        <f t="shared" si="13"/>
        <v>0</v>
      </c>
      <c r="I125" s="5">
        <f t="shared" si="13"/>
        <v>0</v>
      </c>
      <c r="J125" s="5">
        <f t="shared" si="13"/>
        <v>0</v>
      </c>
      <c r="K125" s="5">
        <f t="shared" si="13"/>
        <v>0</v>
      </c>
      <c r="L125" s="5">
        <f t="shared" si="13"/>
        <v>0</v>
      </c>
      <c r="M125" s="5">
        <f t="shared" si="13"/>
        <v>0</v>
      </c>
      <c r="N125" s="5">
        <f t="shared" si="13"/>
        <v>0</v>
      </c>
      <c r="O125" s="5">
        <f t="shared" si="13"/>
        <v>0</v>
      </c>
      <c r="P125" s="5">
        <f t="shared" si="13"/>
        <v>0</v>
      </c>
      <c r="Q125" s="5">
        <f t="shared" si="13"/>
        <v>0</v>
      </c>
      <c r="R125" s="5">
        <f t="shared" si="13"/>
        <v>0</v>
      </c>
    </row>
    <row r="126" spans="1:18" x14ac:dyDescent="0.25">
      <c r="A126" t="s">
        <v>106</v>
      </c>
      <c r="B126" t="s">
        <v>107</v>
      </c>
      <c r="C126" s="5">
        <f>C84*C$102</f>
        <v>14492</v>
      </c>
      <c r="D126" s="5">
        <f>D84*D$102</f>
        <v>11712</v>
      </c>
      <c r="E126" s="5">
        <f>E84*E$102</f>
        <v>2870.4</v>
      </c>
      <c r="F126" s="5">
        <f>F84*F$102</f>
        <v>4</v>
      </c>
      <c r="G126" s="5">
        <f t="shared" si="13"/>
        <v>14492</v>
      </c>
      <c r="H126" s="5">
        <f t="shared" si="13"/>
        <v>11712</v>
      </c>
      <c r="I126" s="5">
        <f t="shared" si="13"/>
        <v>8832</v>
      </c>
      <c r="J126" s="5">
        <f t="shared" si="13"/>
        <v>4</v>
      </c>
      <c r="K126" s="5">
        <f t="shared" si="13"/>
        <v>10869</v>
      </c>
      <c r="L126" s="5">
        <f t="shared" si="13"/>
        <v>8784</v>
      </c>
      <c r="M126" s="5">
        <f t="shared" si="13"/>
        <v>6624</v>
      </c>
      <c r="N126" s="5">
        <f t="shared" si="13"/>
        <v>3</v>
      </c>
      <c r="O126" s="5">
        <f t="shared" si="13"/>
        <v>10869</v>
      </c>
      <c r="P126" s="5">
        <f t="shared" si="13"/>
        <v>8784</v>
      </c>
      <c r="Q126" s="5">
        <f t="shared" si="13"/>
        <v>6624</v>
      </c>
      <c r="R126" s="5">
        <f t="shared" si="13"/>
        <v>3</v>
      </c>
    </row>
    <row r="127" spans="1:18" x14ac:dyDescent="0.25">
      <c r="A127" t="s">
        <v>106</v>
      </c>
      <c r="B127" t="s">
        <v>104</v>
      </c>
      <c r="C127" s="5">
        <f>C85*C$102</f>
        <v>28984</v>
      </c>
      <c r="D127" s="5">
        <f>D85*D$102</f>
        <v>2049.6</v>
      </c>
      <c r="E127" s="5">
        <f>E85*E$102</f>
        <v>17664</v>
      </c>
      <c r="F127" s="5">
        <f>F85*F$102</f>
        <v>8</v>
      </c>
      <c r="G127" s="5">
        <f t="shared" si="13"/>
        <v>18115</v>
      </c>
      <c r="H127" s="5">
        <f t="shared" si="13"/>
        <v>585.6</v>
      </c>
      <c r="I127" s="5">
        <f t="shared" si="13"/>
        <v>9715.2000000000007</v>
      </c>
      <c r="J127" s="5">
        <f t="shared" si="13"/>
        <v>5</v>
      </c>
      <c r="K127" s="5">
        <f t="shared" si="13"/>
        <v>7246</v>
      </c>
      <c r="L127" s="5">
        <f t="shared" si="13"/>
        <v>3513.6</v>
      </c>
      <c r="M127" s="5">
        <f t="shared" si="13"/>
        <v>4416</v>
      </c>
      <c r="N127" s="5">
        <f t="shared" si="13"/>
        <v>2</v>
      </c>
      <c r="O127" s="5">
        <f t="shared" si="13"/>
        <v>0</v>
      </c>
      <c r="P127" s="5">
        <f t="shared" si="13"/>
        <v>0</v>
      </c>
      <c r="Q127" s="5">
        <f t="shared" si="13"/>
        <v>0</v>
      </c>
      <c r="R127" s="5">
        <f t="shared" si="13"/>
        <v>0</v>
      </c>
    </row>
    <row r="128" spans="1:18" x14ac:dyDescent="0.25">
      <c r="A128" t="s">
        <v>108</v>
      </c>
      <c r="B128" t="s">
        <v>118</v>
      </c>
      <c r="C128" s="5">
        <f>C86*C$102</f>
        <v>0</v>
      </c>
      <c r="D128" s="5">
        <f>D86*D$102</f>
        <v>0</v>
      </c>
      <c r="E128" s="5">
        <f>E86*E$102</f>
        <v>0</v>
      </c>
      <c r="F128" s="5">
        <f>F86*F$102</f>
        <v>0</v>
      </c>
      <c r="G128" s="5">
        <f t="shared" si="13"/>
        <v>0</v>
      </c>
      <c r="H128" s="5">
        <f t="shared" si="13"/>
        <v>0</v>
      </c>
      <c r="I128" s="5">
        <f t="shared" si="13"/>
        <v>0</v>
      </c>
      <c r="J128" s="5">
        <f t="shared" si="13"/>
        <v>0</v>
      </c>
      <c r="K128" s="5">
        <f t="shared" si="13"/>
        <v>0</v>
      </c>
      <c r="L128" s="5">
        <f t="shared" si="13"/>
        <v>0</v>
      </c>
      <c r="M128" s="5">
        <f t="shared" si="13"/>
        <v>0</v>
      </c>
      <c r="N128" s="5">
        <f t="shared" si="13"/>
        <v>0</v>
      </c>
      <c r="O128" s="5">
        <f t="shared" si="13"/>
        <v>0</v>
      </c>
      <c r="P128" s="5">
        <f t="shared" si="13"/>
        <v>0</v>
      </c>
      <c r="Q128" s="5">
        <f t="shared" si="13"/>
        <v>0</v>
      </c>
      <c r="R128" s="5">
        <f t="shared" si="13"/>
        <v>0</v>
      </c>
    </row>
    <row r="129" spans="1:18" x14ac:dyDescent="0.25">
      <c r="A129" t="s">
        <v>108</v>
      </c>
      <c r="B129" t="s">
        <v>119</v>
      </c>
      <c r="C129" s="5">
        <f>C87*C$102</f>
        <v>0</v>
      </c>
      <c r="D129" s="5">
        <f>D87*D$102</f>
        <v>0</v>
      </c>
      <c r="E129" s="5">
        <f>E87*E$102</f>
        <v>0</v>
      </c>
      <c r="F129" s="5">
        <f>F87*F$102</f>
        <v>0</v>
      </c>
      <c r="G129" s="5">
        <f t="shared" si="13"/>
        <v>0</v>
      </c>
      <c r="H129" s="5">
        <f t="shared" si="13"/>
        <v>0</v>
      </c>
      <c r="I129" s="5">
        <f t="shared" si="13"/>
        <v>0</v>
      </c>
      <c r="J129" s="5">
        <f t="shared" si="13"/>
        <v>0</v>
      </c>
      <c r="K129" s="5">
        <f t="shared" si="13"/>
        <v>0</v>
      </c>
      <c r="L129" s="5">
        <f t="shared" si="13"/>
        <v>0</v>
      </c>
      <c r="M129" s="5">
        <f t="shared" si="13"/>
        <v>0</v>
      </c>
      <c r="N129" s="5">
        <f t="shared" si="13"/>
        <v>0</v>
      </c>
      <c r="O129" s="5">
        <f t="shared" si="13"/>
        <v>0</v>
      </c>
      <c r="P129" s="5">
        <f t="shared" si="13"/>
        <v>0</v>
      </c>
      <c r="Q129" s="5">
        <f t="shared" si="13"/>
        <v>0</v>
      </c>
      <c r="R129" s="5">
        <f t="shared" si="13"/>
        <v>0</v>
      </c>
    </row>
    <row r="130" spans="1:18" x14ac:dyDescent="0.25">
      <c r="A130" t="s">
        <v>108</v>
      </c>
      <c r="B130" t="s">
        <v>120</v>
      </c>
      <c r="C130" s="5">
        <f>C88*C$102</f>
        <v>0</v>
      </c>
      <c r="D130" s="5">
        <f>D88*D$102</f>
        <v>0</v>
      </c>
      <c r="E130" s="5">
        <f>E88*E$102</f>
        <v>0</v>
      </c>
      <c r="F130" s="5">
        <f>F88*F$102</f>
        <v>0</v>
      </c>
      <c r="G130" s="5">
        <f t="shared" si="13"/>
        <v>0</v>
      </c>
      <c r="H130" s="5">
        <f t="shared" si="13"/>
        <v>0</v>
      </c>
      <c r="I130" s="5">
        <f t="shared" si="13"/>
        <v>0</v>
      </c>
      <c r="J130" s="5">
        <f t="shared" si="13"/>
        <v>0</v>
      </c>
      <c r="K130" s="5">
        <f t="shared" si="13"/>
        <v>0</v>
      </c>
      <c r="L130" s="5">
        <f t="shared" si="13"/>
        <v>0</v>
      </c>
      <c r="M130" s="5">
        <f t="shared" si="13"/>
        <v>0</v>
      </c>
      <c r="N130" s="5">
        <f t="shared" si="13"/>
        <v>0</v>
      </c>
      <c r="O130" s="5">
        <f t="shared" si="13"/>
        <v>0</v>
      </c>
      <c r="P130" s="5">
        <f t="shared" si="13"/>
        <v>0</v>
      </c>
      <c r="Q130" s="5">
        <f t="shared" si="13"/>
        <v>0</v>
      </c>
      <c r="R130" s="5">
        <f t="shared" si="13"/>
        <v>0</v>
      </c>
    </row>
    <row r="131" spans="1:18" x14ac:dyDescent="0.25">
      <c r="A131" t="s">
        <v>108</v>
      </c>
      <c r="B131" t="s">
        <v>121</v>
      </c>
      <c r="C131" s="5">
        <f>C89*C$102</f>
        <v>0</v>
      </c>
      <c r="D131" s="5">
        <f>D89*D$102</f>
        <v>0</v>
      </c>
      <c r="E131" s="5">
        <f>E89*E$102</f>
        <v>0</v>
      </c>
      <c r="F131" s="5">
        <f>F89*F$102</f>
        <v>0</v>
      </c>
      <c r="G131" s="5">
        <f t="shared" si="13"/>
        <v>0</v>
      </c>
      <c r="H131" s="5">
        <f t="shared" si="13"/>
        <v>0</v>
      </c>
      <c r="I131" s="5">
        <f t="shared" si="13"/>
        <v>0</v>
      </c>
      <c r="J131" s="5">
        <f t="shared" si="13"/>
        <v>0</v>
      </c>
      <c r="K131" s="5">
        <f t="shared" si="13"/>
        <v>0</v>
      </c>
      <c r="L131" s="5">
        <f t="shared" si="13"/>
        <v>0</v>
      </c>
      <c r="M131" s="5">
        <f t="shared" si="13"/>
        <v>0</v>
      </c>
      <c r="N131" s="5">
        <f t="shared" si="13"/>
        <v>0</v>
      </c>
      <c r="O131" s="5">
        <f t="shared" si="13"/>
        <v>0</v>
      </c>
      <c r="P131" s="5">
        <f t="shared" si="13"/>
        <v>0</v>
      </c>
      <c r="Q131" s="5">
        <f t="shared" si="13"/>
        <v>0</v>
      </c>
      <c r="R131" s="5">
        <f t="shared" si="13"/>
        <v>0</v>
      </c>
    </row>
    <row r="132" spans="1:18" x14ac:dyDescent="0.25">
      <c r="A132" t="s">
        <v>108</v>
      </c>
      <c r="B132" t="s">
        <v>122</v>
      </c>
      <c r="C132" s="5">
        <f>C90*C$102</f>
        <v>0</v>
      </c>
      <c r="D132" s="5">
        <f>D90*D$102</f>
        <v>0</v>
      </c>
      <c r="E132" s="5">
        <f>E90*E$102</f>
        <v>0</v>
      </c>
      <c r="F132" s="5">
        <f>F90*F$102</f>
        <v>0</v>
      </c>
      <c r="G132" s="5">
        <f t="shared" si="13"/>
        <v>0</v>
      </c>
      <c r="H132" s="5">
        <f t="shared" si="13"/>
        <v>0</v>
      </c>
      <c r="I132" s="5">
        <f t="shared" si="13"/>
        <v>0</v>
      </c>
      <c r="J132" s="5">
        <f t="shared" si="13"/>
        <v>0</v>
      </c>
      <c r="K132" s="5">
        <f t="shared" si="13"/>
        <v>0</v>
      </c>
      <c r="L132" s="5">
        <f t="shared" si="13"/>
        <v>0</v>
      </c>
      <c r="M132" s="5">
        <f t="shared" si="13"/>
        <v>0</v>
      </c>
      <c r="N132" s="5">
        <f t="shared" si="13"/>
        <v>0</v>
      </c>
      <c r="O132" s="5">
        <f t="shared" si="13"/>
        <v>0</v>
      </c>
      <c r="P132" s="5">
        <f t="shared" si="13"/>
        <v>0</v>
      </c>
      <c r="Q132" s="5">
        <f t="shared" si="13"/>
        <v>0</v>
      </c>
      <c r="R132" s="5">
        <f t="shared" si="13"/>
        <v>0</v>
      </c>
    </row>
    <row r="133" spans="1:18" x14ac:dyDescent="0.25">
      <c r="A133" t="s">
        <v>108</v>
      </c>
      <c r="B133" t="s">
        <v>123</v>
      </c>
      <c r="C133" s="5">
        <f>C91*C$102</f>
        <v>0</v>
      </c>
      <c r="D133" s="5">
        <f>D91*D$102</f>
        <v>0</v>
      </c>
      <c r="E133" s="5">
        <f>E91*E$102</f>
        <v>0</v>
      </c>
      <c r="F133" s="5">
        <f>F91*F$102</f>
        <v>0</v>
      </c>
      <c r="G133" s="5">
        <f t="shared" si="13"/>
        <v>0</v>
      </c>
      <c r="H133" s="5">
        <f t="shared" si="13"/>
        <v>0</v>
      </c>
      <c r="I133" s="5">
        <f t="shared" si="13"/>
        <v>0</v>
      </c>
      <c r="J133" s="5">
        <f t="shared" si="13"/>
        <v>0</v>
      </c>
      <c r="K133" s="5">
        <f t="shared" si="13"/>
        <v>0</v>
      </c>
      <c r="L133" s="5">
        <f t="shared" si="13"/>
        <v>0</v>
      </c>
      <c r="M133" s="5">
        <f t="shared" si="13"/>
        <v>0</v>
      </c>
      <c r="N133" s="5">
        <f t="shared" si="13"/>
        <v>0</v>
      </c>
      <c r="O133" s="5">
        <f t="shared" si="13"/>
        <v>0</v>
      </c>
      <c r="P133" s="5">
        <f t="shared" si="13"/>
        <v>0</v>
      </c>
      <c r="Q133" s="5">
        <f t="shared" si="13"/>
        <v>0</v>
      </c>
      <c r="R133" s="5">
        <f t="shared" si="13"/>
        <v>0</v>
      </c>
    </row>
    <row r="134" spans="1:18" x14ac:dyDescent="0.25">
      <c r="A134" t="s">
        <v>108</v>
      </c>
      <c r="B134" t="s">
        <v>124</v>
      </c>
      <c r="C134" s="5">
        <f>C92*C$102</f>
        <v>0</v>
      </c>
      <c r="D134" s="5">
        <f>D92*D$102</f>
        <v>0</v>
      </c>
      <c r="E134" s="5">
        <f>E92*E$102</f>
        <v>0</v>
      </c>
      <c r="F134" s="5">
        <f>F92*F$102</f>
        <v>0</v>
      </c>
      <c r="G134" s="5">
        <f t="shared" si="13"/>
        <v>0</v>
      </c>
      <c r="H134" s="5">
        <f t="shared" si="13"/>
        <v>0</v>
      </c>
      <c r="I134" s="5">
        <f t="shared" si="13"/>
        <v>0</v>
      </c>
      <c r="J134" s="5">
        <f t="shared" si="13"/>
        <v>0</v>
      </c>
      <c r="K134" s="5">
        <f t="shared" si="13"/>
        <v>0</v>
      </c>
      <c r="L134" s="5">
        <f t="shared" si="13"/>
        <v>0</v>
      </c>
      <c r="M134" s="5">
        <f t="shared" si="13"/>
        <v>0</v>
      </c>
      <c r="N134" s="5">
        <f t="shared" si="13"/>
        <v>0</v>
      </c>
      <c r="O134" s="5">
        <f t="shared" si="13"/>
        <v>0</v>
      </c>
      <c r="P134" s="5">
        <f t="shared" si="13"/>
        <v>0</v>
      </c>
      <c r="Q134" s="5">
        <f t="shared" si="13"/>
        <v>0</v>
      </c>
      <c r="R134" s="5">
        <f t="shared" si="13"/>
        <v>0</v>
      </c>
    </row>
    <row r="135" spans="1:18" x14ac:dyDescent="0.25">
      <c r="A135" t="s">
        <v>108</v>
      </c>
      <c r="B135" t="s">
        <v>125</v>
      </c>
      <c r="C135" s="5">
        <f>C93*C$102</f>
        <v>0</v>
      </c>
      <c r="D135" s="5">
        <f>D93*D$102</f>
        <v>0</v>
      </c>
      <c r="E135" s="5">
        <f>E93*E$102</f>
        <v>0</v>
      </c>
      <c r="F135" s="5">
        <f>F93*F$102</f>
        <v>0</v>
      </c>
      <c r="G135" s="5">
        <f t="shared" si="13"/>
        <v>0</v>
      </c>
      <c r="H135" s="5">
        <f t="shared" si="13"/>
        <v>0</v>
      </c>
      <c r="I135" s="5">
        <f t="shared" si="13"/>
        <v>0</v>
      </c>
      <c r="J135" s="5">
        <f t="shared" si="13"/>
        <v>0</v>
      </c>
      <c r="K135" s="5">
        <f t="shared" si="13"/>
        <v>0</v>
      </c>
      <c r="L135" s="5">
        <f t="shared" si="13"/>
        <v>0</v>
      </c>
      <c r="M135" s="5">
        <f t="shared" si="13"/>
        <v>0</v>
      </c>
      <c r="N135" s="5">
        <f t="shared" si="13"/>
        <v>7.4</v>
      </c>
      <c r="O135" s="5">
        <f t="shared" si="13"/>
        <v>0</v>
      </c>
      <c r="P135" s="5">
        <f t="shared" si="13"/>
        <v>0</v>
      </c>
      <c r="Q135" s="5">
        <f t="shared" si="13"/>
        <v>0</v>
      </c>
      <c r="R135" s="5">
        <f t="shared" si="13"/>
        <v>0</v>
      </c>
    </row>
    <row r="136" spans="1:18" x14ac:dyDescent="0.25">
      <c r="A136" t="s">
        <v>108</v>
      </c>
      <c r="B136" t="s">
        <v>126</v>
      </c>
      <c r="C136" s="5">
        <f>C94*C$102</f>
        <v>0</v>
      </c>
      <c r="D136" s="5">
        <f>D94*D$102</f>
        <v>0</v>
      </c>
      <c r="E136" s="5">
        <f>E94*E$102</f>
        <v>0</v>
      </c>
      <c r="F136" s="5">
        <f>F94*F$102</f>
        <v>0</v>
      </c>
      <c r="G136" s="5">
        <f t="shared" si="13"/>
        <v>0</v>
      </c>
      <c r="H136" s="5">
        <f t="shared" si="13"/>
        <v>0</v>
      </c>
      <c r="I136" s="5">
        <f t="shared" si="13"/>
        <v>0</v>
      </c>
      <c r="J136" s="5">
        <f t="shared" si="13"/>
        <v>0</v>
      </c>
      <c r="K136" s="5">
        <f t="shared" si="13"/>
        <v>0</v>
      </c>
      <c r="L136" s="5">
        <f t="shared" si="13"/>
        <v>0</v>
      </c>
      <c r="M136" s="5">
        <f t="shared" si="13"/>
        <v>0</v>
      </c>
      <c r="N136" s="5">
        <f t="shared" si="13"/>
        <v>0</v>
      </c>
      <c r="O136" s="5">
        <f t="shared" si="13"/>
        <v>0</v>
      </c>
      <c r="P136" s="5">
        <f t="shared" si="13"/>
        <v>0</v>
      </c>
      <c r="Q136" s="5">
        <f t="shared" si="13"/>
        <v>0</v>
      </c>
      <c r="R136" s="5">
        <f t="shared" si="13"/>
        <v>0</v>
      </c>
    </row>
    <row r="137" spans="1:18" x14ac:dyDescent="0.25">
      <c r="A137" t="s">
        <v>108</v>
      </c>
      <c r="B137" t="s">
        <v>127</v>
      </c>
      <c r="C137" s="5">
        <f>C95*C$102</f>
        <v>0</v>
      </c>
      <c r="D137" s="5">
        <f>D95*D$102</f>
        <v>0</v>
      </c>
      <c r="E137" s="5">
        <f>E95*E$102</f>
        <v>0</v>
      </c>
      <c r="F137" s="5">
        <f>F95*F$102</f>
        <v>0</v>
      </c>
      <c r="G137" s="5">
        <f t="shared" si="13"/>
        <v>0</v>
      </c>
      <c r="H137" s="5">
        <f t="shared" si="13"/>
        <v>0</v>
      </c>
      <c r="I137" s="5">
        <f t="shared" si="13"/>
        <v>0</v>
      </c>
      <c r="J137" s="5">
        <f t="shared" si="13"/>
        <v>0</v>
      </c>
      <c r="K137" s="5">
        <f t="shared" si="13"/>
        <v>0</v>
      </c>
      <c r="L137" s="5">
        <f t="shared" si="13"/>
        <v>0</v>
      </c>
      <c r="M137" s="5">
        <f t="shared" si="13"/>
        <v>0</v>
      </c>
      <c r="N137" s="5">
        <f t="shared" si="13"/>
        <v>0</v>
      </c>
      <c r="O137" s="5">
        <f t="shared" si="13"/>
        <v>0</v>
      </c>
      <c r="P137" s="5">
        <f t="shared" si="13"/>
        <v>0</v>
      </c>
      <c r="Q137" s="5">
        <f t="shared" si="13"/>
        <v>0</v>
      </c>
      <c r="R137" s="5">
        <f t="shared" si="13"/>
        <v>0</v>
      </c>
    </row>
    <row r="138" spans="1:18" x14ac:dyDescent="0.25">
      <c r="A138" t="s">
        <v>108</v>
      </c>
      <c r="B138" t="s">
        <v>128</v>
      </c>
      <c r="C138" s="5">
        <f>C96*C$102</f>
        <v>0</v>
      </c>
      <c r="D138" s="5">
        <f>D96*D$102</f>
        <v>0</v>
      </c>
      <c r="E138" s="5">
        <f>E96*E$102</f>
        <v>0</v>
      </c>
      <c r="F138" s="5">
        <f>F96*F$102</f>
        <v>0</v>
      </c>
      <c r="G138" s="5">
        <f t="shared" si="13"/>
        <v>0</v>
      </c>
      <c r="H138" s="5">
        <f t="shared" si="13"/>
        <v>0</v>
      </c>
      <c r="I138" s="5">
        <f t="shared" si="13"/>
        <v>0</v>
      </c>
      <c r="J138" s="5">
        <f t="shared" si="13"/>
        <v>0</v>
      </c>
      <c r="K138" s="5">
        <f t="shared" si="13"/>
        <v>0</v>
      </c>
      <c r="L138" s="5">
        <f t="shared" si="13"/>
        <v>0</v>
      </c>
      <c r="M138" s="5">
        <f t="shared" si="13"/>
        <v>0</v>
      </c>
      <c r="N138" s="5">
        <f t="shared" si="13"/>
        <v>0</v>
      </c>
      <c r="O138" s="5">
        <f t="shared" si="13"/>
        <v>0</v>
      </c>
      <c r="P138" s="5">
        <f t="shared" si="13"/>
        <v>0</v>
      </c>
      <c r="Q138" s="5">
        <f t="shared" si="13"/>
        <v>0</v>
      </c>
      <c r="R138" s="5">
        <f t="shared" si="13"/>
        <v>0</v>
      </c>
    </row>
    <row r="139" spans="1:18" x14ac:dyDescent="0.25">
      <c r="A139" t="s">
        <v>108</v>
      </c>
      <c r="B139" t="s">
        <v>129</v>
      </c>
      <c r="C139" s="5">
        <f>C97*C$102</f>
        <v>0</v>
      </c>
      <c r="D139" s="5">
        <f>D97*D$102</f>
        <v>0</v>
      </c>
      <c r="E139" s="5">
        <f>E97*E$102</f>
        <v>0</v>
      </c>
      <c r="F139" s="5">
        <f>F97*F$102</f>
        <v>0</v>
      </c>
      <c r="G139" s="5">
        <f t="shared" ref="G139:R143" si="14">G97*G$102</f>
        <v>0</v>
      </c>
      <c r="H139" s="5">
        <f t="shared" si="14"/>
        <v>0</v>
      </c>
      <c r="I139" s="5">
        <f t="shared" si="14"/>
        <v>0</v>
      </c>
      <c r="J139" s="5">
        <f t="shared" si="14"/>
        <v>0</v>
      </c>
      <c r="K139" s="5">
        <f t="shared" si="14"/>
        <v>0</v>
      </c>
      <c r="L139" s="5">
        <f t="shared" si="14"/>
        <v>0</v>
      </c>
      <c r="M139" s="5">
        <f t="shared" si="14"/>
        <v>0</v>
      </c>
      <c r="N139" s="5">
        <f t="shared" si="14"/>
        <v>0</v>
      </c>
      <c r="O139" s="5">
        <f t="shared" si="14"/>
        <v>0</v>
      </c>
      <c r="P139" s="5">
        <f t="shared" si="14"/>
        <v>0</v>
      </c>
      <c r="Q139" s="5">
        <f t="shared" si="14"/>
        <v>0</v>
      </c>
      <c r="R139" s="5">
        <f t="shared" si="14"/>
        <v>0</v>
      </c>
    </row>
    <row r="140" spans="1:18" x14ac:dyDescent="0.25">
      <c r="A140" t="s">
        <v>108</v>
      </c>
      <c r="B140" t="s">
        <v>130</v>
      </c>
      <c r="C140" s="5">
        <f>C98*C$102</f>
        <v>0</v>
      </c>
      <c r="D140" s="5">
        <f>D98*D$102</f>
        <v>0</v>
      </c>
      <c r="E140" s="5">
        <f>E98*E$102</f>
        <v>0</v>
      </c>
      <c r="F140" s="5">
        <f>F98*F$102</f>
        <v>0</v>
      </c>
      <c r="G140" s="5">
        <f t="shared" si="14"/>
        <v>0</v>
      </c>
      <c r="H140" s="5">
        <f t="shared" si="14"/>
        <v>0</v>
      </c>
      <c r="I140" s="5">
        <f t="shared" si="14"/>
        <v>0</v>
      </c>
      <c r="J140" s="5">
        <f t="shared" si="14"/>
        <v>0</v>
      </c>
      <c r="K140" s="5">
        <f t="shared" si="14"/>
        <v>0</v>
      </c>
      <c r="L140" s="5">
        <f t="shared" si="14"/>
        <v>0</v>
      </c>
      <c r="M140" s="5">
        <f t="shared" si="14"/>
        <v>0</v>
      </c>
      <c r="N140" s="5">
        <f t="shared" si="14"/>
        <v>0</v>
      </c>
      <c r="O140" s="5">
        <f t="shared" si="14"/>
        <v>0</v>
      </c>
      <c r="P140" s="5">
        <f t="shared" si="14"/>
        <v>0</v>
      </c>
      <c r="Q140" s="5">
        <f t="shared" si="14"/>
        <v>0</v>
      </c>
      <c r="R140" s="5">
        <f t="shared" si="14"/>
        <v>0</v>
      </c>
    </row>
    <row r="141" spans="1:18" x14ac:dyDescent="0.25">
      <c r="A141" t="s">
        <v>108</v>
      </c>
      <c r="B141" t="s">
        <v>131</v>
      </c>
      <c r="C141" s="5">
        <f>C99*C$102</f>
        <v>0</v>
      </c>
      <c r="D141" s="5">
        <f>D99*D$102</f>
        <v>0</v>
      </c>
      <c r="E141" s="5">
        <f>E99*E$102</f>
        <v>0</v>
      </c>
      <c r="F141" s="5">
        <f>F99*F$102</f>
        <v>0</v>
      </c>
      <c r="G141" s="5">
        <f t="shared" si="14"/>
        <v>0</v>
      </c>
      <c r="H141" s="5">
        <f t="shared" si="14"/>
        <v>0</v>
      </c>
      <c r="I141" s="5">
        <f t="shared" si="14"/>
        <v>0</v>
      </c>
      <c r="J141" s="5">
        <f t="shared" si="14"/>
        <v>0</v>
      </c>
      <c r="K141" s="5">
        <f t="shared" si="14"/>
        <v>0</v>
      </c>
      <c r="L141" s="5">
        <f t="shared" si="14"/>
        <v>0</v>
      </c>
      <c r="M141" s="5">
        <f t="shared" si="14"/>
        <v>0</v>
      </c>
      <c r="N141" s="5">
        <f t="shared" si="14"/>
        <v>0</v>
      </c>
      <c r="O141" s="5">
        <f t="shared" si="14"/>
        <v>0</v>
      </c>
      <c r="P141" s="5">
        <f t="shared" si="14"/>
        <v>0</v>
      </c>
      <c r="Q141" s="5">
        <f t="shared" si="14"/>
        <v>0</v>
      </c>
      <c r="R141" s="5">
        <f t="shared" si="14"/>
        <v>0</v>
      </c>
    </row>
    <row r="142" spans="1:18" x14ac:dyDescent="0.25">
      <c r="A142" t="s">
        <v>108</v>
      </c>
      <c r="B142" t="s">
        <v>132</v>
      </c>
      <c r="C142" s="5">
        <f>C100*C$102</f>
        <v>0</v>
      </c>
      <c r="D142" s="5">
        <f>D100*D$102</f>
        <v>0</v>
      </c>
      <c r="E142" s="5">
        <f>E100*E$102</f>
        <v>0</v>
      </c>
      <c r="F142" s="5">
        <f>F100*F$102</f>
        <v>0</v>
      </c>
      <c r="G142" s="5">
        <f t="shared" si="14"/>
        <v>0</v>
      </c>
      <c r="H142" s="5">
        <f t="shared" si="14"/>
        <v>0</v>
      </c>
      <c r="I142" s="5">
        <f t="shared" si="14"/>
        <v>0</v>
      </c>
      <c r="J142" s="5">
        <f t="shared" si="14"/>
        <v>0</v>
      </c>
      <c r="K142" s="5">
        <f t="shared" si="14"/>
        <v>0</v>
      </c>
      <c r="L142" s="5">
        <f t="shared" si="14"/>
        <v>0</v>
      </c>
      <c r="M142" s="5">
        <f t="shared" si="14"/>
        <v>0</v>
      </c>
      <c r="N142" s="5">
        <f t="shared" si="14"/>
        <v>0</v>
      </c>
      <c r="O142" s="5">
        <f t="shared" si="14"/>
        <v>0</v>
      </c>
      <c r="P142" s="5">
        <f t="shared" si="14"/>
        <v>0</v>
      </c>
      <c r="Q142" s="5">
        <f t="shared" si="14"/>
        <v>0</v>
      </c>
      <c r="R142" s="5">
        <f t="shared" si="14"/>
        <v>0</v>
      </c>
    </row>
    <row r="143" spans="1:18" x14ac:dyDescent="0.25">
      <c r="A143" t="s">
        <v>108</v>
      </c>
      <c r="B143" t="s">
        <v>133</v>
      </c>
      <c r="C143" s="5">
        <f>C101*C$102</f>
        <v>30433.200000000001</v>
      </c>
      <c r="D143" s="5">
        <f>D101*D$102</f>
        <v>11126.4</v>
      </c>
      <c r="E143" s="5">
        <f>E101*E$102</f>
        <v>16560</v>
      </c>
      <c r="F143" s="5">
        <f>F101*F$102</f>
        <v>6</v>
      </c>
      <c r="G143" s="5">
        <f t="shared" si="14"/>
        <v>19564.2</v>
      </c>
      <c r="H143" s="5">
        <f t="shared" si="14"/>
        <v>9662.4</v>
      </c>
      <c r="I143" s="5">
        <f t="shared" si="14"/>
        <v>14572.8</v>
      </c>
      <c r="J143" s="5">
        <f t="shared" si="14"/>
        <v>3</v>
      </c>
      <c r="K143" s="5">
        <f t="shared" si="14"/>
        <v>15216.6</v>
      </c>
      <c r="L143" s="5">
        <f t="shared" si="14"/>
        <v>8784</v>
      </c>
      <c r="M143" s="5">
        <f t="shared" si="14"/>
        <v>5740.8</v>
      </c>
      <c r="N143" s="5">
        <f t="shared" si="14"/>
        <v>8.4</v>
      </c>
      <c r="O143" s="5">
        <f t="shared" si="14"/>
        <v>1241.4615276</v>
      </c>
      <c r="P143" s="5">
        <f t="shared" si="14"/>
        <v>7905.6</v>
      </c>
      <c r="Q143" s="5">
        <f t="shared" si="14"/>
        <v>6055.7959295999999</v>
      </c>
      <c r="R143" s="5">
        <f t="shared" si="14"/>
        <v>0</v>
      </c>
    </row>
    <row r="145" spans="1:23" x14ac:dyDescent="0.25">
      <c r="T145" s="10" t="s">
        <v>144</v>
      </c>
      <c r="U145" s="2" t="s">
        <v>145</v>
      </c>
      <c r="V145" s="2" t="s">
        <v>146</v>
      </c>
      <c r="W145" s="2" t="s">
        <v>147</v>
      </c>
    </row>
    <row r="146" spans="1:23" x14ac:dyDescent="0.25">
      <c r="A146" t="s">
        <v>142</v>
      </c>
      <c r="B146" t="s">
        <v>97</v>
      </c>
      <c r="C146" s="5">
        <f>SUMIF($B$107:$B$127,$B146,C$107:C$127)</f>
        <v>0</v>
      </c>
      <c r="D146" s="5">
        <f>SUMIF($B$107:$B$127,$B146,D$107:D$127)</f>
        <v>0</v>
      </c>
      <c r="E146" s="5">
        <f>SUMIF($B$107:$B$127,$B146,E$107:E$127)</f>
        <v>0</v>
      </c>
      <c r="F146" s="5">
        <f>SUMIF($B$107:$B$127,$B146,F$107:F$127)</f>
        <v>25</v>
      </c>
      <c r="G146" s="5">
        <f>SUMIF($B$107:$B$127,$B146,G$107:G$127)</f>
        <v>0</v>
      </c>
      <c r="H146" s="5">
        <f>SUMIF($B$107:$B$127,$B146,H$107:H$127)</f>
        <v>0</v>
      </c>
      <c r="I146" s="5">
        <f>SUMIF($B$107:$B$127,$B146,I$107:I$127)</f>
        <v>0</v>
      </c>
      <c r="J146" s="5">
        <f>SUMIF($B$107:$B$127,$B146,J$107:J$127)</f>
        <v>28</v>
      </c>
      <c r="K146" s="5">
        <f>SUMIF($B$107:$B$127,$B146,K$107:K$127)</f>
        <v>0</v>
      </c>
      <c r="L146" s="5">
        <f>SUMIF($B$107:$B$127,$B146,L$107:L$127)</f>
        <v>0</v>
      </c>
      <c r="M146" s="5">
        <f>SUMIF($B$107:$B$127,$B146,M$107:M$127)</f>
        <v>0</v>
      </c>
      <c r="N146" s="5">
        <f>SUMIF($B$107:$B$127,$B146,N$107:N$127)</f>
        <v>26.2</v>
      </c>
      <c r="O146" s="5">
        <f>SUMIF($B$107:$B$127,$B146,O$107:O$127)</f>
        <v>0</v>
      </c>
      <c r="P146" s="5">
        <f>SUMIF($B$107:$B$127,$B146,P$107:P$127)</f>
        <v>0</v>
      </c>
      <c r="Q146" s="5">
        <f>SUMIF($B$107:$B$127,$B146,Q$107:Q$127)</f>
        <v>0</v>
      </c>
      <c r="R146" s="5">
        <f>SUMIF($B$107:$B$127,$B146,R$107:R$127)</f>
        <v>0</v>
      </c>
      <c r="S146" t="s">
        <v>97</v>
      </c>
      <c r="T146" s="5">
        <f>SUM(C146:F146)</f>
        <v>25</v>
      </c>
      <c r="U146" s="5">
        <f>SUM(G146:J146)</f>
        <v>28</v>
      </c>
      <c r="V146" s="5">
        <f>SUM(K146:N146)</f>
        <v>26.2</v>
      </c>
      <c r="W146" s="5">
        <f>SUM(O146:R146)</f>
        <v>0</v>
      </c>
    </row>
    <row r="147" spans="1:23" x14ac:dyDescent="0.25">
      <c r="B147" t="s">
        <v>98</v>
      </c>
      <c r="C147" s="5">
        <f>SUMIF($B$107:$B$127,$B147,C$107:C$127)</f>
        <v>97821</v>
      </c>
      <c r="D147" s="5">
        <f>SUMIF($B$107:$B$127,$B147,D$107:D$127)</f>
        <v>8491.2000000000007</v>
      </c>
      <c r="E147" s="5">
        <f>SUMIF($B$107:$B$127,$B147,E$107:E$127)</f>
        <v>19209.599999999999</v>
      </c>
      <c r="F147" s="5">
        <f>SUMIF($B$107:$B$127,$B147,F$107:F$127)</f>
        <v>30</v>
      </c>
      <c r="G147" s="5">
        <f>SUMIF($B$107:$B$127,$B147,G$107:G$127)</f>
        <v>108690</v>
      </c>
      <c r="H147" s="5">
        <f>SUMIF($B$107:$B$127,$B147,H$107:H$127)</f>
        <v>9662.4000000000015</v>
      </c>
      <c r="I147" s="5">
        <f>SUMIF($B$107:$B$127,$B147,I$107:I$127)</f>
        <v>21196.799999999999</v>
      </c>
      <c r="J147" s="5">
        <f>SUMIF($B$107:$B$127,$B147,J$107:J$127)</f>
        <v>30</v>
      </c>
      <c r="K147" s="5">
        <f>SUMIF($B$107:$B$127,$B147,K$107:K$127)</f>
        <v>116660.59999999999</v>
      </c>
      <c r="L147" s="5">
        <f>SUMIF($B$107:$B$127,$B147,L$107:L$127)</f>
        <v>10833.599999999999</v>
      </c>
      <c r="M147" s="5">
        <f>SUMIF($B$107:$B$127,$B147,M$107:M$127)</f>
        <v>28704</v>
      </c>
      <c r="N147" s="5">
        <f>SUMIF($B$107:$B$127,$B147,N$107:N$127)</f>
        <v>34</v>
      </c>
      <c r="O147" s="5">
        <f>SUMIF($B$107:$B$127,$B147,O$107:O$127)</f>
        <v>0</v>
      </c>
      <c r="P147" s="5">
        <f>SUMIF($B$107:$B$127,$B147,P$107:P$127)</f>
        <v>0</v>
      </c>
      <c r="Q147" s="5">
        <f>SUMIF($B$107:$B$127,$B147,Q$107:Q$127)</f>
        <v>0</v>
      </c>
      <c r="R147" s="5">
        <f>SUMIF($B$107:$B$127,$B147,R$107:R$127)</f>
        <v>27.2</v>
      </c>
      <c r="S147" t="s">
        <v>98</v>
      </c>
      <c r="T147" s="5">
        <f>SUM(C147:F147)</f>
        <v>125551.79999999999</v>
      </c>
      <c r="U147" s="5">
        <f t="shared" ref="U147:U152" si="15">SUM(G147:J147)</f>
        <v>139579.19999999998</v>
      </c>
      <c r="V147" s="5">
        <f t="shared" ref="V147:V152" si="16">SUM(K147:N147)</f>
        <v>156232.19999999998</v>
      </c>
      <c r="W147" s="5">
        <f t="shared" ref="W147:W152" si="17">SUM(O147:R147)</f>
        <v>27.2</v>
      </c>
    </row>
    <row r="148" spans="1:23" x14ac:dyDescent="0.25">
      <c r="B148" t="s">
        <v>99</v>
      </c>
      <c r="C148" s="5">
        <f>SUMIF($B$107:$B$127,$B148,C$107:C$127)</f>
        <v>0</v>
      </c>
      <c r="D148" s="5">
        <f>SUMIF($B$107:$B$127,$B148,D$107:D$127)</f>
        <v>0</v>
      </c>
      <c r="E148" s="5">
        <f>SUMIF($B$107:$B$127,$B148,E$107:E$127)</f>
        <v>0</v>
      </c>
      <c r="F148" s="5">
        <f>SUMIF($B$107:$B$127,$B148,F$107:F$127)</f>
        <v>0</v>
      </c>
      <c r="G148" s="5">
        <f>SUMIF($B$107:$B$127,$B148,G$107:G$127)</f>
        <v>0</v>
      </c>
      <c r="H148" s="5">
        <f>SUMIF($B$107:$B$127,$B148,H$107:H$127)</f>
        <v>0</v>
      </c>
      <c r="I148" s="5">
        <f>SUMIF($B$107:$B$127,$B148,I$107:I$127)</f>
        <v>0</v>
      </c>
      <c r="J148" s="5">
        <f>SUMIF($B$107:$B$127,$B148,J$107:J$127)</f>
        <v>0</v>
      </c>
      <c r="K148" s="5">
        <f>SUMIF($B$107:$B$127,$B148,K$107:K$127)</f>
        <v>6521.4000000000005</v>
      </c>
      <c r="L148" s="5">
        <f>SUMIF($B$107:$B$127,$B148,L$107:L$127)</f>
        <v>0</v>
      </c>
      <c r="M148" s="5">
        <f>SUMIF($B$107:$B$127,$B148,M$107:M$127)</f>
        <v>0</v>
      </c>
      <c r="N148" s="5">
        <f>SUMIF($B$107:$B$127,$B148,N$107:N$127)</f>
        <v>1.8</v>
      </c>
      <c r="O148" s="5">
        <f>SUMIF($B$107:$B$127,$B148,O$107:O$127)</f>
        <v>55586.461455140001</v>
      </c>
      <c r="P148" s="5">
        <f>SUMIF($B$107:$B$127,$B148,P$107:P$127)</f>
        <v>11419.2</v>
      </c>
      <c r="Q148" s="5">
        <f>SUMIF($B$107:$B$127,$B148,Q$107:Q$127)</f>
        <v>17978.995885439999</v>
      </c>
      <c r="R148" s="5">
        <f>SUMIF($B$107:$B$127,$B148,R$107:R$127)</f>
        <v>15.34266118</v>
      </c>
      <c r="S148" t="s">
        <v>99</v>
      </c>
      <c r="T148" s="5">
        <f>SUM(C148:F148)</f>
        <v>0</v>
      </c>
      <c r="U148" s="5">
        <f t="shared" si="15"/>
        <v>0</v>
      </c>
      <c r="V148" s="5">
        <f t="shared" si="16"/>
        <v>6523.2000000000007</v>
      </c>
      <c r="W148" s="5">
        <f t="shared" si="17"/>
        <v>85000.000001759996</v>
      </c>
    </row>
    <row r="149" spans="1:23" x14ac:dyDescent="0.25">
      <c r="B149" t="s">
        <v>100</v>
      </c>
      <c r="C149" s="5">
        <f>SUMIF($B$107:$B$127,$B149,C$107:C$127)</f>
        <v>0</v>
      </c>
      <c r="D149" s="5">
        <f>SUMIF($B$107:$B$127,$B149,D$107:D$127)</f>
        <v>0</v>
      </c>
      <c r="E149" s="5">
        <f>SUMIF($B$107:$B$127,$B149,E$107:E$127)</f>
        <v>0</v>
      </c>
      <c r="F149" s="5">
        <f>SUMIF($B$107:$B$127,$B149,F$107:F$127)</f>
        <v>0</v>
      </c>
      <c r="G149" s="5">
        <f>SUMIF($B$107:$B$127,$B149,G$107:G$127)</f>
        <v>0</v>
      </c>
      <c r="H149" s="5">
        <f>SUMIF($B$107:$B$127,$B149,H$107:H$127)</f>
        <v>0</v>
      </c>
      <c r="I149" s="5">
        <f>SUMIF($B$107:$B$127,$B149,I$107:I$127)</f>
        <v>0</v>
      </c>
      <c r="J149" s="5">
        <f>SUMIF($B$107:$B$127,$B149,J$107:J$127)</f>
        <v>0</v>
      </c>
      <c r="K149" s="5">
        <f>SUMIF($B$107:$B$127,$B149,K$107:K$127)</f>
        <v>0</v>
      </c>
      <c r="L149" s="5">
        <f>SUMIF($B$107:$B$127,$B149,L$107:L$127)</f>
        <v>0</v>
      </c>
      <c r="M149" s="5">
        <f>SUMIF($B$107:$B$127,$B149,M$107:M$127)</f>
        <v>0</v>
      </c>
      <c r="N149" s="5">
        <f>SUMIF($B$107:$B$127,$B149,N$107:N$127)</f>
        <v>0</v>
      </c>
      <c r="O149" s="5">
        <f>SUMIF($B$107:$B$127,$B149,O$107:O$127)</f>
        <v>70493.938526744998</v>
      </c>
      <c r="P149" s="5">
        <f>SUMIF($B$107:$B$127,$B149,P$107:P$127)</f>
        <v>2635.2000000000003</v>
      </c>
      <c r="Q149" s="5">
        <f>SUMIF($B$107:$B$127,$B149,Q$107:Q$127)</f>
        <v>13816.204103520002</v>
      </c>
      <c r="R149" s="5">
        <f>SUMIF($B$107:$B$127,$B149,R$107:R$127)</f>
        <v>19.457338815</v>
      </c>
      <c r="S149" t="s">
        <v>100</v>
      </c>
      <c r="T149" s="5">
        <f>SUM(C149:F149)</f>
        <v>0</v>
      </c>
      <c r="U149" s="5">
        <f t="shared" si="15"/>
        <v>0</v>
      </c>
      <c r="V149" s="5">
        <f t="shared" si="16"/>
        <v>0</v>
      </c>
      <c r="W149" s="5">
        <f t="shared" si="17"/>
        <v>86964.799969079992</v>
      </c>
    </row>
    <row r="150" spans="1:23" x14ac:dyDescent="0.25">
      <c r="B150" t="s">
        <v>103</v>
      </c>
      <c r="C150" s="5">
        <f>SUMIF($B$107:$B$127,$B150,C$107:C$127)</f>
        <v>0</v>
      </c>
      <c r="D150" s="5">
        <f>SUMIF($B$107:$B$127,$B150,D$107:D$127)</f>
        <v>0</v>
      </c>
      <c r="E150" s="5">
        <f>SUMIF($B$107:$B$127,$B150,E$107:E$127)</f>
        <v>0</v>
      </c>
      <c r="F150" s="5">
        <f>SUMIF($B$107:$B$127,$B150,F$107:F$127)</f>
        <v>0</v>
      </c>
      <c r="G150" s="5">
        <f>SUMIF($B$107:$B$127,$B150,G$107:G$127)</f>
        <v>0</v>
      </c>
      <c r="H150" s="5">
        <f>SUMIF($B$107:$B$127,$B150,H$107:H$127)</f>
        <v>0</v>
      </c>
      <c r="I150" s="5">
        <f>SUMIF($B$107:$B$127,$B150,I$107:I$127)</f>
        <v>0</v>
      </c>
      <c r="J150" s="5">
        <f>SUMIF($B$107:$B$127,$B150,J$107:J$127)</f>
        <v>0</v>
      </c>
      <c r="K150" s="5">
        <f>SUMIF($B$107:$B$127,$B150,K$107:K$127)</f>
        <v>0</v>
      </c>
      <c r="L150" s="5">
        <f>SUMIF($B$107:$B$127,$B150,L$107:L$127)</f>
        <v>0</v>
      </c>
      <c r="M150" s="5">
        <f>SUMIF($B$107:$B$127,$B150,M$107:M$127)</f>
        <v>0</v>
      </c>
      <c r="N150" s="5">
        <f>SUMIF($B$107:$B$127,$B150,N$107:N$127)</f>
        <v>0</v>
      </c>
      <c r="O150" s="5">
        <f>SUMIF($B$107:$B$127,$B150,O$107:O$127)</f>
        <v>0</v>
      </c>
      <c r="P150" s="5">
        <f>SUMIF($B$107:$B$127,$B150,P$107:P$127)</f>
        <v>0</v>
      </c>
      <c r="Q150" s="5">
        <f>SUMIF($B$107:$B$127,$B150,Q$107:Q$127)</f>
        <v>0</v>
      </c>
      <c r="R150" s="5">
        <f>SUMIF($B$107:$B$127,$B150,R$107:R$127)</f>
        <v>0</v>
      </c>
      <c r="S150" t="s">
        <v>103</v>
      </c>
      <c r="T150" s="5">
        <f>SUM(C150:F150)</f>
        <v>0</v>
      </c>
      <c r="U150" s="5">
        <f t="shared" si="15"/>
        <v>0</v>
      </c>
      <c r="V150" s="5">
        <f t="shared" si="16"/>
        <v>0</v>
      </c>
      <c r="W150" s="5">
        <f t="shared" si="17"/>
        <v>0</v>
      </c>
    </row>
    <row r="151" spans="1:23" x14ac:dyDescent="0.25">
      <c r="B151" t="s">
        <v>104</v>
      </c>
      <c r="C151" s="5">
        <f>SUMIF($B$107:$B$127,$B151,C$107:C$127)</f>
        <v>39853</v>
      </c>
      <c r="D151" s="5">
        <f>SUMIF($B$107:$B$127,$B151,D$107:D$127)</f>
        <v>10833.6</v>
      </c>
      <c r="E151" s="5">
        <f>SUMIF($B$107:$B$127,$B151,E$107:E$127)</f>
        <v>24288</v>
      </c>
      <c r="F151" s="5">
        <f>SUMIF($B$107:$B$127,$B151,F$107:F$127)</f>
        <v>11</v>
      </c>
      <c r="G151" s="5">
        <f>SUMIF($B$107:$B$127,$B151,G$107:G$127)</f>
        <v>28984</v>
      </c>
      <c r="H151" s="5">
        <f>SUMIF($B$107:$B$127,$B151,H$107:H$127)</f>
        <v>9369.6</v>
      </c>
      <c r="I151" s="5">
        <f>SUMIF($B$107:$B$127,$B151,I$107:I$127)</f>
        <v>16339.2</v>
      </c>
      <c r="J151" s="5">
        <f>SUMIF($B$107:$B$127,$B151,J$107:J$127)</f>
        <v>8</v>
      </c>
      <c r="K151" s="5">
        <f>SUMIF($B$107:$B$127,$B151,K$107:K$127)</f>
        <v>18115</v>
      </c>
      <c r="L151" s="5">
        <f>SUMIF($B$107:$B$127,$B151,L$107:L$127)</f>
        <v>11419.2</v>
      </c>
      <c r="M151" s="5">
        <f>SUMIF($B$107:$B$127,$B151,M$107:M$127)</f>
        <v>11040</v>
      </c>
      <c r="N151" s="5">
        <f>SUMIF($B$107:$B$127,$B151,N$107:N$127)</f>
        <v>5</v>
      </c>
      <c r="O151" s="5">
        <f>SUMIF($B$107:$B$127,$B151,O$107:O$127)</f>
        <v>10869</v>
      </c>
      <c r="P151" s="5">
        <f>SUMIF($B$107:$B$127,$B151,P$107:P$127)</f>
        <v>7027.2</v>
      </c>
      <c r="Q151" s="5">
        <f>SUMIF($B$107:$B$127,$B151,Q$107:Q$127)</f>
        <v>6624</v>
      </c>
      <c r="R151" s="5">
        <f>SUMIF($B$107:$B$127,$B151,R$107:R$127)</f>
        <v>3</v>
      </c>
      <c r="S151" t="s">
        <v>104</v>
      </c>
      <c r="T151" s="5">
        <f>SUM(C151:F151)</f>
        <v>74985.600000000006</v>
      </c>
      <c r="U151" s="5">
        <f t="shared" si="15"/>
        <v>54700.800000000003</v>
      </c>
      <c r="V151" s="5">
        <f t="shared" si="16"/>
        <v>40579.199999999997</v>
      </c>
      <c r="W151" s="5">
        <f t="shared" si="17"/>
        <v>24523.200000000001</v>
      </c>
    </row>
    <row r="152" spans="1:23" x14ac:dyDescent="0.25">
      <c r="B152" t="s">
        <v>107</v>
      </c>
      <c r="C152" s="5">
        <f>SUMIF($B$107:$B$127,$B152,C$107:C$127)</f>
        <v>14492</v>
      </c>
      <c r="D152" s="5">
        <f>SUMIF($B$107:$B$127,$B152,D$107:D$127)</f>
        <v>11712</v>
      </c>
      <c r="E152" s="5">
        <f>SUMIF($B$107:$B$127,$B152,E$107:E$127)</f>
        <v>2870.4</v>
      </c>
      <c r="F152" s="5">
        <f>SUMIF($B$107:$B$127,$B152,F$107:F$127)</f>
        <v>4</v>
      </c>
      <c r="G152" s="5">
        <f>SUMIF($B$107:$B$127,$B152,G$107:G$127)</f>
        <v>14492</v>
      </c>
      <c r="H152" s="5">
        <f>SUMIF($B$107:$B$127,$B152,H$107:H$127)</f>
        <v>11712</v>
      </c>
      <c r="I152" s="5">
        <f>SUMIF($B$107:$B$127,$B152,I$107:I$127)</f>
        <v>8832</v>
      </c>
      <c r="J152" s="5">
        <f>SUMIF($B$107:$B$127,$B152,J$107:J$127)</f>
        <v>4</v>
      </c>
      <c r="K152" s="5">
        <f>SUMIF($B$107:$B$127,$B152,K$107:K$127)</f>
        <v>10869</v>
      </c>
      <c r="L152" s="5">
        <f>SUMIF($B$107:$B$127,$B152,L$107:L$127)</f>
        <v>8784</v>
      </c>
      <c r="M152" s="5">
        <f>SUMIF($B$107:$B$127,$B152,M$107:M$127)</f>
        <v>6624</v>
      </c>
      <c r="N152" s="5">
        <f>SUMIF($B$107:$B$127,$B152,N$107:N$127)</f>
        <v>3</v>
      </c>
      <c r="O152" s="5">
        <f>SUMIF($B$107:$B$127,$B152,O$107:O$127)</f>
        <v>10869</v>
      </c>
      <c r="P152" s="5">
        <f>SUMIF($B$107:$B$127,$B152,P$107:P$127)</f>
        <v>8784</v>
      </c>
      <c r="Q152" s="5">
        <f>SUMIF($B$107:$B$127,$B152,Q$107:Q$127)</f>
        <v>6624</v>
      </c>
      <c r="R152" s="5">
        <f>SUMIF($B$107:$B$127,$B152,R$107:R$127)</f>
        <v>3</v>
      </c>
      <c r="S152" t="s">
        <v>107</v>
      </c>
      <c r="T152" s="5">
        <f>SUM(C152:F152)</f>
        <v>29078.400000000001</v>
      </c>
      <c r="U152" s="5">
        <f t="shared" si="15"/>
        <v>35040</v>
      </c>
      <c r="V152" s="5">
        <f t="shared" si="16"/>
        <v>26280</v>
      </c>
      <c r="W152" s="5">
        <f t="shared" si="17"/>
        <v>26280</v>
      </c>
    </row>
    <row r="153" spans="1:23" x14ac:dyDescent="0.25">
      <c r="T153" s="5"/>
      <c r="U153" s="5"/>
      <c r="V153" s="5"/>
      <c r="W153" s="5"/>
    </row>
    <row r="154" spans="1:23" x14ac:dyDescent="0.25">
      <c r="B154" t="s">
        <v>143</v>
      </c>
      <c r="C154" s="5">
        <f>SUM(C146:C152)</f>
        <v>152166</v>
      </c>
      <c r="D154" s="5">
        <f t="shared" ref="D154:R154" si="18">SUM(D146:D152)</f>
        <v>31036.800000000003</v>
      </c>
      <c r="E154" s="5">
        <f t="shared" si="18"/>
        <v>46368</v>
      </c>
      <c r="F154" s="5">
        <f t="shared" si="18"/>
        <v>70</v>
      </c>
      <c r="G154" s="5">
        <f t="shared" si="18"/>
        <v>152166</v>
      </c>
      <c r="H154" s="5">
        <f t="shared" si="18"/>
        <v>30744</v>
      </c>
      <c r="I154" s="5">
        <f t="shared" si="18"/>
        <v>46368</v>
      </c>
      <c r="J154" s="5">
        <f t="shared" si="18"/>
        <v>70</v>
      </c>
      <c r="K154" s="5">
        <f t="shared" si="18"/>
        <v>152166</v>
      </c>
      <c r="L154" s="5">
        <f t="shared" si="18"/>
        <v>31036.799999999999</v>
      </c>
      <c r="M154" s="5">
        <f t="shared" si="18"/>
        <v>46368</v>
      </c>
      <c r="N154" s="5">
        <f t="shared" si="18"/>
        <v>70</v>
      </c>
      <c r="O154" s="5">
        <f t="shared" si="18"/>
        <v>147818.39998188498</v>
      </c>
      <c r="P154" s="5">
        <f t="shared" si="18"/>
        <v>29865.600000000002</v>
      </c>
      <c r="Q154" s="5">
        <f t="shared" si="18"/>
        <v>45043.199988959997</v>
      </c>
      <c r="R154" s="5">
        <f t="shared" si="18"/>
        <v>67.999999994999996</v>
      </c>
      <c r="T154" s="5">
        <f>SUM(C154:F154)</f>
        <v>229640.8</v>
      </c>
      <c r="U154" s="5">
        <f t="shared" ref="U154" si="19">SUM(G154:J154)</f>
        <v>229348</v>
      </c>
      <c r="V154" s="5">
        <f t="shared" ref="V154" si="20">SUM(K154:N154)</f>
        <v>229640.8</v>
      </c>
      <c r="W154" s="5">
        <f t="shared" ref="W154" si="21">SUM(O154:R154)</f>
        <v>222795.19997083998</v>
      </c>
    </row>
  </sheetData>
  <mergeCells count="8">
    <mergeCell ref="C63:F63"/>
    <mergeCell ref="G63:J63"/>
    <mergeCell ref="K63:N63"/>
    <mergeCell ref="O63:R63"/>
    <mergeCell ref="C105:F105"/>
    <mergeCell ref="G105:J105"/>
    <mergeCell ref="K105:N105"/>
    <mergeCell ref="O105:R105"/>
  </mergeCells>
  <conditionalFormatting sqref="C33:V60">
    <cfRule type="cellIs" dxfId="2" priority="1" operator="greaterThan">
      <formula>0.01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4"/>
  <sheetViews>
    <sheetView topLeftCell="A148" workbookViewId="0">
      <selection activeCell="I186" sqref="I186"/>
    </sheetView>
  </sheetViews>
  <sheetFormatPr defaultRowHeight="15" x14ac:dyDescent="0.25"/>
  <cols>
    <col min="1" max="1" width="10.140625" customWidth="1"/>
    <col min="2" max="2" width="19.85546875" bestFit="1" customWidth="1"/>
  </cols>
  <sheetData>
    <row r="1" spans="1:6" x14ac:dyDescent="0.25">
      <c r="A1" s="1" t="s">
        <v>94</v>
      </c>
    </row>
    <row r="2" spans="1:6" x14ac:dyDescent="0.25">
      <c r="A2" t="s">
        <v>0</v>
      </c>
      <c r="B2" t="s">
        <v>95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25">
      <c r="A3" t="s">
        <v>96</v>
      </c>
      <c r="B3" t="s">
        <v>97</v>
      </c>
      <c r="C3">
        <v>7.2</v>
      </c>
      <c r="D3">
        <v>7.2</v>
      </c>
      <c r="E3">
        <v>7.2</v>
      </c>
      <c r="F3">
        <v>7.2</v>
      </c>
    </row>
    <row r="4" spans="1:6" x14ac:dyDescent="0.25">
      <c r="A4" t="s">
        <v>96</v>
      </c>
      <c r="B4" t="s">
        <v>98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96</v>
      </c>
      <c r="B5" t="s">
        <v>99</v>
      </c>
      <c r="C5">
        <v>0</v>
      </c>
      <c r="D5">
        <v>0</v>
      </c>
      <c r="E5">
        <v>0</v>
      </c>
      <c r="F5">
        <v>1.8</v>
      </c>
    </row>
    <row r="6" spans="1:6" x14ac:dyDescent="0.25">
      <c r="A6" t="s">
        <v>96</v>
      </c>
      <c r="B6" t="s">
        <v>100</v>
      </c>
      <c r="C6">
        <v>9</v>
      </c>
      <c r="D6">
        <v>9</v>
      </c>
      <c r="E6">
        <v>9</v>
      </c>
      <c r="F6">
        <v>9</v>
      </c>
    </row>
    <row r="7" spans="1:6" x14ac:dyDescent="0.25">
      <c r="A7" t="s">
        <v>101</v>
      </c>
      <c r="B7" t="s">
        <v>97</v>
      </c>
      <c r="C7">
        <v>4</v>
      </c>
      <c r="D7">
        <v>4</v>
      </c>
      <c r="E7">
        <v>4</v>
      </c>
      <c r="F7">
        <v>4</v>
      </c>
    </row>
    <row r="8" spans="1:6" x14ac:dyDescent="0.25">
      <c r="A8" t="s">
        <v>101</v>
      </c>
      <c r="B8" t="s">
        <v>98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101</v>
      </c>
      <c r="B9" t="s">
        <v>99</v>
      </c>
      <c r="C9">
        <v>6</v>
      </c>
      <c r="D9">
        <v>6</v>
      </c>
      <c r="E9">
        <v>6</v>
      </c>
      <c r="F9">
        <v>6</v>
      </c>
    </row>
    <row r="10" spans="1:6" x14ac:dyDescent="0.25">
      <c r="A10" t="s">
        <v>102</v>
      </c>
      <c r="B10" t="s">
        <v>97</v>
      </c>
      <c r="C10">
        <v>8</v>
      </c>
      <c r="D10">
        <v>8</v>
      </c>
      <c r="E10">
        <v>8</v>
      </c>
      <c r="F10">
        <v>8</v>
      </c>
    </row>
    <row r="11" spans="1:6" x14ac:dyDescent="0.25">
      <c r="A11" t="s">
        <v>102</v>
      </c>
      <c r="B11" t="s">
        <v>98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102</v>
      </c>
      <c r="B12" t="s">
        <v>99</v>
      </c>
      <c r="C12">
        <v>9</v>
      </c>
      <c r="D12">
        <v>9</v>
      </c>
      <c r="E12">
        <v>9</v>
      </c>
      <c r="F12">
        <v>9</v>
      </c>
    </row>
    <row r="13" spans="1:6" x14ac:dyDescent="0.25">
      <c r="A13" t="s">
        <v>102</v>
      </c>
      <c r="B13" t="s">
        <v>103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102</v>
      </c>
      <c r="B14" t="s">
        <v>104</v>
      </c>
      <c r="C14">
        <v>3</v>
      </c>
      <c r="D14">
        <v>3</v>
      </c>
      <c r="E14">
        <v>3</v>
      </c>
      <c r="F14">
        <v>3</v>
      </c>
    </row>
    <row r="15" spans="1:6" x14ac:dyDescent="0.25">
      <c r="A15" t="s">
        <v>105</v>
      </c>
      <c r="B15" t="s">
        <v>97</v>
      </c>
      <c r="C15">
        <v>10.4</v>
      </c>
      <c r="D15">
        <v>10.4</v>
      </c>
      <c r="E15">
        <v>10.4</v>
      </c>
      <c r="F15">
        <v>10.4</v>
      </c>
    </row>
    <row r="16" spans="1:6" x14ac:dyDescent="0.25">
      <c r="A16" t="s">
        <v>105</v>
      </c>
      <c r="B16" t="s">
        <v>98</v>
      </c>
      <c r="C16">
        <v>0</v>
      </c>
      <c r="D16">
        <v>0</v>
      </c>
      <c r="E16">
        <v>0</v>
      </c>
      <c r="F16">
        <v>0</v>
      </c>
    </row>
    <row r="17" spans="1:22" x14ac:dyDescent="0.25">
      <c r="A17" t="s">
        <v>105</v>
      </c>
      <c r="B17" t="s">
        <v>100</v>
      </c>
      <c r="C17">
        <v>8.5999999949999992</v>
      </c>
      <c r="D17">
        <v>8.5999999949999992</v>
      </c>
      <c r="E17">
        <v>8.5999999949999992</v>
      </c>
      <c r="F17">
        <v>8.5999999949999992</v>
      </c>
    </row>
    <row r="18" spans="1:22" x14ac:dyDescent="0.25">
      <c r="A18" t="s">
        <v>106</v>
      </c>
      <c r="B18" t="s">
        <v>97</v>
      </c>
      <c r="C18">
        <v>0</v>
      </c>
      <c r="D18">
        <v>0</v>
      </c>
      <c r="E18">
        <v>0</v>
      </c>
      <c r="F18">
        <v>0</v>
      </c>
    </row>
    <row r="19" spans="1:22" x14ac:dyDescent="0.25">
      <c r="A19" t="s">
        <v>106</v>
      </c>
      <c r="B19" t="s">
        <v>98</v>
      </c>
      <c r="C19">
        <v>0</v>
      </c>
      <c r="D19">
        <v>0</v>
      </c>
      <c r="E19">
        <v>0</v>
      </c>
      <c r="F19">
        <v>0</v>
      </c>
    </row>
    <row r="20" spans="1:22" x14ac:dyDescent="0.25">
      <c r="A20" t="s">
        <v>106</v>
      </c>
      <c r="B20" t="s">
        <v>99</v>
      </c>
      <c r="C20">
        <v>0</v>
      </c>
      <c r="D20">
        <v>0</v>
      </c>
      <c r="E20">
        <v>4</v>
      </c>
      <c r="F20">
        <v>4</v>
      </c>
    </row>
    <row r="21" spans="1:22" x14ac:dyDescent="0.25">
      <c r="A21" t="s">
        <v>106</v>
      </c>
      <c r="B21" t="s">
        <v>100</v>
      </c>
      <c r="C21">
        <v>0</v>
      </c>
      <c r="D21">
        <v>0</v>
      </c>
      <c r="E21">
        <v>0</v>
      </c>
      <c r="F21">
        <v>0</v>
      </c>
    </row>
    <row r="22" spans="1:22" x14ac:dyDescent="0.25">
      <c r="A22" t="s">
        <v>106</v>
      </c>
      <c r="B22" t="s">
        <v>104</v>
      </c>
      <c r="C22">
        <v>12</v>
      </c>
      <c r="D22">
        <v>12</v>
      </c>
      <c r="E22">
        <v>12</v>
      </c>
      <c r="F22">
        <v>12</v>
      </c>
    </row>
    <row r="23" spans="1:22" x14ac:dyDescent="0.25">
      <c r="A23" t="s">
        <v>108</v>
      </c>
      <c r="B23" t="s">
        <v>109</v>
      </c>
      <c r="C23">
        <v>0</v>
      </c>
      <c r="D23">
        <v>0</v>
      </c>
      <c r="E23">
        <v>0</v>
      </c>
      <c r="F23">
        <v>0</v>
      </c>
    </row>
    <row r="24" spans="1:22" x14ac:dyDescent="0.25">
      <c r="A24" t="s">
        <v>108</v>
      </c>
      <c r="B24" t="s">
        <v>110</v>
      </c>
      <c r="C24">
        <v>0</v>
      </c>
      <c r="D24">
        <v>0</v>
      </c>
      <c r="E24">
        <v>0</v>
      </c>
      <c r="F24">
        <v>0</v>
      </c>
    </row>
    <row r="25" spans="1:22" x14ac:dyDescent="0.25">
      <c r="A25" t="s">
        <v>108</v>
      </c>
      <c r="B25" t="s">
        <v>111</v>
      </c>
      <c r="C25">
        <v>0</v>
      </c>
      <c r="D25">
        <v>0</v>
      </c>
      <c r="E25">
        <v>0</v>
      </c>
      <c r="F25">
        <v>0</v>
      </c>
    </row>
    <row r="26" spans="1:22" x14ac:dyDescent="0.25">
      <c r="A26" t="s">
        <v>108</v>
      </c>
      <c r="B26" t="s">
        <v>112</v>
      </c>
      <c r="C26">
        <v>0</v>
      </c>
      <c r="D26">
        <v>0</v>
      </c>
      <c r="E26">
        <v>0</v>
      </c>
      <c r="F26">
        <v>0</v>
      </c>
    </row>
    <row r="27" spans="1:22" x14ac:dyDescent="0.25">
      <c r="A27" t="s">
        <v>108</v>
      </c>
      <c r="B27" t="s">
        <v>113</v>
      </c>
      <c r="C27">
        <v>0</v>
      </c>
      <c r="D27">
        <v>0</v>
      </c>
      <c r="E27">
        <v>0</v>
      </c>
      <c r="F27">
        <v>0</v>
      </c>
    </row>
    <row r="28" spans="1:22" x14ac:dyDescent="0.25">
      <c r="A28" t="s">
        <v>108</v>
      </c>
      <c r="B28" t="s">
        <v>114</v>
      </c>
      <c r="C28">
        <v>0</v>
      </c>
      <c r="D28">
        <v>0</v>
      </c>
      <c r="E28">
        <v>0</v>
      </c>
      <c r="F28">
        <v>0</v>
      </c>
    </row>
    <row r="29" spans="1:22" x14ac:dyDescent="0.25">
      <c r="A29" t="s">
        <v>108</v>
      </c>
      <c r="B29" t="s">
        <v>115</v>
      </c>
      <c r="C29">
        <v>0</v>
      </c>
      <c r="D29">
        <v>0</v>
      </c>
      <c r="E29">
        <v>0</v>
      </c>
      <c r="F29">
        <v>0</v>
      </c>
    </row>
    <row r="30" spans="1:22" x14ac:dyDescent="0.25">
      <c r="A30" t="s">
        <v>108</v>
      </c>
      <c r="B30" t="s">
        <v>116</v>
      </c>
      <c r="C30">
        <v>8.4</v>
      </c>
      <c r="D30">
        <v>8.4</v>
      </c>
      <c r="E30">
        <v>8.4</v>
      </c>
      <c r="F30">
        <v>8.4</v>
      </c>
    </row>
    <row r="31" spans="1:22" x14ac:dyDescent="0.25">
      <c r="A31" s="1"/>
    </row>
    <row r="32" spans="1:22" x14ac:dyDescent="0.25">
      <c r="A32" t="s">
        <v>0</v>
      </c>
      <c r="B32" t="s">
        <v>95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S32">
        <v>17</v>
      </c>
      <c r="T32">
        <v>18</v>
      </c>
      <c r="U32">
        <v>19</v>
      </c>
      <c r="V32">
        <v>20</v>
      </c>
    </row>
    <row r="33" spans="1:22" x14ac:dyDescent="0.25">
      <c r="A33" t="s">
        <v>96</v>
      </c>
      <c r="B33" t="s">
        <v>97</v>
      </c>
      <c r="C33" s="3">
        <f>$C3</f>
        <v>7.2</v>
      </c>
      <c r="D33" s="3">
        <f t="shared" ref="D33:G33" si="0">$C3</f>
        <v>7.2</v>
      </c>
      <c r="E33" s="3">
        <f t="shared" si="0"/>
        <v>7.2</v>
      </c>
      <c r="F33" s="3">
        <f t="shared" si="0"/>
        <v>7.2</v>
      </c>
      <c r="G33" s="3">
        <f t="shared" si="0"/>
        <v>7.2</v>
      </c>
      <c r="H33" s="3">
        <f>$D3</f>
        <v>7.2</v>
      </c>
      <c r="I33" s="3">
        <f t="shared" ref="I33:L33" si="1">$D3</f>
        <v>7.2</v>
      </c>
      <c r="J33" s="3">
        <f t="shared" si="1"/>
        <v>7.2</v>
      </c>
      <c r="K33" s="3">
        <f t="shared" si="1"/>
        <v>7.2</v>
      </c>
      <c r="L33" s="3">
        <f t="shared" si="1"/>
        <v>7.2</v>
      </c>
      <c r="M33" s="3">
        <f>$E3</f>
        <v>7.2</v>
      </c>
      <c r="N33" s="3">
        <f t="shared" ref="N33:Q33" si="2">$E3</f>
        <v>7.2</v>
      </c>
      <c r="O33" s="3">
        <f t="shared" si="2"/>
        <v>7.2</v>
      </c>
      <c r="P33" s="3">
        <f t="shared" si="2"/>
        <v>7.2</v>
      </c>
      <c r="Q33" s="3">
        <f t="shared" si="2"/>
        <v>7.2</v>
      </c>
      <c r="R33" s="3">
        <f>$F3</f>
        <v>7.2</v>
      </c>
      <c r="S33" s="3">
        <f t="shared" ref="S33:V33" si="3">$F3</f>
        <v>7.2</v>
      </c>
      <c r="T33" s="3">
        <f t="shared" si="3"/>
        <v>7.2</v>
      </c>
      <c r="U33" s="3">
        <f t="shared" si="3"/>
        <v>7.2</v>
      </c>
      <c r="V33" s="3">
        <f t="shared" si="3"/>
        <v>7.2</v>
      </c>
    </row>
    <row r="34" spans="1:22" x14ac:dyDescent="0.25">
      <c r="A34" t="s">
        <v>96</v>
      </c>
      <c r="B34" t="s">
        <v>98</v>
      </c>
      <c r="C34" s="3">
        <f t="shared" ref="C34:G49" si="4">$C4</f>
        <v>0</v>
      </c>
      <c r="D34" s="3">
        <f t="shared" si="4"/>
        <v>0</v>
      </c>
      <c r="E34" s="3">
        <f t="shared" si="4"/>
        <v>0</v>
      </c>
      <c r="F34" s="3">
        <f t="shared" si="4"/>
        <v>0</v>
      </c>
      <c r="G34" s="3">
        <f t="shared" si="4"/>
        <v>0</v>
      </c>
      <c r="H34" s="3">
        <f t="shared" ref="H34:L49" si="5">$D4</f>
        <v>0</v>
      </c>
      <c r="I34" s="3">
        <f t="shared" si="5"/>
        <v>0</v>
      </c>
      <c r="J34" s="3">
        <f t="shared" si="5"/>
        <v>0</v>
      </c>
      <c r="K34" s="3">
        <f t="shared" si="5"/>
        <v>0</v>
      </c>
      <c r="L34" s="3">
        <f t="shared" si="5"/>
        <v>0</v>
      </c>
      <c r="M34" s="3">
        <f t="shared" ref="M34:Q49" si="6">$E4</f>
        <v>0</v>
      </c>
      <c r="N34" s="3">
        <f t="shared" si="6"/>
        <v>0</v>
      </c>
      <c r="O34" s="3">
        <f t="shared" si="6"/>
        <v>0</v>
      </c>
      <c r="P34" s="3">
        <f t="shared" si="6"/>
        <v>0</v>
      </c>
      <c r="Q34" s="3">
        <f t="shared" si="6"/>
        <v>0</v>
      </c>
      <c r="R34" s="3">
        <f t="shared" ref="R34:V49" si="7">$F4</f>
        <v>0</v>
      </c>
      <c r="S34" s="3">
        <f t="shared" si="7"/>
        <v>0</v>
      </c>
      <c r="T34" s="3">
        <f t="shared" si="7"/>
        <v>0</v>
      </c>
      <c r="U34" s="3">
        <f t="shared" si="7"/>
        <v>0</v>
      </c>
      <c r="V34" s="3">
        <f t="shared" si="7"/>
        <v>0</v>
      </c>
    </row>
    <row r="35" spans="1:22" x14ac:dyDescent="0.25">
      <c r="A35" t="s">
        <v>96</v>
      </c>
      <c r="B35" t="s">
        <v>99</v>
      </c>
      <c r="C35" s="3">
        <f t="shared" si="4"/>
        <v>0</v>
      </c>
      <c r="D35" s="3">
        <f t="shared" si="4"/>
        <v>0</v>
      </c>
      <c r="E35" s="3">
        <f t="shared" si="4"/>
        <v>0</v>
      </c>
      <c r="F35" s="3">
        <f t="shared" si="4"/>
        <v>0</v>
      </c>
      <c r="G35" s="3">
        <f t="shared" si="4"/>
        <v>0</v>
      </c>
      <c r="H35" s="3">
        <f t="shared" si="5"/>
        <v>0</v>
      </c>
      <c r="I35" s="3">
        <f t="shared" si="5"/>
        <v>0</v>
      </c>
      <c r="J35" s="3">
        <f t="shared" si="5"/>
        <v>0</v>
      </c>
      <c r="K35" s="3">
        <f t="shared" si="5"/>
        <v>0</v>
      </c>
      <c r="L35" s="3">
        <f t="shared" si="5"/>
        <v>0</v>
      </c>
      <c r="M35" s="3">
        <f t="shared" si="6"/>
        <v>0</v>
      </c>
      <c r="N35" s="3">
        <f t="shared" si="6"/>
        <v>0</v>
      </c>
      <c r="O35" s="3">
        <f t="shared" si="6"/>
        <v>0</v>
      </c>
      <c r="P35" s="3">
        <f t="shared" si="6"/>
        <v>0</v>
      </c>
      <c r="Q35" s="3">
        <f t="shared" si="6"/>
        <v>0</v>
      </c>
      <c r="R35" s="3">
        <f t="shared" si="7"/>
        <v>1.8</v>
      </c>
      <c r="S35" s="3">
        <f t="shared" si="7"/>
        <v>1.8</v>
      </c>
      <c r="T35" s="3">
        <f t="shared" si="7"/>
        <v>1.8</v>
      </c>
      <c r="U35" s="3">
        <f t="shared" si="7"/>
        <v>1.8</v>
      </c>
      <c r="V35" s="3">
        <f t="shared" si="7"/>
        <v>1.8</v>
      </c>
    </row>
    <row r="36" spans="1:22" x14ac:dyDescent="0.25">
      <c r="A36" t="s">
        <v>96</v>
      </c>
      <c r="B36" t="s">
        <v>100</v>
      </c>
      <c r="C36" s="3">
        <f t="shared" si="4"/>
        <v>9</v>
      </c>
      <c r="D36" s="3">
        <f t="shared" si="4"/>
        <v>9</v>
      </c>
      <c r="E36" s="3">
        <f t="shared" si="4"/>
        <v>9</v>
      </c>
      <c r="F36" s="3">
        <f t="shared" si="4"/>
        <v>9</v>
      </c>
      <c r="G36" s="3">
        <f t="shared" si="4"/>
        <v>9</v>
      </c>
      <c r="H36" s="3">
        <f t="shared" si="5"/>
        <v>9</v>
      </c>
      <c r="I36" s="3">
        <f t="shared" si="5"/>
        <v>9</v>
      </c>
      <c r="J36" s="3">
        <f t="shared" si="5"/>
        <v>9</v>
      </c>
      <c r="K36" s="3">
        <f t="shared" si="5"/>
        <v>9</v>
      </c>
      <c r="L36" s="3">
        <f t="shared" si="5"/>
        <v>9</v>
      </c>
      <c r="M36" s="3">
        <f t="shared" si="6"/>
        <v>9</v>
      </c>
      <c r="N36" s="3">
        <f t="shared" si="6"/>
        <v>9</v>
      </c>
      <c r="O36" s="3">
        <f t="shared" si="6"/>
        <v>9</v>
      </c>
      <c r="P36" s="3">
        <f t="shared" si="6"/>
        <v>9</v>
      </c>
      <c r="Q36" s="3">
        <f t="shared" si="6"/>
        <v>9</v>
      </c>
      <c r="R36" s="3">
        <f t="shared" si="7"/>
        <v>9</v>
      </c>
      <c r="S36" s="3">
        <f t="shared" si="7"/>
        <v>9</v>
      </c>
      <c r="T36" s="3">
        <f t="shared" si="7"/>
        <v>9</v>
      </c>
      <c r="U36" s="3">
        <f t="shared" si="7"/>
        <v>9</v>
      </c>
      <c r="V36" s="3">
        <f t="shared" si="7"/>
        <v>9</v>
      </c>
    </row>
    <row r="37" spans="1:22" x14ac:dyDescent="0.25">
      <c r="A37" t="s">
        <v>101</v>
      </c>
      <c r="B37" t="s">
        <v>97</v>
      </c>
      <c r="C37" s="3">
        <f t="shared" si="4"/>
        <v>4</v>
      </c>
      <c r="D37" s="3">
        <f t="shared" si="4"/>
        <v>4</v>
      </c>
      <c r="E37" s="3">
        <f t="shared" si="4"/>
        <v>4</v>
      </c>
      <c r="F37" s="3">
        <f t="shared" si="4"/>
        <v>4</v>
      </c>
      <c r="G37" s="3">
        <f t="shared" si="4"/>
        <v>4</v>
      </c>
      <c r="H37" s="3">
        <f t="shared" si="5"/>
        <v>4</v>
      </c>
      <c r="I37" s="3">
        <f t="shared" si="5"/>
        <v>4</v>
      </c>
      <c r="J37" s="3">
        <f t="shared" si="5"/>
        <v>4</v>
      </c>
      <c r="K37" s="3">
        <f t="shared" si="5"/>
        <v>4</v>
      </c>
      <c r="L37" s="3">
        <f t="shared" si="5"/>
        <v>4</v>
      </c>
      <c r="M37" s="3">
        <f t="shared" si="6"/>
        <v>4</v>
      </c>
      <c r="N37" s="3">
        <f t="shared" si="6"/>
        <v>4</v>
      </c>
      <c r="O37" s="3">
        <f t="shared" si="6"/>
        <v>4</v>
      </c>
      <c r="P37" s="3">
        <f t="shared" si="6"/>
        <v>4</v>
      </c>
      <c r="Q37" s="3">
        <f t="shared" si="6"/>
        <v>4</v>
      </c>
      <c r="R37" s="3">
        <f t="shared" si="7"/>
        <v>4</v>
      </c>
      <c r="S37" s="3">
        <f t="shared" si="7"/>
        <v>4</v>
      </c>
      <c r="T37" s="3">
        <f t="shared" si="7"/>
        <v>4</v>
      </c>
      <c r="U37" s="3">
        <f t="shared" si="7"/>
        <v>4</v>
      </c>
      <c r="V37" s="3">
        <f t="shared" si="7"/>
        <v>4</v>
      </c>
    </row>
    <row r="38" spans="1:22" x14ac:dyDescent="0.25">
      <c r="A38" t="s">
        <v>101</v>
      </c>
      <c r="B38" t="s">
        <v>98</v>
      </c>
      <c r="C38" s="3">
        <f t="shared" si="4"/>
        <v>0</v>
      </c>
      <c r="D38" s="3">
        <f t="shared" si="4"/>
        <v>0</v>
      </c>
      <c r="E38" s="3">
        <f t="shared" si="4"/>
        <v>0</v>
      </c>
      <c r="F38" s="3">
        <f t="shared" si="4"/>
        <v>0</v>
      </c>
      <c r="G38" s="3">
        <f t="shared" si="4"/>
        <v>0</v>
      </c>
      <c r="H38" s="3">
        <f t="shared" si="5"/>
        <v>0</v>
      </c>
      <c r="I38" s="3">
        <f t="shared" si="5"/>
        <v>0</v>
      </c>
      <c r="J38" s="3">
        <f t="shared" si="5"/>
        <v>0</v>
      </c>
      <c r="K38" s="3">
        <f t="shared" si="5"/>
        <v>0</v>
      </c>
      <c r="L38" s="3">
        <f t="shared" si="5"/>
        <v>0</v>
      </c>
      <c r="M38" s="3">
        <f t="shared" si="6"/>
        <v>0</v>
      </c>
      <c r="N38" s="3">
        <f t="shared" si="6"/>
        <v>0</v>
      </c>
      <c r="O38" s="3">
        <f t="shared" si="6"/>
        <v>0</v>
      </c>
      <c r="P38" s="3">
        <f t="shared" si="6"/>
        <v>0</v>
      </c>
      <c r="Q38" s="3">
        <f t="shared" si="6"/>
        <v>0</v>
      </c>
      <c r="R38" s="3">
        <f t="shared" si="7"/>
        <v>0</v>
      </c>
      <c r="S38" s="3">
        <f t="shared" si="7"/>
        <v>0</v>
      </c>
      <c r="T38" s="3">
        <f t="shared" si="7"/>
        <v>0</v>
      </c>
      <c r="U38" s="3">
        <f t="shared" si="7"/>
        <v>0</v>
      </c>
      <c r="V38" s="3">
        <f t="shared" si="7"/>
        <v>0</v>
      </c>
    </row>
    <row r="39" spans="1:22" x14ac:dyDescent="0.25">
      <c r="A39" t="s">
        <v>101</v>
      </c>
      <c r="B39" t="s">
        <v>99</v>
      </c>
      <c r="C39" s="3">
        <f t="shared" si="4"/>
        <v>6</v>
      </c>
      <c r="D39" s="3">
        <f t="shared" si="4"/>
        <v>6</v>
      </c>
      <c r="E39" s="3">
        <f t="shared" si="4"/>
        <v>6</v>
      </c>
      <c r="F39" s="3">
        <f t="shared" si="4"/>
        <v>6</v>
      </c>
      <c r="G39" s="3">
        <f t="shared" si="4"/>
        <v>6</v>
      </c>
      <c r="H39" s="3">
        <f t="shared" si="5"/>
        <v>6</v>
      </c>
      <c r="I39" s="3">
        <f t="shared" si="5"/>
        <v>6</v>
      </c>
      <c r="J39" s="3">
        <f t="shared" si="5"/>
        <v>6</v>
      </c>
      <c r="K39" s="3">
        <f t="shared" si="5"/>
        <v>6</v>
      </c>
      <c r="L39" s="3">
        <f t="shared" si="5"/>
        <v>6</v>
      </c>
      <c r="M39" s="3">
        <f t="shared" si="6"/>
        <v>6</v>
      </c>
      <c r="N39" s="3">
        <f t="shared" si="6"/>
        <v>6</v>
      </c>
      <c r="O39" s="3">
        <f t="shared" si="6"/>
        <v>6</v>
      </c>
      <c r="P39" s="3">
        <f t="shared" si="6"/>
        <v>6</v>
      </c>
      <c r="Q39" s="3">
        <f t="shared" si="6"/>
        <v>6</v>
      </c>
      <c r="R39" s="3">
        <f t="shared" si="7"/>
        <v>6</v>
      </c>
      <c r="S39" s="3">
        <f t="shared" si="7"/>
        <v>6</v>
      </c>
      <c r="T39" s="3">
        <f t="shared" si="7"/>
        <v>6</v>
      </c>
      <c r="U39" s="3">
        <f t="shared" si="7"/>
        <v>6</v>
      </c>
      <c r="V39" s="3">
        <f t="shared" si="7"/>
        <v>6</v>
      </c>
    </row>
    <row r="40" spans="1:22" x14ac:dyDescent="0.25">
      <c r="A40" t="s">
        <v>102</v>
      </c>
      <c r="B40" t="s">
        <v>97</v>
      </c>
      <c r="C40" s="3">
        <f t="shared" si="4"/>
        <v>8</v>
      </c>
      <c r="D40" s="3">
        <f t="shared" si="4"/>
        <v>8</v>
      </c>
      <c r="E40" s="3">
        <f t="shared" si="4"/>
        <v>8</v>
      </c>
      <c r="F40" s="3">
        <f t="shared" si="4"/>
        <v>8</v>
      </c>
      <c r="G40" s="3">
        <f t="shared" si="4"/>
        <v>8</v>
      </c>
      <c r="H40" s="3">
        <f t="shared" si="5"/>
        <v>8</v>
      </c>
      <c r="I40" s="3">
        <f t="shared" si="5"/>
        <v>8</v>
      </c>
      <c r="J40" s="3">
        <f t="shared" si="5"/>
        <v>8</v>
      </c>
      <c r="K40" s="3">
        <f t="shared" si="5"/>
        <v>8</v>
      </c>
      <c r="L40" s="3">
        <f t="shared" si="5"/>
        <v>8</v>
      </c>
      <c r="M40" s="3">
        <f t="shared" si="6"/>
        <v>8</v>
      </c>
      <c r="N40" s="3">
        <f t="shared" si="6"/>
        <v>8</v>
      </c>
      <c r="O40" s="3">
        <f t="shared" si="6"/>
        <v>8</v>
      </c>
      <c r="P40" s="3">
        <f t="shared" si="6"/>
        <v>8</v>
      </c>
      <c r="Q40" s="3">
        <f t="shared" si="6"/>
        <v>8</v>
      </c>
      <c r="R40" s="3">
        <f t="shared" si="7"/>
        <v>8</v>
      </c>
      <c r="S40" s="3">
        <f t="shared" si="7"/>
        <v>8</v>
      </c>
      <c r="T40" s="3">
        <f t="shared" si="7"/>
        <v>8</v>
      </c>
      <c r="U40" s="3">
        <f t="shared" si="7"/>
        <v>8</v>
      </c>
      <c r="V40" s="3">
        <f t="shared" si="7"/>
        <v>8</v>
      </c>
    </row>
    <row r="41" spans="1:22" x14ac:dyDescent="0.25">
      <c r="A41" t="s">
        <v>102</v>
      </c>
      <c r="B41" t="s">
        <v>98</v>
      </c>
      <c r="C41" s="3">
        <f t="shared" si="4"/>
        <v>0</v>
      </c>
      <c r="D41" s="3">
        <f t="shared" si="4"/>
        <v>0</v>
      </c>
      <c r="E41" s="3">
        <f t="shared" si="4"/>
        <v>0</v>
      </c>
      <c r="F41" s="3">
        <f t="shared" si="4"/>
        <v>0</v>
      </c>
      <c r="G41" s="3">
        <f t="shared" si="4"/>
        <v>0</v>
      </c>
      <c r="H41" s="3">
        <f t="shared" si="5"/>
        <v>0</v>
      </c>
      <c r="I41" s="3">
        <f t="shared" si="5"/>
        <v>0</v>
      </c>
      <c r="J41" s="3">
        <f t="shared" si="5"/>
        <v>0</v>
      </c>
      <c r="K41" s="3">
        <f t="shared" si="5"/>
        <v>0</v>
      </c>
      <c r="L41" s="3">
        <f t="shared" si="5"/>
        <v>0</v>
      </c>
      <c r="M41" s="3">
        <f t="shared" si="6"/>
        <v>0</v>
      </c>
      <c r="N41" s="3">
        <f t="shared" si="6"/>
        <v>0</v>
      </c>
      <c r="O41" s="3">
        <f t="shared" si="6"/>
        <v>0</v>
      </c>
      <c r="P41" s="3">
        <f t="shared" si="6"/>
        <v>0</v>
      </c>
      <c r="Q41" s="3">
        <f t="shared" si="6"/>
        <v>0</v>
      </c>
      <c r="R41" s="3">
        <f t="shared" si="7"/>
        <v>0</v>
      </c>
      <c r="S41" s="3">
        <f t="shared" si="7"/>
        <v>0</v>
      </c>
      <c r="T41" s="3">
        <f t="shared" si="7"/>
        <v>0</v>
      </c>
      <c r="U41" s="3">
        <f t="shared" si="7"/>
        <v>0</v>
      </c>
      <c r="V41" s="3">
        <f t="shared" si="7"/>
        <v>0</v>
      </c>
    </row>
    <row r="42" spans="1:22" x14ac:dyDescent="0.25">
      <c r="A42" t="s">
        <v>102</v>
      </c>
      <c r="B42" t="s">
        <v>99</v>
      </c>
      <c r="C42" s="3">
        <f t="shared" si="4"/>
        <v>9</v>
      </c>
      <c r="D42" s="3">
        <f t="shared" si="4"/>
        <v>9</v>
      </c>
      <c r="E42" s="3">
        <f t="shared" si="4"/>
        <v>9</v>
      </c>
      <c r="F42" s="3">
        <f t="shared" si="4"/>
        <v>9</v>
      </c>
      <c r="G42" s="3">
        <f t="shared" si="4"/>
        <v>9</v>
      </c>
      <c r="H42" s="3">
        <f t="shared" si="5"/>
        <v>9</v>
      </c>
      <c r="I42" s="3">
        <f t="shared" si="5"/>
        <v>9</v>
      </c>
      <c r="J42" s="3">
        <f t="shared" si="5"/>
        <v>9</v>
      </c>
      <c r="K42" s="3">
        <f t="shared" si="5"/>
        <v>9</v>
      </c>
      <c r="L42" s="3">
        <f t="shared" si="5"/>
        <v>9</v>
      </c>
      <c r="M42" s="3">
        <f t="shared" si="6"/>
        <v>9</v>
      </c>
      <c r="N42" s="3">
        <f t="shared" si="6"/>
        <v>9</v>
      </c>
      <c r="O42" s="3">
        <f t="shared" si="6"/>
        <v>9</v>
      </c>
      <c r="P42" s="3">
        <f t="shared" si="6"/>
        <v>9</v>
      </c>
      <c r="Q42" s="3">
        <f t="shared" si="6"/>
        <v>9</v>
      </c>
      <c r="R42" s="3">
        <f t="shared" si="7"/>
        <v>9</v>
      </c>
      <c r="S42" s="3">
        <f t="shared" si="7"/>
        <v>9</v>
      </c>
      <c r="T42" s="3">
        <f t="shared" si="7"/>
        <v>9</v>
      </c>
      <c r="U42" s="3">
        <f t="shared" si="7"/>
        <v>9</v>
      </c>
      <c r="V42" s="3">
        <f t="shared" si="7"/>
        <v>9</v>
      </c>
    </row>
    <row r="43" spans="1:22" x14ac:dyDescent="0.25">
      <c r="A43" t="s">
        <v>102</v>
      </c>
      <c r="B43" t="s">
        <v>103</v>
      </c>
      <c r="C43" s="3">
        <f t="shared" si="4"/>
        <v>0</v>
      </c>
      <c r="D43" s="3">
        <f t="shared" si="4"/>
        <v>0</v>
      </c>
      <c r="E43" s="3">
        <f t="shared" si="4"/>
        <v>0</v>
      </c>
      <c r="F43" s="3">
        <f t="shared" si="4"/>
        <v>0</v>
      </c>
      <c r="G43" s="3">
        <f t="shared" si="4"/>
        <v>0</v>
      </c>
      <c r="H43" s="3">
        <f t="shared" si="5"/>
        <v>0</v>
      </c>
      <c r="I43" s="3">
        <f t="shared" si="5"/>
        <v>0</v>
      </c>
      <c r="J43" s="3">
        <f t="shared" si="5"/>
        <v>0</v>
      </c>
      <c r="K43" s="3">
        <f t="shared" si="5"/>
        <v>0</v>
      </c>
      <c r="L43" s="3">
        <f t="shared" si="5"/>
        <v>0</v>
      </c>
      <c r="M43" s="3">
        <f t="shared" si="6"/>
        <v>0</v>
      </c>
      <c r="N43" s="3">
        <f t="shared" si="6"/>
        <v>0</v>
      </c>
      <c r="O43" s="3">
        <f t="shared" si="6"/>
        <v>0</v>
      </c>
      <c r="P43" s="3">
        <f t="shared" si="6"/>
        <v>0</v>
      </c>
      <c r="Q43" s="3">
        <f t="shared" si="6"/>
        <v>0</v>
      </c>
      <c r="R43" s="3">
        <f t="shared" si="7"/>
        <v>0</v>
      </c>
      <c r="S43" s="3">
        <f t="shared" si="7"/>
        <v>0</v>
      </c>
      <c r="T43" s="3">
        <f t="shared" si="7"/>
        <v>0</v>
      </c>
      <c r="U43" s="3">
        <f t="shared" si="7"/>
        <v>0</v>
      </c>
      <c r="V43" s="3">
        <f t="shared" si="7"/>
        <v>0</v>
      </c>
    </row>
    <row r="44" spans="1:22" x14ac:dyDescent="0.25">
      <c r="A44" t="s">
        <v>102</v>
      </c>
      <c r="B44" t="s">
        <v>104</v>
      </c>
      <c r="C44" s="3">
        <f t="shared" si="4"/>
        <v>3</v>
      </c>
      <c r="D44" s="3">
        <f t="shared" si="4"/>
        <v>3</v>
      </c>
      <c r="E44" s="3">
        <f t="shared" si="4"/>
        <v>3</v>
      </c>
      <c r="F44" s="3">
        <f t="shared" si="4"/>
        <v>3</v>
      </c>
      <c r="G44" s="3">
        <f t="shared" si="4"/>
        <v>3</v>
      </c>
      <c r="H44" s="3">
        <f t="shared" si="5"/>
        <v>3</v>
      </c>
      <c r="I44" s="3">
        <f t="shared" si="5"/>
        <v>3</v>
      </c>
      <c r="J44" s="3">
        <f t="shared" si="5"/>
        <v>3</v>
      </c>
      <c r="K44" s="3">
        <f t="shared" si="5"/>
        <v>3</v>
      </c>
      <c r="L44" s="3">
        <f t="shared" si="5"/>
        <v>3</v>
      </c>
      <c r="M44" s="3">
        <f t="shared" si="6"/>
        <v>3</v>
      </c>
      <c r="N44" s="3">
        <f t="shared" si="6"/>
        <v>3</v>
      </c>
      <c r="O44" s="3">
        <f t="shared" si="6"/>
        <v>3</v>
      </c>
      <c r="P44" s="3">
        <f t="shared" si="6"/>
        <v>3</v>
      </c>
      <c r="Q44" s="3">
        <f t="shared" si="6"/>
        <v>3</v>
      </c>
      <c r="R44" s="3">
        <f t="shared" si="7"/>
        <v>3</v>
      </c>
      <c r="S44" s="3">
        <f t="shared" si="7"/>
        <v>3</v>
      </c>
      <c r="T44" s="3">
        <f t="shared" si="7"/>
        <v>3</v>
      </c>
      <c r="U44" s="3">
        <f t="shared" si="7"/>
        <v>3</v>
      </c>
      <c r="V44" s="3">
        <f t="shared" si="7"/>
        <v>3</v>
      </c>
    </row>
    <row r="45" spans="1:22" x14ac:dyDescent="0.25">
      <c r="A45" t="s">
        <v>105</v>
      </c>
      <c r="B45" t="s">
        <v>97</v>
      </c>
      <c r="C45" s="3">
        <f t="shared" si="4"/>
        <v>10.4</v>
      </c>
      <c r="D45" s="3">
        <f t="shared" si="4"/>
        <v>10.4</v>
      </c>
      <c r="E45" s="3">
        <f t="shared" si="4"/>
        <v>10.4</v>
      </c>
      <c r="F45" s="3">
        <f t="shared" si="4"/>
        <v>10.4</v>
      </c>
      <c r="G45" s="3">
        <f t="shared" si="4"/>
        <v>10.4</v>
      </c>
      <c r="H45" s="3">
        <f t="shared" si="5"/>
        <v>10.4</v>
      </c>
      <c r="I45" s="3">
        <f t="shared" si="5"/>
        <v>10.4</v>
      </c>
      <c r="J45" s="3">
        <f t="shared" si="5"/>
        <v>10.4</v>
      </c>
      <c r="K45" s="3">
        <f t="shared" si="5"/>
        <v>10.4</v>
      </c>
      <c r="L45" s="3">
        <f t="shared" si="5"/>
        <v>10.4</v>
      </c>
      <c r="M45" s="3">
        <f t="shared" si="6"/>
        <v>10.4</v>
      </c>
      <c r="N45" s="3">
        <f t="shared" si="6"/>
        <v>10.4</v>
      </c>
      <c r="O45" s="3">
        <f t="shared" si="6"/>
        <v>10.4</v>
      </c>
      <c r="P45" s="3">
        <f t="shared" si="6"/>
        <v>10.4</v>
      </c>
      <c r="Q45" s="3">
        <f t="shared" si="6"/>
        <v>10.4</v>
      </c>
      <c r="R45" s="3">
        <f t="shared" si="7"/>
        <v>10.4</v>
      </c>
      <c r="S45" s="3">
        <f t="shared" si="7"/>
        <v>10.4</v>
      </c>
      <c r="T45" s="3">
        <f t="shared" si="7"/>
        <v>10.4</v>
      </c>
      <c r="U45" s="3">
        <f t="shared" si="7"/>
        <v>10.4</v>
      </c>
      <c r="V45" s="3">
        <f t="shared" si="7"/>
        <v>10.4</v>
      </c>
    </row>
    <row r="46" spans="1:22" x14ac:dyDescent="0.25">
      <c r="A46" t="s">
        <v>105</v>
      </c>
      <c r="B46" t="s">
        <v>98</v>
      </c>
      <c r="C46" s="3">
        <f t="shared" si="4"/>
        <v>0</v>
      </c>
      <c r="D46" s="3">
        <f t="shared" si="4"/>
        <v>0</v>
      </c>
      <c r="E46" s="3">
        <f t="shared" si="4"/>
        <v>0</v>
      </c>
      <c r="F46" s="3">
        <f t="shared" si="4"/>
        <v>0</v>
      </c>
      <c r="G46" s="3">
        <f t="shared" si="4"/>
        <v>0</v>
      </c>
      <c r="H46" s="3">
        <f t="shared" si="5"/>
        <v>0</v>
      </c>
      <c r="I46" s="3">
        <f t="shared" si="5"/>
        <v>0</v>
      </c>
      <c r="J46" s="3">
        <f t="shared" si="5"/>
        <v>0</v>
      </c>
      <c r="K46" s="3">
        <f t="shared" si="5"/>
        <v>0</v>
      </c>
      <c r="L46" s="3">
        <f t="shared" si="5"/>
        <v>0</v>
      </c>
      <c r="M46" s="3">
        <f t="shared" si="6"/>
        <v>0</v>
      </c>
      <c r="N46" s="3">
        <f t="shared" si="6"/>
        <v>0</v>
      </c>
      <c r="O46" s="3">
        <f t="shared" si="6"/>
        <v>0</v>
      </c>
      <c r="P46" s="3">
        <f t="shared" si="6"/>
        <v>0</v>
      </c>
      <c r="Q46" s="3">
        <f t="shared" si="6"/>
        <v>0</v>
      </c>
      <c r="R46" s="3">
        <f t="shared" si="7"/>
        <v>0</v>
      </c>
      <c r="S46" s="3">
        <f t="shared" si="7"/>
        <v>0</v>
      </c>
      <c r="T46" s="3">
        <f t="shared" si="7"/>
        <v>0</v>
      </c>
      <c r="U46" s="3">
        <f t="shared" si="7"/>
        <v>0</v>
      </c>
      <c r="V46" s="3">
        <f t="shared" si="7"/>
        <v>0</v>
      </c>
    </row>
    <row r="47" spans="1:22" x14ac:dyDescent="0.25">
      <c r="A47" t="s">
        <v>105</v>
      </c>
      <c r="B47" t="s">
        <v>100</v>
      </c>
      <c r="C47" s="3">
        <f t="shared" si="4"/>
        <v>8.5999999949999992</v>
      </c>
      <c r="D47" s="3">
        <f t="shared" si="4"/>
        <v>8.5999999949999992</v>
      </c>
      <c r="E47" s="3">
        <f t="shared" si="4"/>
        <v>8.5999999949999992</v>
      </c>
      <c r="F47" s="3">
        <f t="shared" si="4"/>
        <v>8.5999999949999992</v>
      </c>
      <c r="G47" s="3">
        <f t="shared" si="4"/>
        <v>8.5999999949999992</v>
      </c>
      <c r="H47" s="3">
        <f t="shared" si="5"/>
        <v>8.5999999949999992</v>
      </c>
      <c r="I47" s="3">
        <f t="shared" si="5"/>
        <v>8.5999999949999992</v>
      </c>
      <c r="J47" s="3">
        <f t="shared" si="5"/>
        <v>8.5999999949999992</v>
      </c>
      <c r="K47" s="3">
        <f t="shared" si="5"/>
        <v>8.5999999949999992</v>
      </c>
      <c r="L47" s="3">
        <f t="shared" si="5"/>
        <v>8.5999999949999992</v>
      </c>
      <c r="M47" s="3">
        <f t="shared" si="6"/>
        <v>8.5999999949999992</v>
      </c>
      <c r="N47" s="3">
        <f t="shared" si="6"/>
        <v>8.5999999949999992</v>
      </c>
      <c r="O47" s="3">
        <f t="shared" si="6"/>
        <v>8.5999999949999992</v>
      </c>
      <c r="P47" s="3">
        <f t="shared" si="6"/>
        <v>8.5999999949999992</v>
      </c>
      <c r="Q47" s="3">
        <f t="shared" si="6"/>
        <v>8.5999999949999992</v>
      </c>
      <c r="R47" s="3">
        <f t="shared" si="7"/>
        <v>8.5999999949999992</v>
      </c>
      <c r="S47" s="3">
        <f t="shared" si="7"/>
        <v>8.5999999949999992</v>
      </c>
      <c r="T47" s="3">
        <f t="shared" si="7"/>
        <v>8.5999999949999992</v>
      </c>
      <c r="U47" s="3">
        <f t="shared" si="7"/>
        <v>8.5999999949999992</v>
      </c>
      <c r="V47" s="3">
        <f t="shared" si="7"/>
        <v>8.5999999949999992</v>
      </c>
    </row>
    <row r="48" spans="1:22" x14ac:dyDescent="0.25">
      <c r="A48" t="s">
        <v>106</v>
      </c>
      <c r="B48" t="s">
        <v>97</v>
      </c>
      <c r="C48" s="3">
        <f t="shared" si="4"/>
        <v>0</v>
      </c>
      <c r="D48" s="3">
        <f t="shared" si="4"/>
        <v>0</v>
      </c>
      <c r="E48" s="3">
        <f t="shared" si="4"/>
        <v>0</v>
      </c>
      <c r="F48" s="3">
        <f t="shared" si="4"/>
        <v>0</v>
      </c>
      <c r="G48" s="3">
        <f t="shared" si="4"/>
        <v>0</v>
      </c>
      <c r="H48" s="3">
        <f t="shared" si="5"/>
        <v>0</v>
      </c>
      <c r="I48" s="3">
        <f t="shared" si="5"/>
        <v>0</v>
      </c>
      <c r="J48" s="3">
        <f t="shared" si="5"/>
        <v>0</v>
      </c>
      <c r="K48" s="3">
        <f t="shared" si="5"/>
        <v>0</v>
      </c>
      <c r="L48" s="3">
        <f t="shared" si="5"/>
        <v>0</v>
      </c>
      <c r="M48" s="3">
        <f t="shared" si="6"/>
        <v>0</v>
      </c>
      <c r="N48" s="3">
        <f t="shared" si="6"/>
        <v>0</v>
      </c>
      <c r="O48" s="3">
        <f t="shared" si="6"/>
        <v>0</v>
      </c>
      <c r="P48" s="3">
        <f t="shared" si="6"/>
        <v>0</v>
      </c>
      <c r="Q48" s="3">
        <f t="shared" si="6"/>
        <v>0</v>
      </c>
      <c r="R48" s="3">
        <f t="shared" si="7"/>
        <v>0</v>
      </c>
      <c r="S48" s="3">
        <f t="shared" si="7"/>
        <v>0</v>
      </c>
      <c r="T48" s="3">
        <f t="shared" si="7"/>
        <v>0</v>
      </c>
      <c r="U48" s="3">
        <f t="shared" si="7"/>
        <v>0</v>
      </c>
      <c r="V48" s="3">
        <f t="shared" si="7"/>
        <v>0</v>
      </c>
    </row>
    <row r="49" spans="1:22" x14ac:dyDescent="0.25">
      <c r="A49" t="s">
        <v>106</v>
      </c>
      <c r="B49" t="s">
        <v>98</v>
      </c>
      <c r="C49" s="3">
        <f t="shared" si="4"/>
        <v>0</v>
      </c>
      <c r="D49" s="3">
        <f t="shared" si="4"/>
        <v>0</v>
      </c>
      <c r="E49" s="3">
        <f t="shared" si="4"/>
        <v>0</v>
      </c>
      <c r="F49" s="3">
        <f t="shared" si="4"/>
        <v>0</v>
      </c>
      <c r="G49" s="3">
        <f t="shared" si="4"/>
        <v>0</v>
      </c>
      <c r="H49" s="3">
        <f t="shared" si="5"/>
        <v>0</v>
      </c>
      <c r="I49" s="3">
        <f t="shared" si="5"/>
        <v>0</v>
      </c>
      <c r="J49" s="3">
        <f t="shared" si="5"/>
        <v>0</v>
      </c>
      <c r="K49" s="3">
        <f t="shared" si="5"/>
        <v>0</v>
      </c>
      <c r="L49" s="3">
        <f t="shared" si="5"/>
        <v>0</v>
      </c>
      <c r="M49" s="3">
        <f t="shared" si="6"/>
        <v>0</v>
      </c>
      <c r="N49" s="3">
        <f t="shared" si="6"/>
        <v>0</v>
      </c>
      <c r="O49" s="3">
        <f t="shared" si="6"/>
        <v>0</v>
      </c>
      <c r="P49" s="3">
        <f t="shared" si="6"/>
        <v>0</v>
      </c>
      <c r="Q49" s="3">
        <f t="shared" si="6"/>
        <v>0</v>
      </c>
      <c r="R49" s="3">
        <f t="shared" si="7"/>
        <v>0</v>
      </c>
      <c r="S49" s="3">
        <f t="shared" si="7"/>
        <v>0</v>
      </c>
      <c r="T49" s="3">
        <f t="shared" si="7"/>
        <v>0</v>
      </c>
      <c r="U49" s="3">
        <f t="shared" si="7"/>
        <v>0</v>
      </c>
      <c r="V49" s="3">
        <f t="shared" si="7"/>
        <v>0</v>
      </c>
    </row>
    <row r="50" spans="1:22" x14ac:dyDescent="0.25">
      <c r="A50" t="s">
        <v>106</v>
      </c>
      <c r="B50" t="s">
        <v>99</v>
      </c>
      <c r="C50" s="3">
        <f t="shared" ref="C50:G60" si="8">$C20</f>
        <v>0</v>
      </c>
      <c r="D50" s="3">
        <f t="shared" si="8"/>
        <v>0</v>
      </c>
      <c r="E50" s="3">
        <f t="shared" si="8"/>
        <v>0</v>
      </c>
      <c r="F50" s="3">
        <f t="shared" si="8"/>
        <v>0</v>
      </c>
      <c r="G50" s="3">
        <f t="shared" si="8"/>
        <v>0</v>
      </c>
      <c r="H50" s="3">
        <f t="shared" ref="H50:L60" si="9">$D20</f>
        <v>0</v>
      </c>
      <c r="I50" s="3">
        <f t="shared" si="9"/>
        <v>0</v>
      </c>
      <c r="J50" s="3">
        <f t="shared" si="9"/>
        <v>0</v>
      </c>
      <c r="K50" s="3">
        <f t="shared" si="9"/>
        <v>0</v>
      </c>
      <c r="L50" s="3">
        <f t="shared" si="9"/>
        <v>0</v>
      </c>
      <c r="M50" s="3">
        <f t="shared" ref="M50:Q60" si="10">$E20</f>
        <v>4</v>
      </c>
      <c r="N50" s="3">
        <f t="shared" si="10"/>
        <v>4</v>
      </c>
      <c r="O50" s="3">
        <f t="shared" si="10"/>
        <v>4</v>
      </c>
      <c r="P50" s="3">
        <f t="shared" si="10"/>
        <v>4</v>
      </c>
      <c r="Q50" s="3">
        <f t="shared" si="10"/>
        <v>4</v>
      </c>
      <c r="R50" s="3">
        <f t="shared" ref="R50:V60" si="11">$F20</f>
        <v>4</v>
      </c>
      <c r="S50" s="3">
        <f t="shared" si="11"/>
        <v>4</v>
      </c>
      <c r="T50" s="3">
        <f t="shared" si="11"/>
        <v>4</v>
      </c>
      <c r="U50" s="3">
        <f t="shared" si="11"/>
        <v>4</v>
      </c>
      <c r="V50" s="3">
        <f t="shared" si="11"/>
        <v>4</v>
      </c>
    </row>
    <row r="51" spans="1:22" x14ac:dyDescent="0.25">
      <c r="A51" t="s">
        <v>106</v>
      </c>
      <c r="B51" t="s">
        <v>100</v>
      </c>
      <c r="C51" s="3">
        <f t="shared" si="8"/>
        <v>0</v>
      </c>
      <c r="D51" s="3">
        <f t="shared" si="8"/>
        <v>0</v>
      </c>
      <c r="E51" s="3">
        <f t="shared" si="8"/>
        <v>0</v>
      </c>
      <c r="F51" s="3">
        <f t="shared" si="8"/>
        <v>0</v>
      </c>
      <c r="G51" s="3">
        <f t="shared" si="8"/>
        <v>0</v>
      </c>
      <c r="H51" s="3">
        <f t="shared" si="9"/>
        <v>0</v>
      </c>
      <c r="I51" s="3">
        <f t="shared" si="9"/>
        <v>0</v>
      </c>
      <c r="J51" s="3">
        <f t="shared" si="9"/>
        <v>0</v>
      </c>
      <c r="K51" s="3">
        <f t="shared" si="9"/>
        <v>0</v>
      </c>
      <c r="L51" s="3">
        <f t="shared" si="9"/>
        <v>0</v>
      </c>
      <c r="M51" s="3">
        <f t="shared" si="10"/>
        <v>0</v>
      </c>
      <c r="N51" s="3">
        <f t="shared" si="10"/>
        <v>0</v>
      </c>
      <c r="O51" s="3">
        <f t="shared" si="10"/>
        <v>0</v>
      </c>
      <c r="P51" s="3">
        <f t="shared" si="10"/>
        <v>0</v>
      </c>
      <c r="Q51" s="3">
        <f t="shared" si="10"/>
        <v>0</v>
      </c>
      <c r="R51" s="3">
        <f t="shared" si="11"/>
        <v>0</v>
      </c>
      <c r="S51" s="3">
        <f t="shared" si="11"/>
        <v>0</v>
      </c>
      <c r="T51" s="3">
        <f t="shared" si="11"/>
        <v>0</v>
      </c>
      <c r="U51" s="3">
        <f t="shared" si="11"/>
        <v>0</v>
      </c>
      <c r="V51" s="3">
        <f t="shared" si="11"/>
        <v>0</v>
      </c>
    </row>
    <row r="52" spans="1:22" x14ac:dyDescent="0.25">
      <c r="A52" t="s">
        <v>106</v>
      </c>
      <c r="B52" t="s">
        <v>104</v>
      </c>
      <c r="C52" s="3">
        <f t="shared" si="8"/>
        <v>12</v>
      </c>
      <c r="D52" s="3">
        <f t="shared" si="8"/>
        <v>12</v>
      </c>
      <c r="E52" s="3">
        <f t="shared" si="8"/>
        <v>12</v>
      </c>
      <c r="F52" s="3">
        <f t="shared" si="8"/>
        <v>12</v>
      </c>
      <c r="G52" s="3">
        <f t="shared" si="8"/>
        <v>12</v>
      </c>
      <c r="H52" s="3">
        <f t="shared" si="9"/>
        <v>12</v>
      </c>
      <c r="I52" s="3">
        <f t="shared" si="9"/>
        <v>12</v>
      </c>
      <c r="J52" s="3">
        <f t="shared" si="9"/>
        <v>12</v>
      </c>
      <c r="K52" s="3">
        <f t="shared" si="9"/>
        <v>12</v>
      </c>
      <c r="L52" s="3">
        <f t="shared" si="9"/>
        <v>12</v>
      </c>
      <c r="M52" s="3">
        <f t="shared" si="10"/>
        <v>12</v>
      </c>
      <c r="N52" s="3">
        <f t="shared" si="10"/>
        <v>12</v>
      </c>
      <c r="O52" s="3">
        <f t="shared" si="10"/>
        <v>12</v>
      </c>
      <c r="P52" s="3">
        <f t="shared" si="10"/>
        <v>12</v>
      </c>
      <c r="Q52" s="3">
        <f t="shared" si="10"/>
        <v>12</v>
      </c>
      <c r="R52" s="3">
        <f t="shared" si="11"/>
        <v>12</v>
      </c>
      <c r="S52" s="3">
        <f t="shared" si="11"/>
        <v>12</v>
      </c>
      <c r="T52" s="3">
        <f t="shared" si="11"/>
        <v>12</v>
      </c>
      <c r="U52" s="3">
        <f t="shared" si="11"/>
        <v>12</v>
      </c>
      <c r="V52" s="3">
        <f t="shared" si="11"/>
        <v>12</v>
      </c>
    </row>
    <row r="53" spans="1:22" x14ac:dyDescent="0.25">
      <c r="A53" t="s">
        <v>108</v>
      </c>
      <c r="B53" t="s">
        <v>109</v>
      </c>
      <c r="C53" s="3">
        <f t="shared" si="8"/>
        <v>0</v>
      </c>
      <c r="D53" s="3">
        <f t="shared" si="8"/>
        <v>0</v>
      </c>
      <c r="E53" s="3">
        <f t="shared" si="8"/>
        <v>0</v>
      </c>
      <c r="F53" s="3">
        <f t="shared" si="8"/>
        <v>0</v>
      </c>
      <c r="G53" s="3">
        <f t="shared" si="8"/>
        <v>0</v>
      </c>
      <c r="H53" s="3">
        <f t="shared" si="9"/>
        <v>0</v>
      </c>
      <c r="I53" s="3">
        <f t="shared" si="9"/>
        <v>0</v>
      </c>
      <c r="J53" s="3">
        <f t="shared" si="9"/>
        <v>0</v>
      </c>
      <c r="K53" s="3">
        <f t="shared" si="9"/>
        <v>0</v>
      </c>
      <c r="L53" s="3">
        <f t="shared" si="9"/>
        <v>0</v>
      </c>
      <c r="M53" s="3">
        <f t="shared" si="10"/>
        <v>0</v>
      </c>
      <c r="N53" s="3">
        <f t="shared" si="10"/>
        <v>0</v>
      </c>
      <c r="O53" s="3">
        <f t="shared" si="10"/>
        <v>0</v>
      </c>
      <c r="P53" s="3">
        <f t="shared" si="10"/>
        <v>0</v>
      </c>
      <c r="Q53" s="3">
        <f t="shared" si="10"/>
        <v>0</v>
      </c>
      <c r="R53" s="3">
        <f t="shared" si="11"/>
        <v>0</v>
      </c>
      <c r="S53" s="3">
        <f t="shared" si="11"/>
        <v>0</v>
      </c>
      <c r="T53" s="3">
        <f t="shared" si="11"/>
        <v>0</v>
      </c>
      <c r="U53" s="3">
        <f t="shared" si="11"/>
        <v>0</v>
      </c>
      <c r="V53" s="3">
        <f t="shared" si="11"/>
        <v>0</v>
      </c>
    </row>
    <row r="54" spans="1:22" x14ac:dyDescent="0.25">
      <c r="A54" t="s">
        <v>108</v>
      </c>
      <c r="B54" t="s">
        <v>110</v>
      </c>
      <c r="C54" s="3">
        <f t="shared" si="8"/>
        <v>0</v>
      </c>
      <c r="D54" s="3">
        <f t="shared" si="8"/>
        <v>0</v>
      </c>
      <c r="E54" s="3">
        <f t="shared" si="8"/>
        <v>0</v>
      </c>
      <c r="F54" s="3">
        <f t="shared" si="8"/>
        <v>0</v>
      </c>
      <c r="G54" s="3">
        <f t="shared" si="8"/>
        <v>0</v>
      </c>
      <c r="H54" s="3">
        <f t="shared" si="9"/>
        <v>0</v>
      </c>
      <c r="I54" s="3">
        <f t="shared" si="9"/>
        <v>0</v>
      </c>
      <c r="J54" s="3">
        <f t="shared" si="9"/>
        <v>0</v>
      </c>
      <c r="K54" s="3">
        <f t="shared" si="9"/>
        <v>0</v>
      </c>
      <c r="L54" s="3">
        <f t="shared" si="9"/>
        <v>0</v>
      </c>
      <c r="M54" s="3">
        <f t="shared" si="10"/>
        <v>0</v>
      </c>
      <c r="N54" s="3">
        <f t="shared" si="10"/>
        <v>0</v>
      </c>
      <c r="O54" s="3">
        <f t="shared" si="10"/>
        <v>0</v>
      </c>
      <c r="P54" s="3">
        <f t="shared" si="10"/>
        <v>0</v>
      </c>
      <c r="Q54" s="3">
        <f t="shared" si="10"/>
        <v>0</v>
      </c>
      <c r="R54" s="3">
        <f t="shared" si="11"/>
        <v>0</v>
      </c>
      <c r="S54" s="3">
        <f t="shared" si="11"/>
        <v>0</v>
      </c>
      <c r="T54" s="3">
        <f t="shared" si="11"/>
        <v>0</v>
      </c>
      <c r="U54" s="3">
        <f t="shared" si="11"/>
        <v>0</v>
      </c>
      <c r="V54" s="3">
        <f t="shared" si="11"/>
        <v>0</v>
      </c>
    </row>
    <row r="55" spans="1:22" x14ac:dyDescent="0.25">
      <c r="A55" t="s">
        <v>108</v>
      </c>
      <c r="B55" t="s">
        <v>111</v>
      </c>
      <c r="C55" s="3">
        <f t="shared" si="8"/>
        <v>0</v>
      </c>
      <c r="D55" s="3">
        <f t="shared" si="8"/>
        <v>0</v>
      </c>
      <c r="E55" s="3">
        <f t="shared" si="8"/>
        <v>0</v>
      </c>
      <c r="F55" s="3">
        <f t="shared" si="8"/>
        <v>0</v>
      </c>
      <c r="G55" s="3">
        <f t="shared" si="8"/>
        <v>0</v>
      </c>
      <c r="H55" s="3">
        <f t="shared" si="9"/>
        <v>0</v>
      </c>
      <c r="I55" s="3">
        <f t="shared" si="9"/>
        <v>0</v>
      </c>
      <c r="J55" s="3">
        <f t="shared" si="9"/>
        <v>0</v>
      </c>
      <c r="K55" s="3">
        <f t="shared" si="9"/>
        <v>0</v>
      </c>
      <c r="L55" s="3">
        <f t="shared" si="9"/>
        <v>0</v>
      </c>
      <c r="M55" s="3">
        <f t="shared" si="10"/>
        <v>0</v>
      </c>
      <c r="N55" s="3">
        <f t="shared" si="10"/>
        <v>0</v>
      </c>
      <c r="O55" s="3">
        <f t="shared" si="10"/>
        <v>0</v>
      </c>
      <c r="P55" s="3">
        <f t="shared" si="10"/>
        <v>0</v>
      </c>
      <c r="Q55" s="3">
        <f t="shared" si="10"/>
        <v>0</v>
      </c>
      <c r="R55" s="3">
        <f t="shared" si="11"/>
        <v>0</v>
      </c>
      <c r="S55" s="3">
        <f t="shared" si="11"/>
        <v>0</v>
      </c>
      <c r="T55" s="3">
        <f t="shared" si="11"/>
        <v>0</v>
      </c>
      <c r="U55" s="3">
        <f t="shared" si="11"/>
        <v>0</v>
      </c>
      <c r="V55" s="3">
        <f t="shared" si="11"/>
        <v>0</v>
      </c>
    </row>
    <row r="56" spans="1:22" x14ac:dyDescent="0.25">
      <c r="A56" t="s">
        <v>108</v>
      </c>
      <c r="B56" t="s">
        <v>112</v>
      </c>
      <c r="C56" s="3">
        <f t="shared" si="8"/>
        <v>0</v>
      </c>
      <c r="D56" s="3">
        <f t="shared" si="8"/>
        <v>0</v>
      </c>
      <c r="E56" s="3">
        <f t="shared" si="8"/>
        <v>0</v>
      </c>
      <c r="F56" s="3">
        <f t="shared" si="8"/>
        <v>0</v>
      </c>
      <c r="G56" s="3">
        <f t="shared" si="8"/>
        <v>0</v>
      </c>
      <c r="H56" s="3">
        <f t="shared" si="9"/>
        <v>0</v>
      </c>
      <c r="I56" s="3">
        <f t="shared" si="9"/>
        <v>0</v>
      </c>
      <c r="J56" s="3">
        <f t="shared" si="9"/>
        <v>0</v>
      </c>
      <c r="K56" s="3">
        <f t="shared" si="9"/>
        <v>0</v>
      </c>
      <c r="L56" s="3">
        <f t="shared" si="9"/>
        <v>0</v>
      </c>
      <c r="M56" s="3">
        <f t="shared" si="10"/>
        <v>0</v>
      </c>
      <c r="N56" s="3">
        <f t="shared" si="10"/>
        <v>0</v>
      </c>
      <c r="O56" s="3">
        <f t="shared" si="10"/>
        <v>0</v>
      </c>
      <c r="P56" s="3">
        <f t="shared" si="10"/>
        <v>0</v>
      </c>
      <c r="Q56" s="3">
        <f t="shared" si="10"/>
        <v>0</v>
      </c>
      <c r="R56" s="3">
        <f t="shared" si="11"/>
        <v>0</v>
      </c>
      <c r="S56" s="3">
        <f t="shared" si="11"/>
        <v>0</v>
      </c>
      <c r="T56" s="3">
        <f t="shared" si="11"/>
        <v>0</v>
      </c>
      <c r="U56" s="3">
        <f t="shared" si="11"/>
        <v>0</v>
      </c>
      <c r="V56" s="3">
        <f t="shared" si="11"/>
        <v>0</v>
      </c>
    </row>
    <row r="57" spans="1:22" x14ac:dyDescent="0.25">
      <c r="A57" t="s">
        <v>108</v>
      </c>
      <c r="B57" t="s">
        <v>113</v>
      </c>
      <c r="C57" s="3">
        <f t="shared" si="8"/>
        <v>0</v>
      </c>
      <c r="D57" s="3">
        <f t="shared" si="8"/>
        <v>0</v>
      </c>
      <c r="E57" s="3">
        <f t="shared" si="8"/>
        <v>0</v>
      </c>
      <c r="F57" s="3">
        <f t="shared" si="8"/>
        <v>0</v>
      </c>
      <c r="G57" s="3">
        <f t="shared" si="8"/>
        <v>0</v>
      </c>
      <c r="H57" s="3">
        <f t="shared" si="9"/>
        <v>0</v>
      </c>
      <c r="I57" s="3">
        <f t="shared" si="9"/>
        <v>0</v>
      </c>
      <c r="J57" s="3">
        <f t="shared" si="9"/>
        <v>0</v>
      </c>
      <c r="K57" s="3">
        <f t="shared" si="9"/>
        <v>0</v>
      </c>
      <c r="L57" s="3">
        <f t="shared" si="9"/>
        <v>0</v>
      </c>
      <c r="M57" s="3">
        <f t="shared" si="10"/>
        <v>0</v>
      </c>
      <c r="N57" s="3">
        <f t="shared" si="10"/>
        <v>0</v>
      </c>
      <c r="O57" s="3">
        <f t="shared" si="10"/>
        <v>0</v>
      </c>
      <c r="P57" s="3">
        <f t="shared" si="10"/>
        <v>0</v>
      </c>
      <c r="Q57" s="3">
        <f t="shared" si="10"/>
        <v>0</v>
      </c>
      <c r="R57" s="3">
        <f t="shared" si="11"/>
        <v>0</v>
      </c>
      <c r="S57" s="3">
        <f t="shared" si="11"/>
        <v>0</v>
      </c>
      <c r="T57" s="3">
        <f t="shared" si="11"/>
        <v>0</v>
      </c>
      <c r="U57" s="3">
        <f t="shared" si="11"/>
        <v>0</v>
      </c>
      <c r="V57" s="3">
        <f t="shared" si="11"/>
        <v>0</v>
      </c>
    </row>
    <row r="58" spans="1:22" x14ac:dyDescent="0.25">
      <c r="A58" t="s">
        <v>108</v>
      </c>
      <c r="B58" t="s">
        <v>114</v>
      </c>
      <c r="C58" s="3">
        <f t="shared" si="8"/>
        <v>0</v>
      </c>
      <c r="D58" s="3">
        <f t="shared" si="8"/>
        <v>0</v>
      </c>
      <c r="E58" s="3">
        <f t="shared" si="8"/>
        <v>0</v>
      </c>
      <c r="F58" s="3">
        <f t="shared" si="8"/>
        <v>0</v>
      </c>
      <c r="G58" s="3">
        <f t="shared" si="8"/>
        <v>0</v>
      </c>
      <c r="H58" s="3">
        <f t="shared" si="9"/>
        <v>0</v>
      </c>
      <c r="I58" s="3">
        <f t="shared" si="9"/>
        <v>0</v>
      </c>
      <c r="J58" s="3">
        <f t="shared" si="9"/>
        <v>0</v>
      </c>
      <c r="K58" s="3">
        <f t="shared" si="9"/>
        <v>0</v>
      </c>
      <c r="L58" s="3">
        <f t="shared" si="9"/>
        <v>0</v>
      </c>
      <c r="M58" s="3">
        <f t="shared" si="10"/>
        <v>0</v>
      </c>
      <c r="N58" s="3">
        <f t="shared" si="10"/>
        <v>0</v>
      </c>
      <c r="O58" s="3">
        <f t="shared" si="10"/>
        <v>0</v>
      </c>
      <c r="P58" s="3">
        <f t="shared" si="10"/>
        <v>0</v>
      </c>
      <c r="Q58" s="3">
        <f t="shared" si="10"/>
        <v>0</v>
      </c>
      <c r="R58" s="3">
        <f t="shared" si="11"/>
        <v>0</v>
      </c>
      <c r="S58" s="3">
        <f t="shared" si="11"/>
        <v>0</v>
      </c>
      <c r="T58" s="3">
        <f t="shared" si="11"/>
        <v>0</v>
      </c>
      <c r="U58" s="3">
        <f t="shared" si="11"/>
        <v>0</v>
      </c>
      <c r="V58" s="3">
        <f t="shared" si="11"/>
        <v>0</v>
      </c>
    </row>
    <row r="59" spans="1:22" x14ac:dyDescent="0.25">
      <c r="A59" t="s">
        <v>108</v>
      </c>
      <c r="B59" t="s">
        <v>115</v>
      </c>
      <c r="C59" s="3">
        <f t="shared" si="8"/>
        <v>0</v>
      </c>
      <c r="D59" s="3">
        <f t="shared" si="8"/>
        <v>0</v>
      </c>
      <c r="E59" s="3">
        <f t="shared" si="8"/>
        <v>0</v>
      </c>
      <c r="F59" s="3">
        <f t="shared" si="8"/>
        <v>0</v>
      </c>
      <c r="G59" s="3">
        <f t="shared" si="8"/>
        <v>0</v>
      </c>
      <c r="H59" s="3">
        <f t="shared" si="9"/>
        <v>0</v>
      </c>
      <c r="I59" s="3">
        <f t="shared" si="9"/>
        <v>0</v>
      </c>
      <c r="J59" s="3">
        <f t="shared" si="9"/>
        <v>0</v>
      </c>
      <c r="K59" s="3">
        <f t="shared" si="9"/>
        <v>0</v>
      </c>
      <c r="L59" s="3">
        <f t="shared" si="9"/>
        <v>0</v>
      </c>
      <c r="M59" s="3">
        <f t="shared" si="10"/>
        <v>0</v>
      </c>
      <c r="N59" s="3">
        <f t="shared" si="10"/>
        <v>0</v>
      </c>
      <c r="O59" s="3">
        <f t="shared" si="10"/>
        <v>0</v>
      </c>
      <c r="P59" s="3">
        <f t="shared" si="10"/>
        <v>0</v>
      </c>
      <c r="Q59" s="3">
        <f t="shared" si="10"/>
        <v>0</v>
      </c>
      <c r="R59" s="3">
        <f t="shared" si="11"/>
        <v>0</v>
      </c>
      <c r="S59" s="3">
        <f t="shared" si="11"/>
        <v>0</v>
      </c>
      <c r="T59" s="3">
        <f t="shared" si="11"/>
        <v>0</v>
      </c>
      <c r="U59" s="3">
        <f t="shared" si="11"/>
        <v>0</v>
      </c>
      <c r="V59" s="3">
        <f t="shared" si="11"/>
        <v>0</v>
      </c>
    </row>
    <row r="60" spans="1:22" x14ac:dyDescent="0.25">
      <c r="A60" t="s">
        <v>108</v>
      </c>
      <c r="B60" t="s">
        <v>116</v>
      </c>
      <c r="C60" s="3">
        <f t="shared" si="8"/>
        <v>8.4</v>
      </c>
      <c r="D60" s="3">
        <f t="shared" si="8"/>
        <v>8.4</v>
      </c>
      <c r="E60" s="3">
        <f t="shared" si="8"/>
        <v>8.4</v>
      </c>
      <c r="F60" s="3">
        <f t="shared" si="8"/>
        <v>8.4</v>
      </c>
      <c r="G60" s="3">
        <f t="shared" si="8"/>
        <v>8.4</v>
      </c>
      <c r="H60" s="3">
        <f t="shared" si="9"/>
        <v>8.4</v>
      </c>
      <c r="I60" s="3">
        <f t="shared" si="9"/>
        <v>8.4</v>
      </c>
      <c r="J60" s="3">
        <f t="shared" si="9"/>
        <v>8.4</v>
      </c>
      <c r="K60" s="3">
        <f t="shared" si="9"/>
        <v>8.4</v>
      </c>
      <c r="L60" s="3">
        <f t="shared" si="9"/>
        <v>8.4</v>
      </c>
      <c r="M60" s="3">
        <f t="shared" si="10"/>
        <v>8.4</v>
      </c>
      <c r="N60" s="3">
        <f t="shared" si="10"/>
        <v>8.4</v>
      </c>
      <c r="O60" s="3">
        <f t="shared" si="10"/>
        <v>8.4</v>
      </c>
      <c r="P60" s="3">
        <f t="shared" si="10"/>
        <v>8.4</v>
      </c>
      <c r="Q60" s="3">
        <f t="shared" si="10"/>
        <v>8.4</v>
      </c>
      <c r="R60" s="3">
        <f t="shared" si="11"/>
        <v>8.4</v>
      </c>
      <c r="S60" s="3">
        <f t="shared" si="11"/>
        <v>8.4</v>
      </c>
      <c r="T60" s="3">
        <f t="shared" si="11"/>
        <v>8.4</v>
      </c>
      <c r="U60" s="3">
        <f t="shared" si="11"/>
        <v>8.4</v>
      </c>
      <c r="V60" s="3">
        <f t="shared" si="11"/>
        <v>8.4</v>
      </c>
    </row>
    <row r="62" spans="1:22" x14ac:dyDescent="0.25">
      <c r="A62" s="1" t="s">
        <v>134</v>
      </c>
    </row>
    <row r="63" spans="1:22" x14ac:dyDescent="0.25">
      <c r="A63" s="1"/>
      <c r="C63" s="9" t="s">
        <v>135</v>
      </c>
      <c r="D63" s="9"/>
      <c r="E63" s="9"/>
      <c r="F63" s="9"/>
      <c r="G63" s="9" t="s">
        <v>136</v>
      </c>
      <c r="H63" s="9"/>
      <c r="I63" s="9"/>
      <c r="J63" s="9"/>
      <c r="K63" s="9" t="s">
        <v>137</v>
      </c>
      <c r="L63" s="9"/>
      <c r="M63" s="9"/>
      <c r="N63" s="9"/>
      <c r="O63" s="9" t="s">
        <v>138</v>
      </c>
      <c r="P63" s="9"/>
      <c r="Q63" s="9"/>
      <c r="R63" s="9"/>
    </row>
    <row r="64" spans="1:22" x14ac:dyDescent="0.25">
      <c r="A64" t="s">
        <v>0</v>
      </c>
      <c r="B64" t="s">
        <v>95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  <c r="J64">
        <v>8</v>
      </c>
      <c r="K64">
        <v>9</v>
      </c>
      <c r="L64">
        <v>10</v>
      </c>
      <c r="M64">
        <v>11</v>
      </c>
      <c r="N64">
        <v>12</v>
      </c>
      <c r="O64">
        <v>13</v>
      </c>
      <c r="P64">
        <v>14</v>
      </c>
      <c r="Q64">
        <v>15</v>
      </c>
      <c r="R64">
        <v>16</v>
      </c>
    </row>
    <row r="65" spans="1:18" x14ac:dyDescent="0.25">
      <c r="A65" t="s">
        <v>96</v>
      </c>
      <c r="B65" t="s">
        <v>97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3</v>
      </c>
      <c r="K65">
        <v>0</v>
      </c>
      <c r="L65">
        <v>0</v>
      </c>
      <c r="M65">
        <v>0</v>
      </c>
      <c r="N65">
        <v>6</v>
      </c>
      <c r="O65">
        <v>0</v>
      </c>
      <c r="P65">
        <v>0</v>
      </c>
      <c r="Q65">
        <v>0</v>
      </c>
      <c r="R65">
        <v>7.2</v>
      </c>
    </row>
    <row r="66" spans="1:18" x14ac:dyDescent="0.25">
      <c r="A66" t="s">
        <v>96</v>
      </c>
      <c r="B66" t="s">
        <v>98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t="s">
        <v>96</v>
      </c>
      <c r="B67" t="s">
        <v>99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1.8</v>
      </c>
      <c r="P67">
        <v>1.1157103799999999</v>
      </c>
      <c r="Q67">
        <v>1.8</v>
      </c>
      <c r="R67">
        <v>1.8</v>
      </c>
    </row>
    <row r="68" spans="1:18" x14ac:dyDescent="0.25">
      <c r="A68" t="s">
        <v>96</v>
      </c>
      <c r="B68" t="s">
        <v>100</v>
      </c>
      <c r="C68">
        <v>6</v>
      </c>
      <c r="D68">
        <v>1.5</v>
      </c>
      <c r="E68">
        <v>3</v>
      </c>
      <c r="F68">
        <v>9</v>
      </c>
      <c r="G68">
        <v>7.2</v>
      </c>
      <c r="H68">
        <v>1.8</v>
      </c>
      <c r="I68">
        <v>3.6</v>
      </c>
      <c r="J68">
        <v>9</v>
      </c>
      <c r="K68">
        <v>9</v>
      </c>
      <c r="L68">
        <v>2.2999999949999999</v>
      </c>
      <c r="M68">
        <v>4.5</v>
      </c>
      <c r="N68">
        <v>9</v>
      </c>
      <c r="O68">
        <v>9</v>
      </c>
      <c r="P68">
        <v>1.5842896200000001</v>
      </c>
      <c r="Q68">
        <v>3.6</v>
      </c>
      <c r="R68">
        <v>9</v>
      </c>
    </row>
    <row r="69" spans="1:18" x14ac:dyDescent="0.25">
      <c r="A69" t="s">
        <v>101</v>
      </c>
      <c r="B69" t="s">
        <v>97</v>
      </c>
      <c r="C69">
        <v>0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4</v>
      </c>
      <c r="K69">
        <v>0</v>
      </c>
      <c r="L69">
        <v>0</v>
      </c>
      <c r="M69">
        <v>0</v>
      </c>
      <c r="N69">
        <v>3</v>
      </c>
      <c r="O69">
        <v>0</v>
      </c>
      <c r="P69">
        <v>0</v>
      </c>
      <c r="Q69">
        <v>0</v>
      </c>
      <c r="R69">
        <v>2</v>
      </c>
    </row>
    <row r="70" spans="1:18" x14ac:dyDescent="0.25">
      <c r="A70" t="s">
        <v>101</v>
      </c>
      <c r="B70" t="s">
        <v>98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t="s">
        <v>101</v>
      </c>
      <c r="B71" t="s">
        <v>99</v>
      </c>
      <c r="C71">
        <v>5.4</v>
      </c>
      <c r="D71">
        <v>1.4</v>
      </c>
      <c r="E71">
        <v>2.7</v>
      </c>
      <c r="F71">
        <v>6</v>
      </c>
      <c r="G71">
        <v>6</v>
      </c>
      <c r="H71">
        <v>1.5</v>
      </c>
      <c r="I71">
        <v>3</v>
      </c>
      <c r="J71">
        <v>6</v>
      </c>
      <c r="K71">
        <v>5.4</v>
      </c>
      <c r="L71">
        <v>1.4</v>
      </c>
      <c r="M71">
        <v>2.7</v>
      </c>
      <c r="N71">
        <v>6</v>
      </c>
      <c r="O71">
        <v>4.8</v>
      </c>
      <c r="P71">
        <v>1.2</v>
      </c>
      <c r="Q71">
        <v>2.4</v>
      </c>
      <c r="R71">
        <v>6</v>
      </c>
    </row>
    <row r="72" spans="1:18" x14ac:dyDescent="0.25">
      <c r="A72" t="s">
        <v>102</v>
      </c>
      <c r="B72" t="s">
        <v>97</v>
      </c>
      <c r="C72">
        <v>0</v>
      </c>
      <c r="D72">
        <v>0</v>
      </c>
      <c r="E72">
        <v>0</v>
      </c>
      <c r="F72">
        <v>8</v>
      </c>
      <c r="G72">
        <v>0</v>
      </c>
      <c r="H72">
        <v>0</v>
      </c>
      <c r="I72">
        <v>0</v>
      </c>
      <c r="J72">
        <v>8</v>
      </c>
      <c r="K72">
        <v>0</v>
      </c>
      <c r="L72">
        <v>0</v>
      </c>
      <c r="M72">
        <v>0</v>
      </c>
      <c r="N72">
        <v>6</v>
      </c>
      <c r="O72">
        <v>0</v>
      </c>
      <c r="P72">
        <v>0</v>
      </c>
      <c r="Q72">
        <v>0</v>
      </c>
      <c r="R72">
        <v>4</v>
      </c>
    </row>
    <row r="73" spans="1:18" x14ac:dyDescent="0.25">
      <c r="A73" t="s">
        <v>102</v>
      </c>
      <c r="B73" t="s">
        <v>98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t="s">
        <v>102</v>
      </c>
      <c r="B74" t="s">
        <v>99</v>
      </c>
      <c r="C74">
        <v>9</v>
      </c>
      <c r="D74">
        <v>0</v>
      </c>
      <c r="E74">
        <v>3</v>
      </c>
      <c r="F74">
        <v>9</v>
      </c>
      <c r="G74">
        <v>9</v>
      </c>
      <c r="H74">
        <v>0</v>
      </c>
      <c r="I74">
        <v>3</v>
      </c>
      <c r="J74">
        <v>9</v>
      </c>
      <c r="K74">
        <v>7.8</v>
      </c>
      <c r="L74">
        <v>0</v>
      </c>
      <c r="M74">
        <v>2.4</v>
      </c>
      <c r="N74">
        <v>9</v>
      </c>
      <c r="O74">
        <v>6.6</v>
      </c>
      <c r="P74">
        <v>0</v>
      </c>
      <c r="Q74">
        <v>1.8</v>
      </c>
      <c r="R74">
        <v>9</v>
      </c>
    </row>
    <row r="75" spans="1:18" x14ac:dyDescent="0.25">
      <c r="A75" t="s">
        <v>102</v>
      </c>
      <c r="B75" t="s">
        <v>103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t="s">
        <v>102</v>
      </c>
      <c r="B76" t="s">
        <v>104</v>
      </c>
      <c r="C76">
        <v>3</v>
      </c>
      <c r="D76">
        <v>3</v>
      </c>
      <c r="E76">
        <v>3</v>
      </c>
      <c r="F76">
        <v>3</v>
      </c>
      <c r="G76">
        <v>3</v>
      </c>
      <c r="H76">
        <v>3</v>
      </c>
      <c r="I76">
        <v>3</v>
      </c>
      <c r="J76">
        <v>3</v>
      </c>
      <c r="K76">
        <v>3</v>
      </c>
      <c r="L76">
        <v>2.7</v>
      </c>
      <c r="M76">
        <v>3</v>
      </c>
      <c r="N76">
        <v>3</v>
      </c>
      <c r="O76">
        <v>3</v>
      </c>
      <c r="P76">
        <v>2.4</v>
      </c>
      <c r="Q76">
        <v>3</v>
      </c>
      <c r="R76">
        <v>3</v>
      </c>
    </row>
    <row r="77" spans="1:18" x14ac:dyDescent="0.25">
      <c r="A77" t="s">
        <v>105</v>
      </c>
      <c r="B77" t="s">
        <v>97</v>
      </c>
      <c r="C77">
        <v>0</v>
      </c>
      <c r="D77">
        <v>0</v>
      </c>
      <c r="E77">
        <v>0</v>
      </c>
      <c r="F77">
        <v>10.4</v>
      </c>
      <c r="G77">
        <v>0</v>
      </c>
      <c r="H77">
        <v>0</v>
      </c>
      <c r="I77">
        <v>0</v>
      </c>
      <c r="J77">
        <v>10.4</v>
      </c>
      <c r="K77">
        <v>0</v>
      </c>
      <c r="L77">
        <v>0</v>
      </c>
      <c r="M77">
        <v>0</v>
      </c>
      <c r="N77">
        <v>10.4</v>
      </c>
      <c r="O77">
        <v>0</v>
      </c>
      <c r="P77">
        <v>0</v>
      </c>
      <c r="Q77">
        <v>0</v>
      </c>
      <c r="R77">
        <v>10.4</v>
      </c>
    </row>
    <row r="78" spans="1:18" x14ac:dyDescent="0.25">
      <c r="A78" t="s">
        <v>105</v>
      </c>
      <c r="B78" t="s">
        <v>98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t="s">
        <v>105</v>
      </c>
      <c r="B79" t="s">
        <v>100</v>
      </c>
      <c r="C79">
        <v>6.6</v>
      </c>
      <c r="D79">
        <v>0</v>
      </c>
      <c r="E79">
        <v>0</v>
      </c>
      <c r="F79">
        <v>8.5999999949999992</v>
      </c>
      <c r="G79">
        <v>7.8</v>
      </c>
      <c r="H79">
        <v>0</v>
      </c>
      <c r="I79">
        <v>0</v>
      </c>
      <c r="J79">
        <v>8.5999999949999992</v>
      </c>
      <c r="K79">
        <v>7.8556996950000002</v>
      </c>
      <c r="L79">
        <v>0</v>
      </c>
      <c r="M79">
        <v>0</v>
      </c>
      <c r="N79">
        <v>8.5999999949999992</v>
      </c>
      <c r="O79">
        <v>8.5999999949999992</v>
      </c>
      <c r="P79">
        <v>0</v>
      </c>
      <c r="Q79">
        <v>4.8</v>
      </c>
      <c r="R79">
        <v>8.5999999949999992</v>
      </c>
    </row>
    <row r="80" spans="1:18" x14ac:dyDescent="0.25">
      <c r="A80" t="s">
        <v>106</v>
      </c>
      <c r="B80" t="s">
        <v>97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t="s">
        <v>106</v>
      </c>
      <c r="B81" t="s">
        <v>98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 t="s">
        <v>106</v>
      </c>
      <c r="B82" t="s">
        <v>99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3.9443003000000001</v>
      </c>
      <c r="L82">
        <v>0</v>
      </c>
      <c r="M82">
        <v>3.4</v>
      </c>
      <c r="N82">
        <v>4</v>
      </c>
      <c r="O82">
        <v>4</v>
      </c>
      <c r="P82">
        <v>0.9</v>
      </c>
      <c r="Q82">
        <v>0</v>
      </c>
      <c r="R82">
        <v>4</v>
      </c>
    </row>
    <row r="83" spans="1:18" x14ac:dyDescent="0.25">
      <c r="A83" t="s">
        <v>106</v>
      </c>
      <c r="B83" t="s">
        <v>100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t="s">
        <v>106</v>
      </c>
      <c r="B84" t="s">
        <v>107</v>
      </c>
      <c r="C84">
        <v>4</v>
      </c>
      <c r="D84">
        <v>0</v>
      </c>
      <c r="E84">
        <v>1.3</v>
      </c>
      <c r="F84">
        <v>4</v>
      </c>
      <c r="G84">
        <v>4</v>
      </c>
      <c r="H84">
        <v>4</v>
      </c>
      <c r="I84">
        <v>4</v>
      </c>
      <c r="J84">
        <v>4</v>
      </c>
      <c r="K84">
        <v>3</v>
      </c>
      <c r="L84">
        <v>3</v>
      </c>
      <c r="M84">
        <v>3</v>
      </c>
      <c r="N84">
        <v>3</v>
      </c>
      <c r="O84">
        <v>3</v>
      </c>
      <c r="P84">
        <v>3</v>
      </c>
      <c r="Q84">
        <v>3</v>
      </c>
      <c r="R84">
        <v>3</v>
      </c>
    </row>
    <row r="85" spans="1:18" x14ac:dyDescent="0.25">
      <c r="A85" t="s">
        <v>106</v>
      </c>
      <c r="B85" t="s">
        <v>104</v>
      </c>
      <c r="C85">
        <v>8</v>
      </c>
      <c r="D85">
        <v>4.7</v>
      </c>
      <c r="E85">
        <v>8</v>
      </c>
      <c r="F85">
        <v>8</v>
      </c>
      <c r="G85">
        <v>5</v>
      </c>
      <c r="H85">
        <v>0.2</v>
      </c>
      <c r="I85">
        <v>4.4000000000000004</v>
      </c>
      <c r="J85">
        <v>5</v>
      </c>
      <c r="K85">
        <v>2</v>
      </c>
      <c r="L85">
        <v>1.2</v>
      </c>
      <c r="M85">
        <v>2</v>
      </c>
      <c r="N85">
        <v>2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t="s">
        <v>108</v>
      </c>
      <c r="B86" t="s">
        <v>118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 t="s">
        <v>108</v>
      </c>
      <c r="B87" t="s">
        <v>119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t="s">
        <v>108</v>
      </c>
      <c r="B88" t="s">
        <v>120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t="s">
        <v>108</v>
      </c>
      <c r="B89" t="s">
        <v>121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t="s">
        <v>108</v>
      </c>
      <c r="B90" t="s">
        <v>122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t="s">
        <v>108</v>
      </c>
      <c r="B91" t="s">
        <v>123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 t="s">
        <v>108</v>
      </c>
      <c r="B92" t="s">
        <v>124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t="s">
        <v>108</v>
      </c>
      <c r="B93" t="s">
        <v>125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</row>
    <row r="94" spans="1:18" x14ac:dyDescent="0.25">
      <c r="A94" t="s">
        <v>108</v>
      </c>
      <c r="B94" t="s">
        <v>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 t="s">
        <v>108</v>
      </c>
      <c r="B95" t="s">
        <v>127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 t="s">
        <v>108</v>
      </c>
      <c r="B96" t="s">
        <v>128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t="s">
        <v>108</v>
      </c>
      <c r="B97" t="s">
        <v>129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 t="s">
        <v>108</v>
      </c>
      <c r="B98" t="s">
        <v>130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 t="s">
        <v>108</v>
      </c>
      <c r="B99" t="s">
        <v>131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 t="s">
        <v>108</v>
      </c>
      <c r="B100" t="s">
        <v>132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 t="s">
        <v>108</v>
      </c>
      <c r="B101" t="s">
        <v>133</v>
      </c>
      <c r="C101">
        <v>8.4</v>
      </c>
      <c r="D101">
        <v>3.8</v>
      </c>
      <c r="E101">
        <v>7.5</v>
      </c>
      <c r="F101">
        <v>6</v>
      </c>
      <c r="G101">
        <v>5.4</v>
      </c>
      <c r="H101">
        <v>3.3</v>
      </c>
      <c r="I101">
        <v>6.6</v>
      </c>
      <c r="J101">
        <v>3</v>
      </c>
      <c r="K101">
        <v>4.1443003000000003</v>
      </c>
      <c r="L101">
        <v>3</v>
      </c>
      <c r="M101">
        <v>6</v>
      </c>
      <c r="N101">
        <v>1</v>
      </c>
      <c r="O101">
        <v>2.2000000000000002</v>
      </c>
      <c r="P101">
        <v>2.7</v>
      </c>
      <c r="Q101">
        <v>0.6</v>
      </c>
      <c r="R101">
        <v>0</v>
      </c>
    </row>
    <row r="102" spans="1:18" x14ac:dyDescent="0.25">
      <c r="A102" t="s">
        <v>139</v>
      </c>
      <c r="B102" t="s">
        <v>140</v>
      </c>
      <c r="C102">
        <v>3623</v>
      </c>
      <c r="D102">
        <v>2928</v>
      </c>
      <c r="E102">
        <v>2208</v>
      </c>
      <c r="F102">
        <v>1</v>
      </c>
      <c r="G102">
        <v>3623</v>
      </c>
      <c r="H102">
        <v>2928</v>
      </c>
      <c r="I102">
        <v>2208</v>
      </c>
      <c r="J102">
        <v>1</v>
      </c>
      <c r="K102">
        <v>3623</v>
      </c>
      <c r="L102">
        <v>2928</v>
      </c>
      <c r="M102">
        <v>2208</v>
      </c>
      <c r="N102">
        <v>1</v>
      </c>
      <c r="O102">
        <v>3623</v>
      </c>
      <c r="P102">
        <v>2928</v>
      </c>
      <c r="Q102">
        <v>2208</v>
      </c>
      <c r="R102">
        <v>1</v>
      </c>
    </row>
    <row r="104" spans="1:18" x14ac:dyDescent="0.25">
      <c r="A104" s="1" t="s">
        <v>141</v>
      </c>
    </row>
    <row r="105" spans="1:18" x14ac:dyDescent="0.25">
      <c r="A105" s="1"/>
      <c r="C105" s="9" t="s">
        <v>135</v>
      </c>
      <c r="D105" s="9"/>
      <c r="E105" s="9"/>
      <c r="F105" s="9"/>
      <c r="G105" s="9" t="s">
        <v>136</v>
      </c>
      <c r="H105" s="9"/>
      <c r="I105" s="9"/>
      <c r="J105" s="9"/>
      <c r="K105" s="9" t="s">
        <v>137</v>
      </c>
      <c r="L105" s="9"/>
      <c r="M105" s="9"/>
      <c r="N105" s="9"/>
      <c r="O105" s="9" t="s">
        <v>138</v>
      </c>
      <c r="P105" s="9"/>
      <c r="Q105" s="9"/>
      <c r="R105" s="9"/>
    </row>
    <row r="106" spans="1:18" x14ac:dyDescent="0.25">
      <c r="A106" t="s">
        <v>0</v>
      </c>
      <c r="B106" t="s">
        <v>95</v>
      </c>
      <c r="C106" s="5">
        <v>1</v>
      </c>
      <c r="D106" s="5">
        <v>2</v>
      </c>
      <c r="E106" s="5">
        <v>3</v>
      </c>
      <c r="F106" s="5">
        <v>4</v>
      </c>
      <c r="G106" s="5">
        <v>5</v>
      </c>
      <c r="H106" s="5">
        <v>6</v>
      </c>
      <c r="I106" s="5">
        <v>7</v>
      </c>
      <c r="J106" s="5">
        <v>8</v>
      </c>
      <c r="K106" s="5">
        <v>9</v>
      </c>
      <c r="L106" s="5">
        <v>10</v>
      </c>
      <c r="M106" s="5">
        <v>11</v>
      </c>
      <c r="N106" s="5">
        <v>12</v>
      </c>
      <c r="O106" s="5">
        <v>13</v>
      </c>
      <c r="P106" s="5">
        <v>14</v>
      </c>
      <c r="Q106" s="5">
        <v>15</v>
      </c>
      <c r="R106" s="5">
        <v>16</v>
      </c>
    </row>
    <row r="107" spans="1:18" x14ac:dyDescent="0.25">
      <c r="A107" t="s">
        <v>96</v>
      </c>
      <c r="B107" t="s">
        <v>97</v>
      </c>
      <c r="C107" s="5">
        <f>C65*C$102</f>
        <v>0</v>
      </c>
      <c r="D107" s="5">
        <f>D65*D$102</f>
        <v>0</v>
      </c>
      <c r="E107" s="5">
        <f>E65*E$102</f>
        <v>0</v>
      </c>
      <c r="F107" s="5">
        <f>F65*F$102</f>
        <v>1</v>
      </c>
      <c r="G107" s="5">
        <f t="shared" ref="G107:R122" si="12">G65*G$102</f>
        <v>0</v>
      </c>
      <c r="H107" s="5">
        <f t="shared" si="12"/>
        <v>0</v>
      </c>
      <c r="I107" s="5">
        <f t="shared" si="12"/>
        <v>0</v>
      </c>
      <c r="J107" s="5">
        <f t="shared" si="12"/>
        <v>3</v>
      </c>
      <c r="K107" s="5">
        <f t="shared" si="12"/>
        <v>0</v>
      </c>
      <c r="L107" s="5">
        <f t="shared" si="12"/>
        <v>0</v>
      </c>
      <c r="M107" s="5">
        <f t="shared" si="12"/>
        <v>0</v>
      </c>
      <c r="N107" s="5">
        <f t="shared" si="12"/>
        <v>6</v>
      </c>
      <c r="O107" s="5">
        <f t="shared" si="12"/>
        <v>0</v>
      </c>
      <c r="P107" s="5">
        <f t="shared" si="12"/>
        <v>0</v>
      </c>
      <c r="Q107" s="5">
        <f t="shared" si="12"/>
        <v>0</v>
      </c>
      <c r="R107" s="5">
        <f t="shared" si="12"/>
        <v>7.2</v>
      </c>
    </row>
    <row r="108" spans="1:18" x14ac:dyDescent="0.25">
      <c r="A108" t="s">
        <v>96</v>
      </c>
      <c r="B108" t="s">
        <v>98</v>
      </c>
      <c r="C108" s="5">
        <f>C66*C$102</f>
        <v>0</v>
      </c>
      <c r="D108" s="5">
        <f>D66*D$102</f>
        <v>0</v>
      </c>
      <c r="E108" s="5">
        <f>E66*E$102</f>
        <v>0</v>
      </c>
      <c r="F108" s="5">
        <f>F66*F$102</f>
        <v>0</v>
      </c>
      <c r="G108" s="5">
        <f t="shared" si="12"/>
        <v>0</v>
      </c>
      <c r="H108" s="5">
        <f t="shared" si="12"/>
        <v>0</v>
      </c>
      <c r="I108" s="5">
        <f t="shared" si="12"/>
        <v>0</v>
      </c>
      <c r="J108" s="5">
        <f t="shared" si="12"/>
        <v>0</v>
      </c>
      <c r="K108" s="5">
        <f t="shared" si="12"/>
        <v>0</v>
      </c>
      <c r="L108" s="5">
        <f t="shared" si="12"/>
        <v>0</v>
      </c>
      <c r="M108" s="5">
        <f t="shared" si="12"/>
        <v>0</v>
      </c>
      <c r="N108" s="5">
        <f t="shared" si="12"/>
        <v>0</v>
      </c>
      <c r="O108" s="5">
        <f t="shared" si="12"/>
        <v>0</v>
      </c>
      <c r="P108" s="5">
        <f t="shared" si="12"/>
        <v>0</v>
      </c>
      <c r="Q108" s="5">
        <f t="shared" si="12"/>
        <v>0</v>
      </c>
      <c r="R108" s="5">
        <f t="shared" si="12"/>
        <v>0</v>
      </c>
    </row>
    <row r="109" spans="1:18" x14ac:dyDescent="0.25">
      <c r="A109" t="s">
        <v>96</v>
      </c>
      <c r="B109" t="s">
        <v>99</v>
      </c>
      <c r="C109" s="5">
        <f>C67*C$102</f>
        <v>0</v>
      </c>
      <c r="D109" s="5">
        <f>D67*D$102</f>
        <v>0</v>
      </c>
      <c r="E109" s="5">
        <f>E67*E$102</f>
        <v>0</v>
      </c>
      <c r="F109" s="5">
        <f>F67*F$102</f>
        <v>0</v>
      </c>
      <c r="G109" s="5">
        <f t="shared" si="12"/>
        <v>0</v>
      </c>
      <c r="H109" s="5">
        <f t="shared" si="12"/>
        <v>0</v>
      </c>
      <c r="I109" s="5">
        <f t="shared" si="12"/>
        <v>0</v>
      </c>
      <c r="J109" s="5">
        <f t="shared" si="12"/>
        <v>0</v>
      </c>
      <c r="K109" s="5">
        <f t="shared" si="12"/>
        <v>0</v>
      </c>
      <c r="L109" s="5">
        <f t="shared" si="12"/>
        <v>0</v>
      </c>
      <c r="M109" s="5">
        <f t="shared" si="12"/>
        <v>0</v>
      </c>
      <c r="N109" s="5">
        <f t="shared" si="12"/>
        <v>0</v>
      </c>
      <c r="O109" s="5">
        <f t="shared" si="12"/>
        <v>6521.4000000000005</v>
      </c>
      <c r="P109" s="5">
        <f t="shared" si="12"/>
        <v>3266.7999926399998</v>
      </c>
      <c r="Q109" s="5">
        <f t="shared" si="12"/>
        <v>3974.4</v>
      </c>
      <c r="R109" s="5">
        <f t="shared" si="12"/>
        <v>1.8</v>
      </c>
    </row>
    <row r="110" spans="1:18" x14ac:dyDescent="0.25">
      <c r="A110" t="s">
        <v>96</v>
      </c>
      <c r="B110" t="s">
        <v>100</v>
      </c>
      <c r="C110" s="5">
        <f>C68*C$102</f>
        <v>21738</v>
      </c>
      <c r="D110" s="5">
        <f>D68*D$102</f>
        <v>4392</v>
      </c>
      <c r="E110" s="5">
        <f>E68*E$102</f>
        <v>6624</v>
      </c>
      <c r="F110" s="5">
        <f>F68*F$102</f>
        <v>9</v>
      </c>
      <c r="G110" s="5">
        <f t="shared" si="12"/>
        <v>26085.600000000002</v>
      </c>
      <c r="H110" s="5">
        <f t="shared" si="12"/>
        <v>5270.4000000000005</v>
      </c>
      <c r="I110" s="5">
        <f t="shared" si="12"/>
        <v>7948.8</v>
      </c>
      <c r="J110" s="5">
        <f t="shared" si="12"/>
        <v>9</v>
      </c>
      <c r="K110" s="5">
        <f t="shared" si="12"/>
        <v>32607</v>
      </c>
      <c r="L110" s="5">
        <f t="shared" si="12"/>
        <v>6734.3999853599998</v>
      </c>
      <c r="M110" s="5">
        <f t="shared" si="12"/>
        <v>9936</v>
      </c>
      <c r="N110" s="5">
        <f t="shared" si="12"/>
        <v>9</v>
      </c>
      <c r="O110" s="5">
        <f t="shared" si="12"/>
        <v>32607</v>
      </c>
      <c r="P110" s="5">
        <f t="shared" si="12"/>
        <v>4638.8000073600006</v>
      </c>
      <c r="Q110" s="5">
        <f t="shared" si="12"/>
        <v>7948.8</v>
      </c>
      <c r="R110" s="5">
        <f t="shared" si="12"/>
        <v>9</v>
      </c>
    </row>
    <row r="111" spans="1:18" x14ac:dyDescent="0.25">
      <c r="A111" t="s">
        <v>101</v>
      </c>
      <c r="B111" t="s">
        <v>97</v>
      </c>
      <c r="C111" s="5">
        <f>C69*C$102</f>
        <v>0</v>
      </c>
      <c r="D111" s="5">
        <f>D69*D$102</f>
        <v>0</v>
      </c>
      <c r="E111" s="5">
        <f>E69*E$102</f>
        <v>0</v>
      </c>
      <c r="F111" s="5">
        <f>F69*F$102</f>
        <v>3</v>
      </c>
      <c r="G111" s="5">
        <f t="shared" si="12"/>
        <v>0</v>
      </c>
      <c r="H111" s="5">
        <f t="shared" si="12"/>
        <v>0</v>
      </c>
      <c r="I111" s="5">
        <f t="shared" si="12"/>
        <v>0</v>
      </c>
      <c r="J111" s="5">
        <f t="shared" si="12"/>
        <v>4</v>
      </c>
      <c r="K111" s="5">
        <f t="shared" si="12"/>
        <v>0</v>
      </c>
      <c r="L111" s="5">
        <f t="shared" si="12"/>
        <v>0</v>
      </c>
      <c r="M111" s="5">
        <f t="shared" si="12"/>
        <v>0</v>
      </c>
      <c r="N111" s="5">
        <f t="shared" si="12"/>
        <v>3</v>
      </c>
      <c r="O111" s="5">
        <f t="shared" si="12"/>
        <v>0</v>
      </c>
      <c r="P111" s="5">
        <f t="shared" si="12"/>
        <v>0</v>
      </c>
      <c r="Q111" s="5">
        <f t="shared" si="12"/>
        <v>0</v>
      </c>
      <c r="R111" s="5">
        <f t="shared" si="12"/>
        <v>2</v>
      </c>
    </row>
    <row r="112" spans="1:18" x14ac:dyDescent="0.25">
      <c r="A112" t="s">
        <v>101</v>
      </c>
      <c r="B112" t="s">
        <v>98</v>
      </c>
      <c r="C112" s="5">
        <f>C70*C$102</f>
        <v>0</v>
      </c>
      <c r="D112" s="5">
        <f>D70*D$102</f>
        <v>0</v>
      </c>
      <c r="E112" s="5">
        <f>E70*E$102</f>
        <v>0</v>
      </c>
      <c r="F112" s="5">
        <f>F70*F$102</f>
        <v>0</v>
      </c>
      <c r="G112" s="5">
        <f t="shared" si="12"/>
        <v>0</v>
      </c>
      <c r="H112" s="5">
        <f t="shared" si="12"/>
        <v>0</v>
      </c>
      <c r="I112" s="5">
        <f t="shared" si="12"/>
        <v>0</v>
      </c>
      <c r="J112" s="5">
        <f t="shared" si="12"/>
        <v>0</v>
      </c>
      <c r="K112" s="5">
        <f t="shared" si="12"/>
        <v>0</v>
      </c>
      <c r="L112" s="5">
        <f t="shared" si="12"/>
        <v>0</v>
      </c>
      <c r="M112" s="5">
        <f t="shared" si="12"/>
        <v>0</v>
      </c>
      <c r="N112" s="5">
        <f t="shared" si="12"/>
        <v>0</v>
      </c>
      <c r="O112" s="5">
        <f t="shared" si="12"/>
        <v>0</v>
      </c>
      <c r="P112" s="5">
        <f t="shared" si="12"/>
        <v>0</v>
      </c>
      <c r="Q112" s="5">
        <f t="shared" si="12"/>
        <v>0</v>
      </c>
      <c r="R112" s="5">
        <f t="shared" si="12"/>
        <v>0</v>
      </c>
    </row>
    <row r="113" spans="1:18" x14ac:dyDescent="0.25">
      <c r="A113" t="s">
        <v>101</v>
      </c>
      <c r="B113" t="s">
        <v>99</v>
      </c>
      <c r="C113" s="5">
        <f>C71*C$102</f>
        <v>19564.2</v>
      </c>
      <c r="D113" s="5">
        <f>D71*D$102</f>
        <v>4099.2</v>
      </c>
      <c r="E113" s="5">
        <f>E71*E$102</f>
        <v>5961.6</v>
      </c>
      <c r="F113" s="5">
        <f>F71*F$102</f>
        <v>6</v>
      </c>
      <c r="G113" s="5">
        <f t="shared" si="12"/>
        <v>21738</v>
      </c>
      <c r="H113" s="5">
        <f t="shared" si="12"/>
        <v>4392</v>
      </c>
      <c r="I113" s="5">
        <f t="shared" si="12"/>
        <v>6624</v>
      </c>
      <c r="J113" s="5">
        <f t="shared" si="12"/>
        <v>6</v>
      </c>
      <c r="K113" s="5">
        <f t="shared" si="12"/>
        <v>19564.2</v>
      </c>
      <c r="L113" s="5">
        <f t="shared" si="12"/>
        <v>4099.2</v>
      </c>
      <c r="M113" s="5">
        <f t="shared" si="12"/>
        <v>5961.6</v>
      </c>
      <c r="N113" s="5">
        <f t="shared" si="12"/>
        <v>6</v>
      </c>
      <c r="O113" s="5">
        <f t="shared" si="12"/>
        <v>17390.399999999998</v>
      </c>
      <c r="P113" s="5">
        <f t="shared" si="12"/>
        <v>3513.6</v>
      </c>
      <c r="Q113" s="5">
        <f t="shared" si="12"/>
        <v>5299.2</v>
      </c>
      <c r="R113" s="5">
        <f t="shared" si="12"/>
        <v>6</v>
      </c>
    </row>
    <row r="114" spans="1:18" x14ac:dyDescent="0.25">
      <c r="A114" t="s">
        <v>102</v>
      </c>
      <c r="B114" t="s">
        <v>97</v>
      </c>
      <c r="C114" s="5">
        <f>C72*C$102</f>
        <v>0</v>
      </c>
      <c r="D114" s="5">
        <f>D72*D$102</f>
        <v>0</v>
      </c>
      <c r="E114" s="5">
        <f>E72*E$102</f>
        <v>0</v>
      </c>
      <c r="F114" s="5">
        <f>F72*F$102</f>
        <v>8</v>
      </c>
      <c r="G114" s="5">
        <f t="shared" si="12"/>
        <v>0</v>
      </c>
      <c r="H114" s="5">
        <f t="shared" si="12"/>
        <v>0</v>
      </c>
      <c r="I114" s="5">
        <f t="shared" si="12"/>
        <v>0</v>
      </c>
      <c r="J114" s="5">
        <f t="shared" si="12"/>
        <v>8</v>
      </c>
      <c r="K114" s="5">
        <f t="shared" si="12"/>
        <v>0</v>
      </c>
      <c r="L114" s="5">
        <f t="shared" si="12"/>
        <v>0</v>
      </c>
      <c r="M114" s="5">
        <f t="shared" si="12"/>
        <v>0</v>
      </c>
      <c r="N114" s="5">
        <f t="shared" si="12"/>
        <v>6</v>
      </c>
      <c r="O114" s="5">
        <f t="shared" si="12"/>
        <v>0</v>
      </c>
      <c r="P114" s="5">
        <f t="shared" si="12"/>
        <v>0</v>
      </c>
      <c r="Q114" s="5">
        <f t="shared" si="12"/>
        <v>0</v>
      </c>
      <c r="R114" s="5">
        <f t="shared" si="12"/>
        <v>4</v>
      </c>
    </row>
    <row r="115" spans="1:18" x14ac:dyDescent="0.25">
      <c r="A115" t="s">
        <v>102</v>
      </c>
      <c r="B115" t="s">
        <v>98</v>
      </c>
      <c r="C115" s="5">
        <f>C73*C$102</f>
        <v>0</v>
      </c>
      <c r="D115" s="5">
        <f>D73*D$102</f>
        <v>0</v>
      </c>
      <c r="E115" s="5">
        <f>E73*E$102</f>
        <v>0</v>
      </c>
      <c r="F115" s="5">
        <f>F73*F$102</f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0</v>
      </c>
      <c r="P115" s="5">
        <f t="shared" si="12"/>
        <v>0</v>
      </c>
      <c r="Q115" s="5">
        <f t="shared" si="12"/>
        <v>0</v>
      </c>
      <c r="R115" s="5">
        <f t="shared" si="12"/>
        <v>0</v>
      </c>
    </row>
    <row r="116" spans="1:18" x14ac:dyDescent="0.25">
      <c r="A116" t="s">
        <v>102</v>
      </c>
      <c r="B116" t="s">
        <v>99</v>
      </c>
      <c r="C116" s="5">
        <f>C74*C$102</f>
        <v>32607</v>
      </c>
      <c r="D116" s="5">
        <f>D74*D$102</f>
        <v>0</v>
      </c>
      <c r="E116" s="5">
        <f>E74*E$102</f>
        <v>6624</v>
      </c>
      <c r="F116" s="5">
        <f>F74*F$102</f>
        <v>9</v>
      </c>
      <c r="G116" s="5">
        <f t="shared" si="12"/>
        <v>32607</v>
      </c>
      <c r="H116" s="5">
        <f t="shared" si="12"/>
        <v>0</v>
      </c>
      <c r="I116" s="5">
        <f t="shared" si="12"/>
        <v>6624</v>
      </c>
      <c r="J116" s="5">
        <f t="shared" si="12"/>
        <v>9</v>
      </c>
      <c r="K116" s="5">
        <f t="shared" si="12"/>
        <v>28259.399999999998</v>
      </c>
      <c r="L116" s="5">
        <f t="shared" si="12"/>
        <v>0</v>
      </c>
      <c r="M116" s="5">
        <f t="shared" si="12"/>
        <v>5299.2</v>
      </c>
      <c r="N116" s="5">
        <f t="shared" si="12"/>
        <v>9</v>
      </c>
      <c r="O116" s="5">
        <f t="shared" si="12"/>
        <v>23911.8</v>
      </c>
      <c r="P116" s="5">
        <f t="shared" si="12"/>
        <v>0</v>
      </c>
      <c r="Q116" s="5">
        <f t="shared" si="12"/>
        <v>3974.4</v>
      </c>
      <c r="R116" s="5">
        <f t="shared" si="12"/>
        <v>9</v>
      </c>
    </row>
    <row r="117" spans="1:18" x14ac:dyDescent="0.25">
      <c r="A117" t="s">
        <v>102</v>
      </c>
      <c r="B117" t="s">
        <v>103</v>
      </c>
      <c r="C117" s="5">
        <f>C75*C$102</f>
        <v>0</v>
      </c>
      <c r="D117" s="5">
        <f>D75*D$102</f>
        <v>0</v>
      </c>
      <c r="E117" s="5">
        <f>E75*E$102</f>
        <v>0</v>
      </c>
      <c r="F117" s="5">
        <f>F75*F$102</f>
        <v>0</v>
      </c>
      <c r="G117" s="5">
        <f t="shared" si="12"/>
        <v>0</v>
      </c>
      <c r="H117" s="5">
        <f t="shared" si="12"/>
        <v>0</v>
      </c>
      <c r="I117" s="5">
        <f t="shared" si="12"/>
        <v>0</v>
      </c>
      <c r="J117" s="5">
        <f t="shared" si="12"/>
        <v>0</v>
      </c>
      <c r="K117" s="5">
        <f t="shared" si="12"/>
        <v>0</v>
      </c>
      <c r="L117" s="5">
        <f t="shared" si="12"/>
        <v>0</v>
      </c>
      <c r="M117" s="5">
        <f t="shared" si="12"/>
        <v>0</v>
      </c>
      <c r="N117" s="5">
        <f t="shared" si="12"/>
        <v>0</v>
      </c>
      <c r="O117" s="5">
        <f t="shared" si="12"/>
        <v>0</v>
      </c>
      <c r="P117" s="5">
        <f t="shared" si="12"/>
        <v>0</v>
      </c>
      <c r="Q117" s="5">
        <f t="shared" si="12"/>
        <v>0</v>
      </c>
      <c r="R117" s="5">
        <f t="shared" si="12"/>
        <v>0</v>
      </c>
    </row>
    <row r="118" spans="1:18" x14ac:dyDescent="0.25">
      <c r="A118" t="s">
        <v>102</v>
      </c>
      <c r="B118" t="s">
        <v>104</v>
      </c>
      <c r="C118" s="5">
        <f>C76*C$102</f>
        <v>10869</v>
      </c>
      <c r="D118" s="5">
        <f>D76*D$102</f>
        <v>8784</v>
      </c>
      <c r="E118" s="5">
        <f>E76*E$102</f>
        <v>6624</v>
      </c>
      <c r="F118" s="5">
        <f>F76*F$102</f>
        <v>3</v>
      </c>
      <c r="G118" s="5">
        <f t="shared" si="12"/>
        <v>10869</v>
      </c>
      <c r="H118" s="5">
        <f t="shared" si="12"/>
        <v>8784</v>
      </c>
      <c r="I118" s="5">
        <f t="shared" si="12"/>
        <v>6624</v>
      </c>
      <c r="J118" s="5">
        <f t="shared" si="12"/>
        <v>3</v>
      </c>
      <c r="K118" s="5">
        <f t="shared" si="12"/>
        <v>10869</v>
      </c>
      <c r="L118" s="5">
        <f t="shared" si="12"/>
        <v>7905.6</v>
      </c>
      <c r="M118" s="5">
        <f t="shared" si="12"/>
        <v>6624</v>
      </c>
      <c r="N118" s="5">
        <f t="shared" si="12"/>
        <v>3</v>
      </c>
      <c r="O118" s="5">
        <f t="shared" si="12"/>
        <v>10869</v>
      </c>
      <c r="P118" s="5">
        <f t="shared" si="12"/>
        <v>7027.2</v>
      </c>
      <c r="Q118" s="5">
        <f t="shared" si="12"/>
        <v>6624</v>
      </c>
      <c r="R118" s="5">
        <f t="shared" si="12"/>
        <v>3</v>
      </c>
    </row>
    <row r="119" spans="1:18" x14ac:dyDescent="0.25">
      <c r="A119" t="s">
        <v>105</v>
      </c>
      <c r="B119" t="s">
        <v>97</v>
      </c>
      <c r="C119" s="5">
        <f>C77*C$102</f>
        <v>0</v>
      </c>
      <c r="D119" s="5">
        <f>D77*D$102</f>
        <v>0</v>
      </c>
      <c r="E119" s="5">
        <f>E77*E$102</f>
        <v>0</v>
      </c>
      <c r="F119" s="5">
        <f>F77*F$102</f>
        <v>10.4</v>
      </c>
      <c r="G119" s="5">
        <f t="shared" si="12"/>
        <v>0</v>
      </c>
      <c r="H119" s="5">
        <f t="shared" si="12"/>
        <v>0</v>
      </c>
      <c r="I119" s="5">
        <f t="shared" si="12"/>
        <v>0</v>
      </c>
      <c r="J119" s="5">
        <f t="shared" si="12"/>
        <v>10.4</v>
      </c>
      <c r="K119" s="5">
        <f t="shared" si="12"/>
        <v>0</v>
      </c>
      <c r="L119" s="5">
        <f t="shared" si="12"/>
        <v>0</v>
      </c>
      <c r="M119" s="5">
        <f t="shared" si="12"/>
        <v>0</v>
      </c>
      <c r="N119" s="5">
        <f t="shared" si="12"/>
        <v>10.4</v>
      </c>
      <c r="O119" s="5">
        <f t="shared" si="12"/>
        <v>0</v>
      </c>
      <c r="P119" s="5">
        <f t="shared" si="12"/>
        <v>0</v>
      </c>
      <c r="Q119" s="5">
        <f t="shared" si="12"/>
        <v>0</v>
      </c>
      <c r="R119" s="5">
        <f t="shared" si="12"/>
        <v>10.4</v>
      </c>
    </row>
    <row r="120" spans="1:18" x14ac:dyDescent="0.25">
      <c r="A120" t="s">
        <v>105</v>
      </c>
      <c r="B120" t="s">
        <v>98</v>
      </c>
      <c r="C120" s="5">
        <f>C78*C$102</f>
        <v>0</v>
      </c>
      <c r="D120" s="5">
        <f>D78*D$102</f>
        <v>0</v>
      </c>
      <c r="E120" s="5">
        <f>E78*E$102</f>
        <v>0</v>
      </c>
      <c r="F120" s="5">
        <f>F78*F$102</f>
        <v>0</v>
      </c>
      <c r="G120" s="5">
        <f t="shared" si="12"/>
        <v>0</v>
      </c>
      <c r="H120" s="5">
        <f t="shared" si="12"/>
        <v>0</v>
      </c>
      <c r="I120" s="5">
        <f t="shared" si="12"/>
        <v>0</v>
      </c>
      <c r="J120" s="5">
        <f t="shared" si="12"/>
        <v>0</v>
      </c>
      <c r="K120" s="5">
        <f t="shared" si="12"/>
        <v>0</v>
      </c>
      <c r="L120" s="5">
        <f t="shared" si="12"/>
        <v>0</v>
      </c>
      <c r="M120" s="5">
        <f t="shared" si="12"/>
        <v>0</v>
      </c>
      <c r="N120" s="5">
        <f t="shared" si="12"/>
        <v>0</v>
      </c>
      <c r="O120" s="5">
        <f t="shared" si="12"/>
        <v>0</v>
      </c>
      <c r="P120" s="5">
        <f t="shared" si="12"/>
        <v>0</v>
      </c>
      <c r="Q120" s="5">
        <f t="shared" si="12"/>
        <v>0</v>
      </c>
      <c r="R120" s="5">
        <f t="shared" si="12"/>
        <v>0</v>
      </c>
    </row>
    <row r="121" spans="1:18" x14ac:dyDescent="0.25">
      <c r="A121" t="s">
        <v>105</v>
      </c>
      <c r="B121" t="s">
        <v>100</v>
      </c>
      <c r="C121" s="5">
        <f>C79*C$102</f>
        <v>23911.8</v>
      </c>
      <c r="D121" s="5">
        <f>D79*D$102</f>
        <v>0</v>
      </c>
      <c r="E121" s="5">
        <f>E79*E$102</f>
        <v>0</v>
      </c>
      <c r="F121" s="5">
        <f>F79*F$102</f>
        <v>8.5999999949999992</v>
      </c>
      <c r="G121" s="5">
        <f t="shared" si="12"/>
        <v>28259.399999999998</v>
      </c>
      <c r="H121" s="5">
        <f t="shared" si="12"/>
        <v>0</v>
      </c>
      <c r="I121" s="5">
        <f t="shared" si="12"/>
        <v>0</v>
      </c>
      <c r="J121" s="5">
        <f t="shared" si="12"/>
        <v>8.5999999949999992</v>
      </c>
      <c r="K121" s="5">
        <f t="shared" si="12"/>
        <v>28461.199994985</v>
      </c>
      <c r="L121" s="5">
        <f t="shared" si="12"/>
        <v>0</v>
      </c>
      <c r="M121" s="5">
        <f t="shared" si="12"/>
        <v>0</v>
      </c>
      <c r="N121" s="5">
        <f t="shared" si="12"/>
        <v>8.5999999949999992</v>
      </c>
      <c r="O121" s="5">
        <f t="shared" si="12"/>
        <v>31157.799981884997</v>
      </c>
      <c r="P121" s="5">
        <f t="shared" si="12"/>
        <v>0</v>
      </c>
      <c r="Q121" s="5">
        <f t="shared" si="12"/>
        <v>10598.4</v>
      </c>
      <c r="R121" s="5">
        <f t="shared" si="12"/>
        <v>8.5999999949999992</v>
      </c>
    </row>
    <row r="122" spans="1:18" x14ac:dyDescent="0.25">
      <c r="A122" t="s">
        <v>106</v>
      </c>
      <c r="B122" t="s">
        <v>97</v>
      </c>
      <c r="C122" s="5">
        <f>C80*C$102</f>
        <v>0</v>
      </c>
      <c r="D122" s="5">
        <f>D80*D$102</f>
        <v>0</v>
      </c>
      <c r="E122" s="5">
        <f>E80*E$102</f>
        <v>0</v>
      </c>
      <c r="F122" s="5">
        <f>F80*F$102</f>
        <v>0</v>
      </c>
      <c r="G122" s="5">
        <f t="shared" si="12"/>
        <v>0</v>
      </c>
      <c r="H122" s="5">
        <f t="shared" si="12"/>
        <v>0</v>
      </c>
      <c r="I122" s="5">
        <f t="shared" si="12"/>
        <v>0</v>
      </c>
      <c r="J122" s="5">
        <f t="shared" si="12"/>
        <v>0</v>
      </c>
      <c r="K122" s="5">
        <f t="shared" si="12"/>
        <v>0</v>
      </c>
      <c r="L122" s="5">
        <f t="shared" si="12"/>
        <v>0</v>
      </c>
      <c r="M122" s="5">
        <f t="shared" si="12"/>
        <v>0</v>
      </c>
      <c r="N122" s="5">
        <f t="shared" si="12"/>
        <v>0</v>
      </c>
      <c r="O122" s="5">
        <f t="shared" si="12"/>
        <v>0</v>
      </c>
      <c r="P122" s="5">
        <f t="shared" si="12"/>
        <v>0</v>
      </c>
      <c r="Q122" s="5">
        <f t="shared" si="12"/>
        <v>0</v>
      </c>
      <c r="R122" s="5">
        <f t="shared" si="12"/>
        <v>0</v>
      </c>
    </row>
    <row r="123" spans="1:18" x14ac:dyDescent="0.25">
      <c r="A123" t="s">
        <v>106</v>
      </c>
      <c r="B123" t="s">
        <v>98</v>
      </c>
      <c r="C123" s="5">
        <f>C81*C$102</f>
        <v>0</v>
      </c>
      <c r="D123" s="5">
        <f>D81*D$102</f>
        <v>0</v>
      </c>
      <c r="E123" s="5">
        <f>E81*E$102</f>
        <v>0</v>
      </c>
      <c r="F123" s="5">
        <f>F81*F$102</f>
        <v>0</v>
      </c>
      <c r="G123" s="5">
        <f t="shared" ref="G123:R138" si="13">G81*G$102</f>
        <v>0</v>
      </c>
      <c r="H123" s="5">
        <f t="shared" si="13"/>
        <v>0</v>
      </c>
      <c r="I123" s="5">
        <f t="shared" si="13"/>
        <v>0</v>
      </c>
      <c r="J123" s="5">
        <f t="shared" si="13"/>
        <v>0</v>
      </c>
      <c r="K123" s="5">
        <f t="shared" si="13"/>
        <v>0</v>
      </c>
      <c r="L123" s="5">
        <f t="shared" si="13"/>
        <v>0</v>
      </c>
      <c r="M123" s="5">
        <f t="shared" si="13"/>
        <v>0</v>
      </c>
      <c r="N123" s="5">
        <f t="shared" si="13"/>
        <v>0</v>
      </c>
      <c r="O123" s="5">
        <f t="shared" si="13"/>
        <v>0</v>
      </c>
      <c r="P123" s="5">
        <f t="shared" si="13"/>
        <v>0</v>
      </c>
      <c r="Q123" s="5">
        <f t="shared" si="13"/>
        <v>0</v>
      </c>
      <c r="R123" s="5">
        <f t="shared" si="13"/>
        <v>0</v>
      </c>
    </row>
    <row r="124" spans="1:18" x14ac:dyDescent="0.25">
      <c r="A124" t="s">
        <v>106</v>
      </c>
      <c r="B124" t="s">
        <v>99</v>
      </c>
      <c r="C124" s="5">
        <f>C82*C$102</f>
        <v>0</v>
      </c>
      <c r="D124" s="5">
        <f>D82*D$102</f>
        <v>0</v>
      </c>
      <c r="E124" s="5">
        <f>E82*E$102</f>
        <v>0</v>
      </c>
      <c r="F124" s="5">
        <f>F82*F$102</f>
        <v>0</v>
      </c>
      <c r="G124" s="5">
        <f t="shared" si="13"/>
        <v>0</v>
      </c>
      <c r="H124" s="5">
        <f t="shared" si="13"/>
        <v>0</v>
      </c>
      <c r="I124" s="5">
        <f t="shared" si="13"/>
        <v>0</v>
      </c>
      <c r="J124" s="5">
        <f t="shared" si="13"/>
        <v>0</v>
      </c>
      <c r="K124" s="5">
        <f t="shared" si="13"/>
        <v>14290.199986900001</v>
      </c>
      <c r="L124" s="5">
        <f t="shared" si="13"/>
        <v>0</v>
      </c>
      <c r="M124" s="5">
        <f t="shared" si="13"/>
        <v>7507.2</v>
      </c>
      <c r="N124" s="5">
        <f t="shared" si="13"/>
        <v>4</v>
      </c>
      <c r="O124" s="5">
        <f t="shared" si="13"/>
        <v>14492</v>
      </c>
      <c r="P124" s="5">
        <f t="shared" si="13"/>
        <v>2635.2000000000003</v>
      </c>
      <c r="Q124" s="5">
        <f t="shared" si="13"/>
        <v>0</v>
      </c>
      <c r="R124" s="5">
        <f t="shared" si="13"/>
        <v>4</v>
      </c>
    </row>
    <row r="125" spans="1:18" x14ac:dyDescent="0.25">
      <c r="A125" t="s">
        <v>106</v>
      </c>
      <c r="B125" t="s">
        <v>100</v>
      </c>
      <c r="C125" s="5">
        <f>C83*C$102</f>
        <v>0</v>
      </c>
      <c r="D125" s="5">
        <f>D83*D$102</f>
        <v>0</v>
      </c>
      <c r="E125" s="5">
        <f>E83*E$102</f>
        <v>0</v>
      </c>
      <c r="F125" s="5">
        <f>F83*F$102</f>
        <v>0</v>
      </c>
      <c r="G125" s="5">
        <f t="shared" si="13"/>
        <v>0</v>
      </c>
      <c r="H125" s="5">
        <f t="shared" si="13"/>
        <v>0</v>
      </c>
      <c r="I125" s="5">
        <f t="shared" si="13"/>
        <v>0</v>
      </c>
      <c r="J125" s="5">
        <f t="shared" si="13"/>
        <v>0</v>
      </c>
      <c r="K125" s="5">
        <f t="shared" si="13"/>
        <v>0</v>
      </c>
      <c r="L125" s="5">
        <f t="shared" si="13"/>
        <v>0</v>
      </c>
      <c r="M125" s="5">
        <f t="shared" si="13"/>
        <v>0</v>
      </c>
      <c r="N125" s="5">
        <f t="shared" si="13"/>
        <v>0</v>
      </c>
      <c r="O125" s="5">
        <f t="shared" si="13"/>
        <v>0</v>
      </c>
      <c r="P125" s="5">
        <f t="shared" si="13"/>
        <v>0</v>
      </c>
      <c r="Q125" s="5">
        <f t="shared" si="13"/>
        <v>0</v>
      </c>
      <c r="R125" s="5">
        <f t="shared" si="13"/>
        <v>0</v>
      </c>
    </row>
    <row r="126" spans="1:18" x14ac:dyDescent="0.25">
      <c r="A126" t="s">
        <v>106</v>
      </c>
      <c r="B126" t="s">
        <v>107</v>
      </c>
      <c r="C126" s="5">
        <f>C84*C$102</f>
        <v>14492</v>
      </c>
      <c r="D126" s="5">
        <f>D84*D$102</f>
        <v>0</v>
      </c>
      <c r="E126" s="5">
        <f>E84*E$102</f>
        <v>2870.4</v>
      </c>
      <c r="F126" s="5">
        <f>F84*F$102</f>
        <v>4</v>
      </c>
      <c r="G126" s="5">
        <f t="shared" si="13"/>
        <v>14492</v>
      </c>
      <c r="H126" s="5">
        <f t="shared" si="13"/>
        <v>11712</v>
      </c>
      <c r="I126" s="5">
        <f t="shared" si="13"/>
        <v>8832</v>
      </c>
      <c r="J126" s="5">
        <f t="shared" si="13"/>
        <v>4</v>
      </c>
      <c r="K126" s="5">
        <f t="shared" si="13"/>
        <v>10869</v>
      </c>
      <c r="L126" s="5">
        <f t="shared" si="13"/>
        <v>8784</v>
      </c>
      <c r="M126" s="5">
        <f t="shared" si="13"/>
        <v>6624</v>
      </c>
      <c r="N126" s="5">
        <f t="shared" si="13"/>
        <v>3</v>
      </c>
      <c r="O126" s="5">
        <f t="shared" si="13"/>
        <v>10869</v>
      </c>
      <c r="P126" s="5">
        <f t="shared" si="13"/>
        <v>8784</v>
      </c>
      <c r="Q126" s="5">
        <f t="shared" si="13"/>
        <v>6624</v>
      </c>
      <c r="R126" s="5">
        <f t="shared" si="13"/>
        <v>3</v>
      </c>
    </row>
    <row r="127" spans="1:18" x14ac:dyDescent="0.25">
      <c r="A127" t="s">
        <v>106</v>
      </c>
      <c r="B127" t="s">
        <v>104</v>
      </c>
      <c r="C127" s="5">
        <f>C85*C$102</f>
        <v>28984</v>
      </c>
      <c r="D127" s="5">
        <f>D85*D$102</f>
        <v>13761.6</v>
      </c>
      <c r="E127" s="5">
        <f>E85*E$102</f>
        <v>17664</v>
      </c>
      <c r="F127" s="5">
        <f>F85*F$102</f>
        <v>8</v>
      </c>
      <c r="G127" s="5">
        <f t="shared" si="13"/>
        <v>18115</v>
      </c>
      <c r="H127" s="5">
        <f t="shared" si="13"/>
        <v>585.6</v>
      </c>
      <c r="I127" s="5">
        <f t="shared" si="13"/>
        <v>9715.2000000000007</v>
      </c>
      <c r="J127" s="5">
        <f t="shared" si="13"/>
        <v>5</v>
      </c>
      <c r="K127" s="5">
        <f t="shared" si="13"/>
        <v>7246</v>
      </c>
      <c r="L127" s="5">
        <f t="shared" si="13"/>
        <v>3513.6</v>
      </c>
      <c r="M127" s="5">
        <f t="shared" si="13"/>
        <v>4416</v>
      </c>
      <c r="N127" s="5">
        <f t="shared" si="13"/>
        <v>2</v>
      </c>
      <c r="O127" s="5">
        <f t="shared" si="13"/>
        <v>0</v>
      </c>
      <c r="P127" s="5">
        <f t="shared" si="13"/>
        <v>0</v>
      </c>
      <c r="Q127" s="5">
        <f t="shared" si="13"/>
        <v>0</v>
      </c>
      <c r="R127" s="5">
        <f t="shared" si="13"/>
        <v>0</v>
      </c>
    </row>
    <row r="128" spans="1:18" x14ac:dyDescent="0.25">
      <c r="A128" t="s">
        <v>108</v>
      </c>
      <c r="B128" t="s">
        <v>118</v>
      </c>
      <c r="C128" s="5">
        <f>C86*C$102</f>
        <v>0</v>
      </c>
      <c r="D128" s="5">
        <f>D86*D$102</f>
        <v>0</v>
      </c>
      <c r="E128" s="5">
        <f>E86*E$102</f>
        <v>0</v>
      </c>
      <c r="F128" s="5">
        <f>F86*F$102</f>
        <v>0</v>
      </c>
      <c r="G128" s="5">
        <f t="shared" si="13"/>
        <v>0</v>
      </c>
      <c r="H128" s="5">
        <f t="shared" si="13"/>
        <v>0</v>
      </c>
      <c r="I128" s="5">
        <f t="shared" si="13"/>
        <v>0</v>
      </c>
      <c r="J128" s="5">
        <f t="shared" si="13"/>
        <v>0</v>
      </c>
      <c r="K128" s="5">
        <f t="shared" si="13"/>
        <v>0</v>
      </c>
      <c r="L128" s="5">
        <f t="shared" si="13"/>
        <v>0</v>
      </c>
      <c r="M128" s="5">
        <f t="shared" si="13"/>
        <v>0</v>
      </c>
      <c r="N128" s="5">
        <f t="shared" si="13"/>
        <v>0</v>
      </c>
      <c r="O128" s="5">
        <f t="shared" si="13"/>
        <v>0</v>
      </c>
      <c r="P128" s="5">
        <f t="shared" si="13"/>
        <v>0</v>
      </c>
      <c r="Q128" s="5">
        <f t="shared" si="13"/>
        <v>0</v>
      </c>
      <c r="R128" s="5">
        <f t="shared" si="13"/>
        <v>0</v>
      </c>
    </row>
    <row r="129" spans="1:18" x14ac:dyDescent="0.25">
      <c r="A129" t="s">
        <v>108</v>
      </c>
      <c r="B129" t="s">
        <v>119</v>
      </c>
      <c r="C129" s="5">
        <f>C87*C$102</f>
        <v>0</v>
      </c>
      <c r="D129" s="5">
        <f>D87*D$102</f>
        <v>0</v>
      </c>
      <c r="E129" s="5">
        <f>E87*E$102</f>
        <v>0</v>
      </c>
      <c r="F129" s="5">
        <f>F87*F$102</f>
        <v>0</v>
      </c>
      <c r="G129" s="5">
        <f t="shared" si="13"/>
        <v>0</v>
      </c>
      <c r="H129" s="5">
        <f t="shared" si="13"/>
        <v>0</v>
      </c>
      <c r="I129" s="5">
        <f t="shared" si="13"/>
        <v>0</v>
      </c>
      <c r="J129" s="5">
        <f t="shared" si="13"/>
        <v>0</v>
      </c>
      <c r="K129" s="5">
        <f t="shared" si="13"/>
        <v>0</v>
      </c>
      <c r="L129" s="5">
        <f t="shared" si="13"/>
        <v>0</v>
      </c>
      <c r="M129" s="5">
        <f t="shared" si="13"/>
        <v>0</v>
      </c>
      <c r="N129" s="5">
        <f t="shared" si="13"/>
        <v>0</v>
      </c>
      <c r="O129" s="5">
        <f t="shared" si="13"/>
        <v>0</v>
      </c>
      <c r="P129" s="5">
        <f t="shared" si="13"/>
        <v>0</v>
      </c>
      <c r="Q129" s="5">
        <f t="shared" si="13"/>
        <v>0</v>
      </c>
      <c r="R129" s="5">
        <f t="shared" si="13"/>
        <v>0</v>
      </c>
    </row>
    <row r="130" spans="1:18" x14ac:dyDescent="0.25">
      <c r="A130" t="s">
        <v>108</v>
      </c>
      <c r="B130" t="s">
        <v>120</v>
      </c>
      <c r="C130" s="5">
        <f>C88*C$102</f>
        <v>0</v>
      </c>
      <c r="D130" s="5">
        <f>D88*D$102</f>
        <v>0</v>
      </c>
      <c r="E130" s="5">
        <f>E88*E$102</f>
        <v>0</v>
      </c>
      <c r="F130" s="5">
        <f>F88*F$102</f>
        <v>0</v>
      </c>
      <c r="G130" s="5">
        <f t="shared" si="13"/>
        <v>0</v>
      </c>
      <c r="H130" s="5">
        <f t="shared" si="13"/>
        <v>0</v>
      </c>
      <c r="I130" s="5">
        <f t="shared" si="13"/>
        <v>0</v>
      </c>
      <c r="J130" s="5">
        <f t="shared" si="13"/>
        <v>0</v>
      </c>
      <c r="K130" s="5">
        <f t="shared" si="13"/>
        <v>0</v>
      </c>
      <c r="L130" s="5">
        <f t="shared" si="13"/>
        <v>0</v>
      </c>
      <c r="M130" s="5">
        <f t="shared" si="13"/>
        <v>0</v>
      </c>
      <c r="N130" s="5">
        <f t="shared" si="13"/>
        <v>0</v>
      </c>
      <c r="O130" s="5">
        <f t="shared" si="13"/>
        <v>0</v>
      </c>
      <c r="P130" s="5">
        <f t="shared" si="13"/>
        <v>0</v>
      </c>
      <c r="Q130" s="5">
        <f t="shared" si="13"/>
        <v>0</v>
      </c>
      <c r="R130" s="5">
        <f t="shared" si="13"/>
        <v>0</v>
      </c>
    </row>
    <row r="131" spans="1:18" x14ac:dyDescent="0.25">
      <c r="A131" t="s">
        <v>108</v>
      </c>
      <c r="B131" t="s">
        <v>121</v>
      </c>
      <c r="C131" s="5">
        <f>C89*C$102</f>
        <v>0</v>
      </c>
      <c r="D131" s="5">
        <f>D89*D$102</f>
        <v>0</v>
      </c>
      <c r="E131" s="5">
        <f>E89*E$102</f>
        <v>0</v>
      </c>
      <c r="F131" s="5">
        <f>F89*F$102</f>
        <v>0</v>
      </c>
      <c r="G131" s="5">
        <f t="shared" si="13"/>
        <v>0</v>
      </c>
      <c r="H131" s="5">
        <f t="shared" si="13"/>
        <v>0</v>
      </c>
      <c r="I131" s="5">
        <f t="shared" si="13"/>
        <v>0</v>
      </c>
      <c r="J131" s="5">
        <f t="shared" si="13"/>
        <v>0</v>
      </c>
      <c r="K131" s="5">
        <f t="shared" si="13"/>
        <v>0</v>
      </c>
      <c r="L131" s="5">
        <f t="shared" si="13"/>
        <v>0</v>
      </c>
      <c r="M131" s="5">
        <f t="shared" si="13"/>
        <v>0</v>
      </c>
      <c r="N131" s="5">
        <f t="shared" si="13"/>
        <v>0</v>
      </c>
      <c r="O131" s="5">
        <f t="shared" si="13"/>
        <v>0</v>
      </c>
      <c r="P131" s="5">
        <f t="shared" si="13"/>
        <v>0</v>
      </c>
      <c r="Q131" s="5">
        <f t="shared" si="13"/>
        <v>0</v>
      </c>
      <c r="R131" s="5">
        <f t="shared" si="13"/>
        <v>0</v>
      </c>
    </row>
    <row r="132" spans="1:18" x14ac:dyDescent="0.25">
      <c r="A132" t="s">
        <v>108</v>
      </c>
      <c r="B132" t="s">
        <v>122</v>
      </c>
      <c r="C132" s="5">
        <f>C90*C$102</f>
        <v>0</v>
      </c>
      <c r="D132" s="5">
        <f>D90*D$102</f>
        <v>0</v>
      </c>
      <c r="E132" s="5">
        <f>E90*E$102</f>
        <v>0</v>
      </c>
      <c r="F132" s="5">
        <f>F90*F$102</f>
        <v>0</v>
      </c>
      <c r="G132" s="5">
        <f t="shared" si="13"/>
        <v>0</v>
      </c>
      <c r="H132" s="5">
        <f t="shared" si="13"/>
        <v>0</v>
      </c>
      <c r="I132" s="5">
        <f t="shared" si="13"/>
        <v>0</v>
      </c>
      <c r="J132" s="5">
        <f t="shared" si="13"/>
        <v>0</v>
      </c>
      <c r="K132" s="5">
        <f t="shared" si="13"/>
        <v>0</v>
      </c>
      <c r="L132" s="5">
        <f t="shared" si="13"/>
        <v>0</v>
      </c>
      <c r="M132" s="5">
        <f t="shared" si="13"/>
        <v>0</v>
      </c>
      <c r="N132" s="5">
        <f t="shared" si="13"/>
        <v>0</v>
      </c>
      <c r="O132" s="5">
        <f t="shared" si="13"/>
        <v>0</v>
      </c>
      <c r="P132" s="5">
        <f t="shared" si="13"/>
        <v>0</v>
      </c>
      <c r="Q132" s="5">
        <f t="shared" si="13"/>
        <v>0</v>
      </c>
      <c r="R132" s="5">
        <f t="shared" si="13"/>
        <v>0</v>
      </c>
    </row>
    <row r="133" spans="1:18" x14ac:dyDescent="0.25">
      <c r="A133" t="s">
        <v>108</v>
      </c>
      <c r="B133" t="s">
        <v>123</v>
      </c>
      <c r="C133" s="5">
        <f>C91*C$102</f>
        <v>0</v>
      </c>
      <c r="D133" s="5">
        <f>D91*D$102</f>
        <v>0</v>
      </c>
      <c r="E133" s="5">
        <f>E91*E$102</f>
        <v>0</v>
      </c>
      <c r="F133" s="5">
        <f>F91*F$102</f>
        <v>0</v>
      </c>
      <c r="G133" s="5">
        <f t="shared" si="13"/>
        <v>0</v>
      </c>
      <c r="H133" s="5">
        <f t="shared" si="13"/>
        <v>0</v>
      </c>
      <c r="I133" s="5">
        <f t="shared" si="13"/>
        <v>0</v>
      </c>
      <c r="J133" s="5">
        <f t="shared" si="13"/>
        <v>0</v>
      </c>
      <c r="K133" s="5">
        <f t="shared" si="13"/>
        <v>0</v>
      </c>
      <c r="L133" s="5">
        <f t="shared" si="13"/>
        <v>0</v>
      </c>
      <c r="M133" s="5">
        <f t="shared" si="13"/>
        <v>0</v>
      </c>
      <c r="N133" s="5">
        <f t="shared" si="13"/>
        <v>0</v>
      </c>
      <c r="O133" s="5">
        <f t="shared" si="13"/>
        <v>0</v>
      </c>
      <c r="P133" s="5">
        <f t="shared" si="13"/>
        <v>0</v>
      </c>
      <c r="Q133" s="5">
        <f t="shared" si="13"/>
        <v>0</v>
      </c>
      <c r="R133" s="5">
        <f t="shared" si="13"/>
        <v>0</v>
      </c>
    </row>
    <row r="134" spans="1:18" x14ac:dyDescent="0.25">
      <c r="A134" t="s">
        <v>108</v>
      </c>
      <c r="B134" t="s">
        <v>124</v>
      </c>
      <c r="C134" s="5">
        <f>C92*C$102</f>
        <v>0</v>
      </c>
      <c r="D134" s="5">
        <f>D92*D$102</f>
        <v>0</v>
      </c>
      <c r="E134" s="5">
        <f>E92*E$102</f>
        <v>0</v>
      </c>
      <c r="F134" s="5">
        <f>F92*F$102</f>
        <v>0</v>
      </c>
      <c r="G134" s="5">
        <f t="shared" si="13"/>
        <v>0</v>
      </c>
      <c r="H134" s="5">
        <f t="shared" si="13"/>
        <v>0</v>
      </c>
      <c r="I134" s="5">
        <f t="shared" si="13"/>
        <v>0</v>
      </c>
      <c r="J134" s="5">
        <f t="shared" si="13"/>
        <v>0</v>
      </c>
      <c r="K134" s="5">
        <f t="shared" si="13"/>
        <v>0</v>
      </c>
      <c r="L134" s="5">
        <f t="shared" si="13"/>
        <v>0</v>
      </c>
      <c r="M134" s="5">
        <f t="shared" si="13"/>
        <v>0</v>
      </c>
      <c r="N134" s="5">
        <f t="shared" si="13"/>
        <v>0</v>
      </c>
      <c r="O134" s="5">
        <f t="shared" si="13"/>
        <v>0</v>
      </c>
      <c r="P134" s="5">
        <f t="shared" si="13"/>
        <v>0</v>
      </c>
      <c r="Q134" s="5">
        <f t="shared" si="13"/>
        <v>0</v>
      </c>
      <c r="R134" s="5">
        <f t="shared" si="13"/>
        <v>0</v>
      </c>
    </row>
    <row r="135" spans="1:18" x14ac:dyDescent="0.25">
      <c r="A135" t="s">
        <v>108</v>
      </c>
      <c r="B135" t="s">
        <v>125</v>
      </c>
      <c r="C135" s="5">
        <f>C93*C$102</f>
        <v>0</v>
      </c>
      <c r="D135" s="5">
        <f>D93*D$102</f>
        <v>0</v>
      </c>
      <c r="E135" s="5">
        <f>E93*E$102</f>
        <v>0</v>
      </c>
      <c r="F135" s="5">
        <f>F93*F$102</f>
        <v>0</v>
      </c>
      <c r="G135" s="5">
        <f t="shared" si="13"/>
        <v>0</v>
      </c>
      <c r="H135" s="5">
        <f t="shared" si="13"/>
        <v>0</v>
      </c>
      <c r="I135" s="5">
        <f t="shared" si="13"/>
        <v>0</v>
      </c>
      <c r="J135" s="5">
        <f t="shared" si="13"/>
        <v>0</v>
      </c>
      <c r="K135" s="5">
        <f t="shared" si="13"/>
        <v>0</v>
      </c>
      <c r="L135" s="5">
        <f t="shared" si="13"/>
        <v>0</v>
      </c>
      <c r="M135" s="5">
        <f t="shared" si="13"/>
        <v>0</v>
      </c>
      <c r="N135" s="5">
        <f t="shared" si="13"/>
        <v>0</v>
      </c>
      <c r="O135" s="5">
        <f t="shared" si="13"/>
        <v>0</v>
      </c>
      <c r="P135" s="5">
        <f t="shared" si="13"/>
        <v>0</v>
      </c>
      <c r="Q135" s="5">
        <f t="shared" si="13"/>
        <v>0</v>
      </c>
      <c r="R135" s="5">
        <f t="shared" si="13"/>
        <v>1</v>
      </c>
    </row>
    <row r="136" spans="1:18" x14ac:dyDescent="0.25">
      <c r="A136" t="s">
        <v>108</v>
      </c>
      <c r="B136" t="s">
        <v>126</v>
      </c>
      <c r="C136" s="5">
        <f>C94*C$102</f>
        <v>0</v>
      </c>
      <c r="D136" s="5">
        <f>D94*D$102</f>
        <v>0</v>
      </c>
      <c r="E136" s="5">
        <f>E94*E$102</f>
        <v>0</v>
      </c>
      <c r="F136" s="5">
        <f>F94*F$102</f>
        <v>0</v>
      </c>
      <c r="G136" s="5">
        <f t="shared" si="13"/>
        <v>0</v>
      </c>
      <c r="H136" s="5">
        <f t="shared" si="13"/>
        <v>0</v>
      </c>
      <c r="I136" s="5">
        <f t="shared" si="13"/>
        <v>0</v>
      </c>
      <c r="J136" s="5">
        <f t="shared" si="13"/>
        <v>0</v>
      </c>
      <c r="K136" s="5">
        <f t="shared" si="13"/>
        <v>0</v>
      </c>
      <c r="L136" s="5">
        <f t="shared" si="13"/>
        <v>0</v>
      </c>
      <c r="M136" s="5">
        <f t="shared" si="13"/>
        <v>0</v>
      </c>
      <c r="N136" s="5">
        <f t="shared" si="13"/>
        <v>0</v>
      </c>
      <c r="O136" s="5">
        <f t="shared" si="13"/>
        <v>0</v>
      </c>
      <c r="P136" s="5">
        <f t="shared" si="13"/>
        <v>0</v>
      </c>
      <c r="Q136" s="5">
        <f t="shared" si="13"/>
        <v>0</v>
      </c>
      <c r="R136" s="5">
        <f t="shared" si="13"/>
        <v>0</v>
      </c>
    </row>
    <row r="137" spans="1:18" x14ac:dyDescent="0.25">
      <c r="A137" t="s">
        <v>108</v>
      </c>
      <c r="B137" t="s">
        <v>127</v>
      </c>
      <c r="C137" s="5">
        <f>C95*C$102</f>
        <v>0</v>
      </c>
      <c r="D137" s="5">
        <f>D95*D$102</f>
        <v>0</v>
      </c>
      <c r="E137" s="5">
        <f>E95*E$102</f>
        <v>0</v>
      </c>
      <c r="F137" s="5">
        <f>F95*F$102</f>
        <v>0</v>
      </c>
      <c r="G137" s="5">
        <f t="shared" si="13"/>
        <v>0</v>
      </c>
      <c r="H137" s="5">
        <f t="shared" si="13"/>
        <v>0</v>
      </c>
      <c r="I137" s="5">
        <f t="shared" si="13"/>
        <v>0</v>
      </c>
      <c r="J137" s="5">
        <f t="shared" si="13"/>
        <v>0</v>
      </c>
      <c r="K137" s="5">
        <f t="shared" si="13"/>
        <v>0</v>
      </c>
      <c r="L137" s="5">
        <f t="shared" si="13"/>
        <v>0</v>
      </c>
      <c r="M137" s="5">
        <f t="shared" si="13"/>
        <v>0</v>
      </c>
      <c r="N137" s="5">
        <f t="shared" si="13"/>
        <v>0</v>
      </c>
      <c r="O137" s="5">
        <f t="shared" si="13"/>
        <v>0</v>
      </c>
      <c r="P137" s="5">
        <f t="shared" si="13"/>
        <v>0</v>
      </c>
      <c r="Q137" s="5">
        <f t="shared" si="13"/>
        <v>0</v>
      </c>
      <c r="R137" s="5">
        <f t="shared" si="13"/>
        <v>0</v>
      </c>
    </row>
    <row r="138" spans="1:18" x14ac:dyDescent="0.25">
      <c r="A138" t="s">
        <v>108</v>
      </c>
      <c r="B138" t="s">
        <v>128</v>
      </c>
      <c r="C138" s="5">
        <f>C96*C$102</f>
        <v>0</v>
      </c>
      <c r="D138" s="5">
        <f>D96*D$102</f>
        <v>0</v>
      </c>
      <c r="E138" s="5">
        <f>E96*E$102</f>
        <v>0</v>
      </c>
      <c r="F138" s="5">
        <f>F96*F$102</f>
        <v>0</v>
      </c>
      <c r="G138" s="5">
        <f t="shared" si="13"/>
        <v>0</v>
      </c>
      <c r="H138" s="5">
        <f t="shared" si="13"/>
        <v>0</v>
      </c>
      <c r="I138" s="5">
        <f t="shared" si="13"/>
        <v>0</v>
      </c>
      <c r="J138" s="5">
        <f t="shared" si="13"/>
        <v>0</v>
      </c>
      <c r="K138" s="5">
        <f t="shared" si="13"/>
        <v>0</v>
      </c>
      <c r="L138" s="5">
        <f t="shared" si="13"/>
        <v>0</v>
      </c>
      <c r="M138" s="5">
        <f t="shared" si="13"/>
        <v>0</v>
      </c>
      <c r="N138" s="5">
        <f t="shared" si="13"/>
        <v>0</v>
      </c>
      <c r="O138" s="5">
        <f t="shared" si="13"/>
        <v>0</v>
      </c>
      <c r="P138" s="5">
        <f t="shared" si="13"/>
        <v>0</v>
      </c>
      <c r="Q138" s="5">
        <f t="shared" si="13"/>
        <v>0</v>
      </c>
      <c r="R138" s="5">
        <f t="shared" si="13"/>
        <v>0</v>
      </c>
    </row>
    <row r="139" spans="1:18" x14ac:dyDescent="0.25">
      <c r="A139" t="s">
        <v>108</v>
      </c>
      <c r="B139" t="s">
        <v>129</v>
      </c>
      <c r="C139" s="5">
        <f>C97*C$102</f>
        <v>0</v>
      </c>
      <c r="D139" s="5">
        <f>D97*D$102</f>
        <v>0</v>
      </c>
      <c r="E139" s="5">
        <f>E97*E$102</f>
        <v>0</v>
      </c>
      <c r="F139" s="5">
        <f>F97*F$102</f>
        <v>0</v>
      </c>
      <c r="G139" s="5">
        <f t="shared" ref="G139:R143" si="14">G97*G$102</f>
        <v>0</v>
      </c>
      <c r="H139" s="5">
        <f t="shared" si="14"/>
        <v>0</v>
      </c>
      <c r="I139" s="5">
        <f t="shared" si="14"/>
        <v>0</v>
      </c>
      <c r="J139" s="5">
        <f t="shared" si="14"/>
        <v>0</v>
      </c>
      <c r="K139" s="5">
        <f t="shared" si="14"/>
        <v>0</v>
      </c>
      <c r="L139" s="5">
        <f t="shared" si="14"/>
        <v>0</v>
      </c>
      <c r="M139" s="5">
        <f t="shared" si="14"/>
        <v>0</v>
      </c>
      <c r="N139" s="5">
        <f t="shared" si="14"/>
        <v>0</v>
      </c>
      <c r="O139" s="5">
        <f t="shared" si="14"/>
        <v>0</v>
      </c>
      <c r="P139" s="5">
        <f t="shared" si="14"/>
        <v>0</v>
      </c>
      <c r="Q139" s="5">
        <f t="shared" si="14"/>
        <v>0</v>
      </c>
      <c r="R139" s="5">
        <f t="shared" si="14"/>
        <v>0</v>
      </c>
    </row>
    <row r="140" spans="1:18" x14ac:dyDescent="0.25">
      <c r="A140" t="s">
        <v>108</v>
      </c>
      <c r="B140" t="s">
        <v>130</v>
      </c>
      <c r="C140" s="5">
        <f>C98*C$102</f>
        <v>0</v>
      </c>
      <c r="D140" s="5">
        <f>D98*D$102</f>
        <v>0</v>
      </c>
      <c r="E140" s="5">
        <f>E98*E$102</f>
        <v>0</v>
      </c>
      <c r="F140" s="5">
        <f>F98*F$102</f>
        <v>0</v>
      </c>
      <c r="G140" s="5">
        <f t="shared" si="14"/>
        <v>0</v>
      </c>
      <c r="H140" s="5">
        <f t="shared" si="14"/>
        <v>0</v>
      </c>
      <c r="I140" s="5">
        <f t="shared" si="14"/>
        <v>0</v>
      </c>
      <c r="J140" s="5">
        <f t="shared" si="14"/>
        <v>0</v>
      </c>
      <c r="K140" s="5">
        <f t="shared" si="14"/>
        <v>0</v>
      </c>
      <c r="L140" s="5">
        <f t="shared" si="14"/>
        <v>0</v>
      </c>
      <c r="M140" s="5">
        <f t="shared" si="14"/>
        <v>0</v>
      </c>
      <c r="N140" s="5">
        <f t="shared" si="14"/>
        <v>0</v>
      </c>
      <c r="O140" s="5">
        <f t="shared" si="14"/>
        <v>0</v>
      </c>
      <c r="P140" s="5">
        <f t="shared" si="14"/>
        <v>0</v>
      </c>
      <c r="Q140" s="5">
        <f t="shared" si="14"/>
        <v>0</v>
      </c>
      <c r="R140" s="5">
        <f t="shared" si="14"/>
        <v>0</v>
      </c>
    </row>
    <row r="141" spans="1:18" x14ac:dyDescent="0.25">
      <c r="A141" t="s">
        <v>108</v>
      </c>
      <c r="B141" t="s">
        <v>131</v>
      </c>
      <c r="C141" s="5">
        <f>C99*C$102</f>
        <v>0</v>
      </c>
      <c r="D141" s="5">
        <f>D99*D$102</f>
        <v>0</v>
      </c>
      <c r="E141" s="5">
        <f>E99*E$102</f>
        <v>0</v>
      </c>
      <c r="F141" s="5">
        <f>F99*F$102</f>
        <v>0</v>
      </c>
      <c r="G141" s="5">
        <f t="shared" si="14"/>
        <v>0</v>
      </c>
      <c r="H141" s="5">
        <f t="shared" si="14"/>
        <v>0</v>
      </c>
      <c r="I141" s="5">
        <f t="shared" si="14"/>
        <v>0</v>
      </c>
      <c r="J141" s="5">
        <f t="shared" si="14"/>
        <v>0</v>
      </c>
      <c r="K141" s="5">
        <f t="shared" si="14"/>
        <v>0</v>
      </c>
      <c r="L141" s="5">
        <f t="shared" si="14"/>
        <v>0</v>
      </c>
      <c r="M141" s="5">
        <f t="shared" si="14"/>
        <v>0</v>
      </c>
      <c r="N141" s="5">
        <f t="shared" si="14"/>
        <v>0</v>
      </c>
      <c r="O141" s="5">
        <f t="shared" si="14"/>
        <v>0</v>
      </c>
      <c r="P141" s="5">
        <f t="shared" si="14"/>
        <v>0</v>
      </c>
      <c r="Q141" s="5">
        <f t="shared" si="14"/>
        <v>0</v>
      </c>
      <c r="R141" s="5">
        <f t="shared" si="14"/>
        <v>0</v>
      </c>
    </row>
    <row r="142" spans="1:18" x14ac:dyDescent="0.25">
      <c r="A142" t="s">
        <v>108</v>
      </c>
      <c r="B142" t="s">
        <v>132</v>
      </c>
      <c r="C142" s="5">
        <f>C100*C$102</f>
        <v>0</v>
      </c>
      <c r="D142" s="5">
        <f>D100*D$102</f>
        <v>0</v>
      </c>
      <c r="E142" s="5">
        <f>E100*E$102</f>
        <v>0</v>
      </c>
      <c r="F142" s="5">
        <f>F100*F$102</f>
        <v>0</v>
      </c>
      <c r="G142" s="5">
        <f t="shared" si="14"/>
        <v>0</v>
      </c>
      <c r="H142" s="5">
        <f t="shared" si="14"/>
        <v>0</v>
      </c>
      <c r="I142" s="5">
        <f t="shared" si="14"/>
        <v>0</v>
      </c>
      <c r="J142" s="5">
        <f t="shared" si="14"/>
        <v>0</v>
      </c>
      <c r="K142" s="5">
        <f t="shared" si="14"/>
        <v>0</v>
      </c>
      <c r="L142" s="5">
        <f t="shared" si="14"/>
        <v>0</v>
      </c>
      <c r="M142" s="5">
        <f t="shared" si="14"/>
        <v>0</v>
      </c>
      <c r="N142" s="5">
        <f t="shared" si="14"/>
        <v>0</v>
      </c>
      <c r="O142" s="5">
        <f t="shared" si="14"/>
        <v>0</v>
      </c>
      <c r="P142" s="5">
        <f t="shared" si="14"/>
        <v>0</v>
      </c>
      <c r="Q142" s="5">
        <f t="shared" si="14"/>
        <v>0</v>
      </c>
      <c r="R142" s="5">
        <f t="shared" si="14"/>
        <v>0</v>
      </c>
    </row>
    <row r="143" spans="1:18" x14ac:dyDescent="0.25">
      <c r="A143" t="s">
        <v>108</v>
      </c>
      <c r="B143" t="s">
        <v>133</v>
      </c>
      <c r="C143" s="5">
        <f>C101*C$102</f>
        <v>30433.200000000001</v>
      </c>
      <c r="D143" s="5">
        <f>D101*D$102</f>
        <v>11126.4</v>
      </c>
      <c r="E143" s="5">
        <f>E101*E$102</f>
        <v>16560</v>
      </c>
      <c r="F143" s="5">
        <f>F101*F$102</f>
        <v>6</v>
      </c>
      <c r="G143" s="5">
        <f t="shared" si="14"/>
        <v>19564.2</v>
      </c>
      <c r="H143" s="5">
        <f t="shared" si="14"/>
        <v>9662.4</v>
      </c>
      <c r="I143" s="5">
        <f t="shared" si="14"/>
        <v>14572.8</v>
      </c>
      <c r="J143" s="5">
        <f t="shared" si="14"/>
        <v>3</v>
      </c>
      <c r="K143" s="5">
        <f t="shared" si="14"/>
        <v>15014.799986900001</v>
      </c>
      <c r="L143" s="5">
        <f t="shared" si="14"/>
        <v>8784</v>
      </c>
      <c r="M143" s="5">
        <f t="shared" si="14"/>
        <v>13248</v>
      </c>
      <c r="N143" s="5">
        <f t="shared" si="14"/>
        <v>1</v>
      </c>
      <c r="O143" s="5">
        <f t="shared" si="14"/>
        <v>7970.6</v>
      </c>
      <c r="P143" s="5">
        <f t="shared" si="14"/>
        <v>7905.6</v>
      </c>
      <c r="Q143" s="5">
        <f t="shared" si="14"/>
        <v>1324.8</v>
      </c>
      <c r="R143" s="5">
        <f t="shared" si="14"/>
        <v>0</v>
      </c>
    </row>
    <row r="145" spans="1:23" x14ac:dyDescent="0.25">
      <c r="T145" s="10" t="s">
        <v>144</v>
      </c>
      <c r="U145" s="2" t="s">
        <v>145</v>
      </c>
      <c r="V145" s="2" t="s">
        <v>146</v>
      </c>
      <c r="W145" s="2" t="s">
        <v>147</v>
      </c>
    </row>
    <row r="146" spans="1:23" x14ac:dyDescent="0.25">
      <c r="A146" t="s">
        <v>142</v>
      </c>
      <c r="B146" t="s">
        <v>97</v>
      </c>
      <c r="C146" s="5">
        <f>SUMIF($B$107:$B$127,$B146,C$107:C$127)</f>
        <v>0</v>
      </c>
      <c r="D146" s="5">
        <f>SUMIF($B$107:$B$127,$B146,D$107:D$127)</f>
        <v>0</v>
      </c>
      <c r="E146" s="5">
        <f>SUMIF($B$107:$B$127,$B146,E$107:E$127)</f>
        <v>0</v>
      </c>
      <c r="F146" s="5">
        <f>SUMIF($B$107:$B$127,$B146,F$107:F$127)</f>
        <v>22.4</v>
      </c>
      <c r="G146" s="5">
        <f>SUMIF($B$107:$B$127,$B146,G$107:G$127)</f>
        <v>0</v>
      </c>
      <c r="H146" s="5">
        <f>SUMIF($B$107:$B$127,$B146,H$107:H$127)</f>
        <v>0</v>
      </c>
      <c r="I146" s="5">
        <f>SUMIF($B$107:$B$127,$B146,I$107:I$127)</f>
        <v>0</v>
      </c>
      <c r="J146" s="5">
        <f>SUMIF($B$107:$B$127,$B146,J$107:J$127)</f>
        <v>25.4</v>
      </c>
      <c r="K146" s="5">
        <f>SUMIF($B$107:$B$127,$B146,K$107:K$127)</f>
        <v>0</v>
      </c>
      <c r="L146" s="5">
        <f>SUMIF($B$107:$B$127,$B146,L$107:L$127)</f>
        <v>0</v>
      </c>
      <c r="M146" s="5">
        <f>SUMIF($B$107:$B$127,$B146,M$107:M$127)</f>
        <v>0</v>
      </c>
      <c r="N146" s="5">
        <f>SUMIF($B$107:$B$127,$B146,N$107:N$127)</f>
        <v>25.4</v>
      </c>
      <c r="O146" s="5">
        <f>SUMIF($B$107:$B$127,$B146,O$107:O$127)</f>
        <v>0</v>
      </c>
      <c r="P146" s="5">
        <f>SUMIF($B$107:$B$127,$B146,P$107:P$127)</f>
        <v>0</v>
      </c>
      <c r="Q146" s="5">
        <f>SUMIF($B$107:$B$127,$B146,Q$107:Q$127)</f>
        <v>0</v>
      </c>
      <c r="R146" s="5">
        <f>SUMIF($B$107:$B$127,$B146,R$107:R$127)</f>
        <v>23.6</v>
      </c>
      <c r="S146" t="s">
        <v>97</v>
      </c>
      <c r="T146" s="5">
        <f>SUM(C146:F146)</f>
        <v>22.4</v>
      </c>
      <c r="U146" s="5">
        <f>SUM(G146:J146)</f>
        <v>25.4</v>
      </c>
      <c r="V146" s="5">
        <f>SUM(K146:N146)</f>
        <v>25.4</v>
      </c>
      <c r="W146" s="5">
        <f>SUM(O146:R146)</f>
        <v>23.6</v>
      </c>
    </row>
    <row r="147" spans="1:23" x14ac:dyDescent="0.25">
      <c r="B147" t="s">
        <v>98</v>
      </c>
      <c r="C147" s="5">
        <f>SUMIF($B$107:$B$127,$B147,C$107:C$127)</f>
        <v>0</v>
      </c>
      <c r="D147" s="5">
        <f>SUMIF($B$107:$B$127,$B147,D$107:D$127)</f>
        <v>0</v>
      </c>
      <c r="E147" s="5">
        <f>SUMIF($B$107:$B$127,$B147,E$107:E$127)</f>
        <v>0</v>
      </c>
      <c r="F147" s="5">
        <f>SUMIF($B$107:$B$127,$B147,F$107:F$127)</f>
        <v>0</v>
      </c>
      <c r="G147" s="5">
        <f>SUMIF($B$107:$B$127,$B147,G$107:G$127)</f>
        <v>0</v>
      </c>
      <c r="H147" s="5">
        <f>SUMIF($B$107:$B$127,$B147,H$107:H$127)</f>
        <v>0</v>
      </c>
      <c r="I147" s="5">
        <f>SUMIF($B$107:$B$127,$B147,I$107:I$127)</f>
        <v>0</v>
      </c>
      <c r="J147" s="5">
        <f>SUMIF($B$107:$B$127,$B147,J$107:J$127)</f>
        <v>0</v>
      </c>
      <c r="K147" s="5">
        <f>SUMIF($B$107:$B$127,$B147,K$107:K$127)</f>
        <v>0</v>
      </c>
      <c r="L147" s="5">
        <f>SUMIF($B$107:$B$127,$B147,L$107:L$127)</f>
        <v>0</v>
      </c>
      <c r="M147" s="5">
        <f>SUMIF($B$107:$B$127,$B147,M$107:M$127)</f>
        <v>0</v>
      </c>
      <c r="N147" s="5">
        <f>SUMIF($B$107:$B$127,$B147,N$107:N$127)</f>
        <v>0</v>
      </c>
      <c r="O147" s="5">
        <f>SUMIF($B$107:$B$127,$B147,O$107:O$127)</f>
        <v>0</v>
      </c>
      <c r="P147" s="5">
        <f>SUMIF($B$107:$B$127,$B147,P$107:P$127)</f>
        <v>0</v>
      </c>
      <c r="Q147" s="5">
        <f>SUMIF($B$107:$B$127,$B147,Q$107:Q$127)</f>
        <v>0</v>
      </c>
      <c r="R147" s="5">
        <f>SUMIF($B$107:$B$127,$B147,R$107:R$127)</f>
        <v>0</v>
      </c>
      <c r="S147" t="s">
        <v>98</v>
      </c>
      <c r="T147" s="5">
        <f>SUM(C147:F147)</f>
        <v>0</v>
      </c>
      <c r="U147" s="5">
        <f t="shared" ref="U147:U152" si="15">SUM(G147:J147)</f>
        <v>0</v>
      </c>
      <c r="V147" s="5">
        <f t="shared" ref="V147:V152" si="16">SUM(K147:N147)</f>
        <v>0</v>
      </c>
      <c r="W147" s="5">
        <f t="shared" ref="W147:W152" si="17">SUM(O147:R147)</f>
        <v>0</v>
      </c>
    </row>
    <row r="148" spans="1:23" x14ac:dyDescent="0.25">
      <c r="B148" t="s">
        <v>99</v>
      </c>
      <c r="C148" s="5">
        <f>SUMIF($B$107:$B$127,$B148,C$107:C$127)</f>
        <v>52171.199999999997</v>
      </c>
      <c r="D148" s="5">
        <f>SUMIF($B$107:$B$127,$B148,D$107:D$127)</f>
        <v>4099.2</v>
      </c>
      <c r="E148" s="5">
        <f>SUMIF($B$107:$B$127,$B148,E$107:E$127)</f>
        <v>12585.6</v>
      </c>
      <c r="F148" s="5">
        <f>SUMIF($B$107:$B$127,$B148,F$107:F$127)</f>
        <v>15</v>
      </c>
      <c r="G148" s="5">
        <f>SUMIF($B$107:$B$127,$B148,G$107:G$127)</f>
        <v>54345</v>
      </c>
      <c r="H148" s="5">
        <f>SUMIF($B$107:$B$127,$B148,H$107:H$127)</f>
        <v>4392</v>
      </c>
      <c r="I148" s="5">
        <f>SUMIF($B$107:$B$127,$B148,I$107:I$127)</f>
        <v>13248</v>
      </c>
      <c r="J148" s="5">
        <f>SUMIF($B$107:$B$127,$B148,J$107:J$127)</f>
        <v>15</v>
      </c>
      <c r="K148" s="5">
        <f>SUMIF($B$107:$B$127,$B148,K$107:K$127)</f>
        <v>62113.799986899998</v>
      </c>
      <c r="L148" s="5">
        <f>SUMIF($B$107:$B$127,$B148,L$107:L$127)</f>
        <v>4099.2</v>
      </c>
      <c r="M148" s="5">
        <f>SUMIF($B$107:$B$127,$B148,M$107:M$127)</f>
        <v>18768</v>
      </c>
      <c r="N148" s="5">
        <f>SUMIF($B$107:$B$127,$B148,N$107:N$127)</f>
        <v>19</v>
      </c>
      <c r="O148" s="5">
        <f>SUMIF($B$107:$B$127,$B148,O$107:O$127)</f>
        <v>62315.6</v>
      </c>
      <c r="P148" s="5">
        <f>SUMIF($B$107:$B$127,$B148,P$107:P$127)</f>
        <v>9415.59999264</v>
      </c>
      <c r="Q148" s="5">
        <f>SUMIF($B$107:$B$127,$B148,Q$107:Q$127)</f>
        <v>13248</v>
      </c>
      <c r="R148" s="5">
        <f>SUMIF($B$107:$B$127,$B148,R$107:R$127)</f>
        <v>20.8</v>
      </c>
      <c r="S148" t="s">
        <v>99</v>
      </c>
      <c r="T148" s="5">
        <f>SUM(C148:F148)</f>
        <v>68871</v>
      </c>
      <c r="U148" s="5">
        <f t="shared" si="15"/>
        <v>72000</v>
      </c>
      <c r="V148" s="5">
        <f t="shared" si="16"/>
        <v>84999.999986900002</v>
      </c>
      <c r="W148" s="5">
        <f t="shared" si="17"/>
        <v>84999.999992640005</v>
      </c>
    </row>
    <row r="149" spans="1:23" x14ac:dyDescent="0.25">
      <c r="B149" t="s">
        <v>100</v>
      </c>
      <c r="C149" s="5">
        <f>SUMIF($B$107:$B$127,$B149,C$107:C$127)</f>
        <v>45649.8</v>
      </c>
      <c r="D149" s="5">
        <f>SUMIF($B$107:$B$127,$B149,D$107:D$127)</f>
        <v>4392</v>
      </c>
      <c r="E149" s="5">
        <f>SUMIF($B$107:$B$127,$B149,E$107:E$127)</f>
        <v>6624</v>
      </c>
      <c r="F149" s="5">
        <f>SUMIF($B$107:$B$127,$B149,F$107:F$127)</f>
        <v>17.599999994999997</v>
      </c>
      <c r="G149" s="5">
        <f>SUMIF($B$107:$B$127,$B149,G$107:G$127)</f>
        <v>54345</v>
      </c>
      <c r="H149" s="5">
        <f>SUMIF($B$107:$B$127,$B149,H$107:H$127)</f>
        <v>5270.4000000000005</v>
      </c>
      <c r="I149" s="5">
        <f>SUMIF($B$107:$B$127,$B149,I$107:I$127)</f>
        <v>7948.8</v>
      </c>
      <c r="J149" s="5">
        <f>SUMIF($B$107:$B$127,$B149,J$107:J$127)</f>
        <v>17.599999994999997</v>
      </c>
      <c r="K149" s="5">
        <f>SUMIF($B$107:$B$127,$B149,K$107:K$127)</f>
        <v>61068.199994985</v>
      </c>
      <c r="L149" s="5">
        <f>SUMIF($B$107:$B$127,$B149,L$107:L$127)</f>
        <v>6734.3999853599998</v>
      </c>
      <c r="M149" s="5">
        <f>SUMIF($B$107:$B$127,$B149,M$107:M$127)</f>
        <v>9936</v>
      </c>
      <c r="N149" s="5">
        <f>SUMIF($B$107:$B$127,$B149,N$107:N$127)</f>
        <v>17.599999994999997</v>
      </c>
      <c r="O149" s="5">
        <f>SUMIF($B$107:$B$127,$B149,O$107:O$127)</f>
        <v>63764.799981884993</v>
      </c>
      <c r="P149" s="5">
        <f>SUMIF($B$107:$B$127,$B149,P$107:P$127)</f>
        <v>4638.8000073600006</v>
      </c>
      <c r="Q149" s="5">
        <f>SUMIF($B$107:$B$127,$B149,Q$107:Q$127)</f>
        <v>18547.2</v>
      </c>
      <c r="R149" s="5">
        <f>SUMIF($B$107:$B$127,$B149,R$107:R$127)</f>
        <v>17.599999994999997</v>
      </c>
      <c r="S149" t="s">
        <v>100</v>
      </c>
      <c r="T149" s="5">
        <f>SUM(C149:F149)</f>
        <v>56683.399999995003</v>
      </c>
      <c r="U149" s="5">
        <f t="shared" si="15"/>
        <v>67581.799999994997</v>
      </c>
      <c r="V149" s="5">
        <f t="shared" si="16"/>
        <v>77756.199980339996</v>
      </c>
      <c r="W149" s="5">
        <f t="shared" si="17"/>
        <v>86968.399989239988</v>
      </c>
    </row>
    <row r="150" spans="1:23" x14ac:dyDescent="0.25">
      <c r="B150" t="s">
        <v>103</v>
      </c>
      <c r="C150" s="5">
        <f>SUMIF($B$107:$B$127,$B150,C$107:C$127)</f>
        <v>0</v>
      </c>
      <c r="D150" s="5">
        <f>SUMIF($B$107:$B$127,$B150,D$107:D$127)</f>
        <v>0</v>
      </c>
      <c r="E150" s="5">
        <f>SUMIF($B$107:$B$127,$B150,E$107:E$127)</f>
        <v>0</v>
      </c>
      <c r="F150" s="5">
        <f>SUMIF($B$107:$B$127,$B150,F$107:F$127)</f>
        <v>0</v>
      </c>
      <c r="G150" s="5">
        <f>SUMIF($B$107:$B$127,$B150,G$107:G$127)</f>
        <v>0</v>
      </c>
      <c r="H150" s="5">
        <f>SUMIF($B$107:$B$127,$B150,H$107:H$127)</f>
        <v>0</v>
      </c>
      <c r="I150" s="5">
        <f>SUMIF($B$107:$B$127,$B150,I$107:I$127)</f>
        <v>0</v>
      </c>
      <c r="J150" s="5">
        <f>SUMIF($B$107:$B$127,$B150,J$107:J$127)</f>
        <v>0</v>
      </c>
      <c r="K150" s="5">
        <f>SUMIF($B$107:$B$127,$B150,K$107:K$127)</f>
        <v>0</v>
      </c>
      <c r="L150" s="5">
        <f>SUMIF($B$107:$B$127,$B150,L$107:L$127)</f>
        <v>0</v>
      </c>
      <c r="M150" s="5">
        <f>SUMIF($B$107:$B$127,$B150,M$107:M$127)</f>
        <v>0</v>
      </c>
      <c r="N150" s="5">
        <f>SUMIF($B$107:$B$127,$B150,N$107:N$127)</f>
        <v>0</v>
      </c>
      <c r="O150" s="5">
        <f>SUMIF($B$107:$B$127,$B150,O$107:O$127)</f>
        <v>0</v>
      </c>
      <c r="P150" s="5">
        <f>SUMIF($B$107:$B$127,$B150,P$107:P$127)</f>
        <v>0</v>
      </c>
      <c r="Q150" s="5">
        <f>SUMIF($B$107:$B$127,$B150,Q$107:Q$127)</f>
        <v>0</v>
      </c>
      <c r="R150" s="5">
        <f>SUMIF($B$107:$B$127,$B150,R$107:R$127)</f>
        <v>0</v>
      </c>
      <c r="S150" t="s">
        <v>103</v>
      </c>
      <c r="T150" s="5">
        <f>SUM(C150:F150)</f>
        <v>0</v>
      </c>
      <c r="U150" s="5">
        <f t="shared" si="15"/>
        <v>0</v>
      </c>
      <c r="V150" s="5">
        <f t="shared" si="16"/>
        <v>0</v>
      </c>
      <c r="W150" s="5">
        <f t="shared" si="17"/>
        <v>0</v>
      </c>
    </row>
    <row r="151" spans="1:23" x14ac:dyDescent="0.25">
      <c r="B151" t="s">
        <v>104</v>
      </c>
      <c r="C151" s="5">
        <f>SUMIF($B$107:$B$127,$B151,C$107:C$127)</f>
        <v>39853</v>
      </c>
      <c r="D151" s="5">
        <f>SUMIF($B$107:$B$127,$B151,D$107:D$127)</f>
        <v>22545.599999999999</v>
      </c>
      <c r="E151" s="5">
        <f>SUMIF($B$107:$B$127,$B151,E$107:E$127)</f>
        <v>24288</v>
      </c>
      <c r="F151" s="5">
        <f>SUMIF($B$107:$B$127,$B151,F$107:F$127)</f>
        <v>11</v>
      </c>
      <c r="G151" s="5">
        <f>SUMIF($B$107:$B$127,$B151,G$107:G$127)</f>
        <v>28984</v>
      </c>
      <c r="H151" s="5">
        <f>SUMIF($B$107:$B$127,$B151,H$107:H$127)</f>
        <v>9369.6</v>
      </c>
      <c r="I151" s="5">
        <f>SUMIF($B$107:$B$127,$B151,I$107:I$127)</f>
        <v>16339.2</v>
      </c>
      <c r="J151" s="5">
        <f>SUMIF($B$107:$B$127,$B151,J$107:J$127)</f>
        <v>8</v>
      </c>
      <c r="K151" s="5">
        <f>SUMIF($B$107:$B$127,$B151,K$107:K$127)</f>
        <v>18115</v>
      </c>
      <c r="L151" s="5">
        <f>SUMIF($B$107:$B$127,$B151,L$107:L$127)</f>
        <v>11419.2</v>
      </c>
      <c r="M151" s="5">
        <f>SUMIF($B$107:$B$127,$B151,M$107:M$127)</f>
        <v>11040</v>
      </c>
      <c r="N151" s="5">
        <f>SUMIF($B$107:$B$127,$B151,N$107:N$127)</f>
        <v>5</v>
      </c>
      <c r="O151" s="5">
        <f>SUMIF($B$107:$B$127,$B151,O$107:O$127)</f>
        <v>10869</v>
      </c>
      <c r="P151" s="5">
        <f>SUMIF($B$107:$B$127,$B151,P$107:P$127)</f>
        <v>7027.2</v>
      </c>
      <c r="Q151" s="5">
        <f>SUMIF($B$107:$B$127,$B151,Q$107:Q$127)</f>
        <v>6624</v>
      </c>
      <c r="R151" s="5">
        <f>SUMIF($B$107:$B$127,$B151,R$107:R$127)</f>
        <v>3</v>
      </c>
      <c r="S151" t="s">
        <v>104</v>
      </c>
      <c r="T151" s="5">
        <f>SUM(C151:F151)</f>
        <v>86697.600000000006</v>
      </c>
      <c r="U151" s="5">
        <f t="shared" si="15"/>
        <v>54700.800000000003</v>
      </c>
      <c r="V151" s="5">
        <f t="shared" si="16"/>
        <v>40579.199999999997</v>
      </c>
      <c r="W151" s="5">
        <f t="shared" si="17"/>
        <v>24523.200000000001</v>
      </c>
    </row>
    <row r="152" spans="1:23" x14ac:dyDescent="0.25">
      <c r="B152" t="s">
        <v>107</v>
      </c>
      <c r="C152" s="5">
        <f>SUMIF($B$107:$B$127,$B152,C$107:C$127)</f>
        <v>14492</v>
      </c>
      <c r="D152" s="5">
        <f>SUMIF($B$107:$B$127,$B152,D$107:D$127)</f>
        <v>0</v>
      </c>
      <c r="E152" s="5">
        <f>SUMIF($B$107:$B$127,$B152,E$107:E$127)</f>
        <v>2870.4</v>
      </c>
      <c r="F152" s="5">
        <f>SUMIF($B$107:$B$127,$B152,F$107:F$127)</f>
        <v>4</v>
      </c>
      <c r="G152" s="5">
        <f>SUMIF($B$107:$B$127,$B152,G$107:G$127)</f>
        <v>14492</v>
      </c>
      <c r="H152" s="5">
        <f>SUMIF($B$107:$B$127,$B152,H$107:H$127)</f>
        <v>11712</v>
      </c>
      <c r="I152" s="5">
        <f>SUMIF($B$107:$B$127,$B152,I$107:I$127)</f>
        <v>8832</v>
      </c>
      <c r="J152" s="5">
        <f>SUMIF($B$107:$B$127,$B152,J$107:J$127)</f>
        <v>4</v>
      </c>
      <c r="K152" s="5">
        <f>SUMIF($B$107:$B$127,$B152,K$107:K$127)</f>
        <v>10869</v>
      </c>
      <c r="L152" s="5">
        <f>SUMIF($B$107:$B$127,$B152,L$107:L$127)</f>
        <v>8784</v>
      </c>
      <c r="M152" s="5">
        <f>SUMIF($B$107:$B$127,$B152,M$107:M$127)</f>
        <v>6624</v>
      </c>
      <c r="N152" s="5">
        <f>SUMIF($B$107:$B$127,$B152,N$107:N$127)</f>
        <v>3</v>
      </c>
      <c r="O152" s="5">
        <f>SUMIF($B$107:$B$127,$B152,O$107:O$127)</f>
        <v>10869</v>
      </c>
      <c r="P152" s="5">
        <f>SUMIF($B$107:$B$127,$B152,P$107:P$127)</f>
        <v>8784</v>
      </c>
      <c r="Q152" s="5">
        <f>SUMIF($B$107:$B$127,$B152,Q$107:Q$127)</f>
        <v>6624</v>
      </c>
      <c r="R152" s="5">
        <f>SUMIF($B$107:$B$127,$B152,R$107:R$127)</f>
        <v>3</v>
      </c>
      <c r="S152" t="s">
        <v>107</v>
      </c>
      <c r="T152" s="5">
        <f>SUM(C152:F152)</f>
        <v>17366.400000000001</v>
      </c>
      <c r="U152" s="5">
        <f t="shared" si="15"/>
        <v>35040</v>
      </c>
      <c r="V152" s="5">
        <f t="shared" si="16"/>
        <v>26280</v>
      </c>
      <c r="W152" s="5">
        <f t="shared" si="17"/>
        <v>26280</v>
      </c>
    </row>
    <row r="153" spans="1:23" x14ac:dyDescent="0.25">
      <c r="T153" s="5"/>
      <c r="U153" s="5"/>
      <c r="V153" s="5"/>
      <c r="W153" s="5"/>
    </row>
    <row r="154" spans="1:23" x14ac:dyDescent="0.25">
      <c r="B154" t="s">
        <v>143</v>
      </c>
      <c r="C154" s="5">
        <f>SUM(C146:C152)</f>
        <v>152166</v>
      </c>
      <c r="D154" s="5">
        <f t="shared" ref="D154:R154" si="18">SUM(D146:D152)</f>
        <v>31036.799999999999</v>
      </c>
      <c r="E154" s="5">
        <f t="shared" si="18"/>
        <v>46368</v>
      </c>
      <c r="F154" s="5">
        <f t="shared" si="18"/>
        <v>69.999999994999996</v>
      </c>
      <c r="G154" s="5">
        <f t="shared" si="18"/>
        <v>152166</v>
      </c>
      <c r="H154" s="5">
        <f t="shared" si="18"/>
        <v>30744</v>
      </c>
      <c r="I154" s="5">
        <f t="shared" si="18"/>
        <v>46368</v>
      </c>
      <c r="J154" s="5">
        <f t="shared" si="18"/>
        <v>69.999999994999996</v>
      </c>
      <c r="K154" s="5">
        <f t="shared" si="18"/>
        <v>152165.99998188499</v>
      </c>
      <c r="L154" s="5">
        <f t="shared" si="18"/>
        <v>31036.799985360001</v>
      </c>
      <c r="M154" s="5">
        <f t="shared" si="18"/>
        <v>46368</v>
      </c>
      <c r="N154" s="5">
        <f t="shared" si="18"/>
        <v>69.999999994999996</v>
      </c>
      <c r="O154" s="5">
        <f t="shared" si="18"/>
        <v>147818.39998188498</v>
      </c>
      <c r="P154" s="5">
        <f t="shared" si="18"/>
        <v>29865.600000000002</v>
      </c>
      <c r="Q154" s="5">
        <f t="shared" si="18"/>
        <v>45043.199999999997</v>
      </c>
      <c r="R154" s="5">
        <f t="shared" si="18"/>
        <v>67.999999994999996</v>
      </c>
      <c r="T154" s="5">
        <f>SUM(C154:F154)</f>
        <v>229640.79999999498</v>
      </c>
      <c r="U154" s="5">
        <f t="shared" ref="U154" si="19">SUM(G154:J154)</f>
        <v>229347.99999999499</v>
      </c>
      <c r="V154" s="5">
        <f t="shared" ref="V154" si="20">SUM(K154:N154)</f>
        <v>229640.79996723999</v>
      </c>
      <c r="W154" s="5">
        <f t="shared" ref="W154" si="21">SUM(O154:R154)</f>
        <v>222795.19998187997</v>
      </c>
    </row>
  </sheetData>
  <mergeCells count="8">
    <mergeCell ref="C63:F63"/>
    <mergeCell ref="G63:J63"/>
    <mergeCell ref="K63:N63"/>
    <mergeCell ref="O63:R63"/>
    <mergeCell ref="C105:F105"/>
    <mergeCell ref="G105:J105"/>
    <mergeCell ref="K105:N105"/>
    <mergeCell ref="O105:R105"/>
  </mergeCells>
  <conditionalFormatting sqref="C33:V60">
    <cfRule type="cellIs" dxfId="1" priority="1" operator="greaterThan">
      <formula>0.01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4"/>
  <sheetViews>
    <sheetView tabSelected="1" workbookViewId="0">
      <selection activeCell="O181" sqref="O181"/>
    </sheetView>
  </sheetViews>
  <sheetFormatPr defaultRowHeight="15" x14ac:dyDescent="0.25"/>
  <cols>
    <col min="1" max="1" width="10.140625" customWidth="1"/>
    <col min="2" max="2" width="19.85546875" bestFit="1" customWidth="1"/>
  </cols>
  <sheetData>
    <row r="1" spans="1:6" x14ac:dyDescent="0.25">
      <c r="A1" s="1" t="s">
        <v>94</v>
      </c>
    </row>
    <row r="2" spans="1:6" x14ac:dyDescent="0.25">
      <c r="A2" t="s">
        <v>0</v>
      </c>
      <c r="B2" t="s">
        <v>95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25">
      <c r="A3" t="s">
        <v>96</v>
      </c>
      <c r="B3" t="s">
        <v>97</v>
      </c>
      <c r="C3">
        <v>7.2</v>
      </c>
      <c r="D3">
        <v>7.2</v>
      </c>
      <c r="E3">
        <v>7.2</v>
      </c>
      <c r="F3">
        <v>7.2</v>
      </c>
    </row>
    <row r="4" spans="1:6" x14ac:dyDescent="0.25">
      <c r="A4" t="s">
        <v>96</v>
      </c>
      <c r="B4" t="s">
        <v>98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96</v>
      </c>
      <c r="B5" t="s">
        <v>99</v>
      </c>
      <c r="C5">
        <v>0</v>
      </c>
      <c r="D5">
        <v>0</v>
      </c>
      <c r="E5">
        <v>3.6</v>
      </c>
      <c r="F5">
        <v>3.6</v>
      </c>
    </row>
    <row r="6" spans="1:6" x14ac:dyDescent="0.25">
      <c r="A6" t="s">
        <v>96</v>
      </c>
      <c r="B6" t="s">
        <v>100</v>
      </c>
      <c r="C6">
        <v>7.2</v>
      </c>
      <c r="D6">
        <v>7.2</v>
      </c>
      <c r="E6">
        <v>7.2</v>
      </c>
      <c r="F6">
        <v>7.2</v>
      </c>
    </row>
    <row r="7" spans="1:6" x14ac:dyDescent="0.25">
      <c r="A7" t="s">
        <v>101</v>
      </c>
      <c r="B7" t="s">
        <v>97</v>
      </c>
      <c r="C7">
        <v>4</v>
      </c>
      <c r="D7">
        <v>4</v>
      </c>
      <c r="E7">
        <v>4</v>
      </c>
      <c r="F7">
        <v>4</v>
      </c>
    </row>
    <row r="8" spans="1:6" x14ac:dyDescent="0.25">
      <c r="A8" t="s">
        <v>101</v>
      </c>
      <c r="B8" t="s">
        <v>98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101</v>
      </c>
      <c r="B9" t="s">
        <v>99</v>
      </c>
      <c r="C9">
        <v>6</v>
      </c>
      <c r="D9">
        <v>6</v>
      </c>
      <c r="E9">
        <v>6</v>
      </c>
      <c r="F9">
        <v>6</v>
      </c>
    </row>
    <row r="10" spans="1:6" x14ac:dyDescent="0.25">
      <c r="A10" t="s">
        <v>102</v>
      </c>
      <c r="B10" t="s">
        <v>97</v>
      </c>
      <c r="C10">
        <v>8</v>
      </c>
      <c r="D10">
        <v>8</v>
      </c>
      <c r="E10">
        <v>8</v>
      </c>
      <c r="F10">
        <v>8</v>
      </c>
    </row>
    <row r="11" spans="1:6" x14ac:dyDescent="0.25">
      <c r="A11" t="s">
        <v>102</v>
      </c>
      <c r="B11" t="s">
        <v>98</v>
      </c>
      <c r="C11">
        <v>3.6</v>
      </c>
      <c r="D11">
        <v>3.6</v>
      </c>
      <c r="E11">
        <v>3.6</v>
      </c>
      <c r="F11">
        <v>3.6</v>
      </c>
    </row>
    <row r="12" spans="1:6" x14ac:dyDescent="0.25">
      <c r="A12" t="s">
        <v>102</v>
      </c>
      <c r="B12" t="s">
        <v>99</v>
      </c>
      <c r="C12">
        <v>5.4</v>
      </c>
      <c r="D12">
        <v>5.4</v>
      </c>
      <c r="E12">
        <v>5.4</v>
      </c>
      <c r="F12">
        <v>5.4</v>
      </c>
    </row>
    <row r="13" spans="1:6" x14ac:dyDescent="0.25">
      <c r="A13" t="s">
        <v>102</v>
      </c>
      <c r="B13" t="s">
        <v>103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102</v>
      </c>
      <c r="B14" t="s">
        <v>104</v>
      </c>
      <c r="C14">
        <v>9</v>
      </c>
      <c r="D14">
        <v>9</v>
      </c>
      <c r="E14">
        <v>9</v>
      </c>
      <c r="F14">
        <v>9</v>
      </c>
    </row>
    <row r="15" spans="1:6" x14ac:dyDescent="0.25">
      <c r="A15" t="s">
        <v>105</v>
      </c>
      <c r="B15" t="s">
        <v>97</v>
      </c>
      <c r="C15">
        <v>10.699657159999999</v>
      </c>
      <c r="D15">
        <v>10.699657159999999</v>
      </c>
      <c r="E15">
        <v>10.699657159999999</v>
      </c>
      <c r="F15">
        <v>10.699657159999999</v>
      </c>
    </row>
    <row r="16" spans="1:6" x14ac:dyDescent="0.25">
      <c r="A16" t="s">
        <v>105</v>
      </c>
      <c r="B16" t="s">
        <v>98</v>
      </c>
      <c r="C16">
        <v>0</v>
      </c>
      <c r="D16">
        <v>0</v>
      </c>
      <c r="E16">
        <v>0</v>
      </c>
      <c r="F16">
        <v>0</v>
      </c>
    </row>
    <row r="17" spans="1:22" x14ac:dyDescent="0.25">
      <c r="A17" t="s">
        <v>105</v>
      </c>
      <c r="B17" t="s">
        <v>100</v>
      </c>
      <c r="C17">
        <v>8.3003429400000002</v>
      </c>
      <c r="D17">
        <v>8.3003429400000002</v>
      </c>
      <c r="E17">
        <v>8.3003429400000002</v>
      </c>
      <c r="F17">
        <v>8.3003429400000002</v>
      </c>
    </row>
    <row r="18" spans="1:22" x14ac:dyDescent="0.25">
      <c r="A18" t="s">
        <v>106</v>
      </c>
      <c r="B18" t="s">
        <v>97</v>
      </c>
      <c r="C18">
        <v>0</v>
      </c>
      <c r="D18">
        <v>0</v>
      </c>
      <c r="E18">
        <v>0</v>
      </c>
      <c r="F18">
        <v>0</v>
      </c>
    </row>
    <row r="19" spans="1:22" x14ac:dyDescent="0.25">
      <c r="A19" t="s">
        <v>106</v>
      </c>
      <c r="B19" t="s">
        <v>98</v>
      </c>
      <c r="C19">
        <v>0</v>
      </c>
      <c r="D19">
        <v>0</v>
      </c>
      <c r="E19">
        <v>0</v>
      </c>
      <c r="F19">
        <v>0</v>
      </c>
    </row>
    <row r="20" spans="1:22" x14ac:dyDescent="0.25">
      <c r="A20" t="s">
        <v>106</v>
      </c>
      <c r="B20" t="s">
        <v>99</v>
      </c>
      <c r="C20">
        <v>0</v>
      </c>
      <c r="D20">
        <v>0</v>
      </c>
      <c r="E20">
        <v>4.2996570600000004</v>
      </c>
      <c r="F20">
        <v>4.2996570600000004</v>
      </c>
    </row>
    <row r="21" spans="1:22" x14ac:dyDescent="0.25">
      <c r="A21" t="s">
        <v>106</v>
      </c>
      <c r="B21" t="s">
        <v>100</v>
      </c>
      <c r="C21">
        <v>0</v>
      </c>
      <c r="D21" s="8">
        <v>-1.05E-7</v>
      </c>
      <c r="E21">
        <v>0</v>
      </c>
      <c r="F21">
        <v>0</v>
      </c>
    </row>
    <row r="22" spans="1:22" x14ac:dyDescent="0.25">
      <c r="A22" t="s">
        <v>106</v>
      </c>
      <c r="B22" t="s">
        <v>104</v>
      </c>
      <c r="C22">
        <v>12</v>
      </c>
      <c r="D22">
        <v>12</v>
      </c>
      <c r="E22">
        <v>12</v>
      </c>
      <c r="F22">
        <v>12</v>
      </c>
    </row>
    <row r="23" spans="1:22" x14ac:dyDescent="0.25">
      <c r="A23" t="s">
        <v>108</v>
      </c>
      <c r="B23" t="s">
        <v>109</v>
      </c>
      <c r="C23">
        <v>0</v>
      </c>
      <c r="D23">
        <v>0</v>
      </c>
      <c r="E23">
        <v>0</v>
      </c>
      <c r="F23">
        <v>0</v>
      </c>
    </row>
    <row r="24" spans="1:22" x14ac:dyDescent="0.25">
      <c r="A24" t="s">
        <v>108</v>
      </c>
      <c r="B24" t="s">
        <v>110</v>
      </c>
      <c r="C24">
        <v>0</v>
      </c>
      <c r="D24">
        <v>0</v>
      </c>
      <c r="E24">
        <v>0</v>
      </c>
      <c r="F24">
        <v>0</v>
      </c>
    </row>
    <row r="25" spans="1:22" x14ac:dyDescent="0.25">
      <c r="A25" t="s">
        <v>108</v>
      </c>
      <c r="B25" t="s">
        <v>111</v>
      </c>
      <c r="C25">
        <v>0</v>
      </c>
      <c r="D25">
        <v>0</v>
      </c>
      <c r="E25">
        <v>0</v>
      </c>
      <c r="F25">
        <v>0</v>
      </c>
    </row>
    <row r="26" spans="1:22" x14ac:dyDescent="0.25">
      <c r="A26" t="s">
        <v>108</v>
      </c>
      <c r="B26" t="s">
        <v>112</v>
      </c>
      <c r="C26">
        <v>0</v>
      </c>
      <c r="D26">
        <v>0</v>
      </c>
      <c r="E26">
        <v>0</v>
      </c>
      <c r="F26">
        <v>0</v>
      </c>
    </row>
    <row r="27" spans="1:22" x14ac:dyDescent="0.25">
      <c r="A27" t="s">
        <v>108</v>
      </c>
      <c r="B27" t="s">
        <v>113</v>
      </c>
      <c r="C27">
        <v>0</v>
      </c>
      <c r="D27">
        <v>0</v>
      </c>
      <c r="E27">
        <v>0</v>
      </c>
      <c r="F27">
        <v>0</v>
      </c>
    </row>
    <row r="28" spans="1:22" x14ac:dyDescent="0.25">
      <c r="A28" t="s">
        <v>108</v>
      </c>
      <c r="B28" t="s">
        <v>114</v>
      </c>
      <c r="C28">
        <v>0</v>
      </c>
      <c r="D28">
        <v>0</v>
      </c>
      <c r="E28">
        <v>0</v>
      </c>
      <c r="F28">
        <v>0</v>
      </c>
    </row>
    <row r="29" spans="1:22" x14ac:dyDescent="0.25">
      <c r="A29" t="s">
        <v>108</v>
      </c>
      <c r="B29" t="s">
        <v>115</v>
      </c>
      <c r="C29">
        <v>0</v>
      </c>
      <c r="D29">
        <v>0</v>
      </c>
      <c r="E29">
        <v>0</v>
      </c>
      <c r="F29">
        <v>0</v>
      </c>
    </row>
    <row r="30" spans="1:22" x14ac:dyDescent="0.25">
      <c r="A30" t="s">
        <v>108</v>
      </c>
      <c r="B30" t="s">
        <v>116</v>
      </c>
      <c r="C30">
        <v>8.4</v>
      </c>
      <c r="D30">
        <v>8.4</v>
      </c>
      <c r="E30">
        <v>8.4</v>
      </c>
      <c r="F30">
        <v>8.4</v>
      </c>
    </row>
    <row r="31" spans="1:22" x14ac:dyDescent="0.25">
      <c r="A31" s="1"/>
    </row>
    <row r="32" spans="1:22" x14ac:dyDescent="0.25">
      <c r="A32" t="s">
        <v>0</v>
      </c>
      <c r="B32" t="s">
        <v>95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S32">
        <v>17</v>
      </c>
      <c r="T32">
        <v>18</v>
      </c>
      <c r="U32">
        <v>19</v>
      </c>
      <c r="V32">
        <v>20</v>
      </c>
    </row>
    <row r="33" spans="1:22" x14ac:dyDescent="0.25">
      <c r="A33" t="s">
        <v>96</v>
      </c>
      <c r="B33" t="s">
        <v>97</v>
      </c>
      <c r="C33" s="3">
        <f>$C3</f>
        <v>7.2</v>
      </c>
      <c r="D33" s="3">
        <f t="shared" ref="D33:G33" si="0">$C3</f>
        <v>7.2</v>
      </c>
      <c r="E33" s="3">
        <f t="shared" si="0"/>
        <v>7.2</v>
      </c>
      <c r="F33" s="3">
        <f t="shared" si="0"/>
        <v>7.2</v>
      </c>
      <c r="G33" s="3">
        <f t="shared" si="0"/>
        <v>7.2</v>
      </c>
      <c r="H33" s="3">
        <f>$D3</f>
        <v>7.2</v>
      </c>
      <c r="I33" s="3">
        <f t="shared" ref="I33:L33" si="1">$D3</f>
        <v>7.2</v>
      </c>
      <c r="J33" s="3">
        <f t="shared" si="1"/>
        <v>7.2</v>
      </c>
      <c r="K33" s="3">
        <f t="shared" si="1"/>
        <v>7.2</v>
      </c>
      <c r="L33" s="3">
        <f t="shared" si="1"/>
        <v>7.2</v>
      </c>
      <c r="M33" s="3">
        <f>$E3</f>
        <v>7.2</v>
      </c>
      <c r="N33" s="3">
        <f t="shared" ref="N33:Q33" si="2">$E3</f>
        <v>7.2</v>
      </c>
      <c r="O33" s="3">
        <f t="shared" si="2"/>
        <v>7.2</v>
      </c>
      <c r="P33" s="3">
        <f t="shared" si="2"/>
        <v>7.2</v>
      </c>
      <c r="Q33" s="3">
        <f t="shared" si="2"/>
        <v>7.2</v>
      </c>
      <c r="R33" s="3">
        <f>$F3</f>
        <v>7.2</v>
      </c>
      <c r="S33" s="3">
        <f t="shared" ref="S33:V33" si="3">$F3</f>
        <v>7.2</v>
      </c>
      <c r="T33" s="3">
        <f t="shared" si="3"/>
        <v>7.2</v>
      </c>
      <c r="U33" s="3">
        <f t="shared" si="3"/>
        <v>7.2</v>
      </c>
      <c r="V33" s="3">
        <f t="shared" si="3"/>
        <v>7.2</v>
      </c>
    </row>
    <row r="34" spans="1:22" x14ac:dyDescent="0.25">
      <c r="A34" t="s">
        <v>96</v>
      </c>
      <c r="B34" t="s">
        <v>98</v>
      </c>
      <c r="C34" s="3">
        <f t="shared" ref="C34:G49" si="4">$C4</f>
        <v>0</v>
      </c>
      <c r="D34" s="3">
        <f t="shared" si="4"/>
        <v>0</v>
      </c>
      <c r="E34" s="3">
        <f t="shared" si="4"/>
        <v>0</v>
      </c>
      <c r="F34" s="3">
        <f t="shared" si="4"/>
        <v>0</v>
      </c>
      <c r="G34" s="3">
        <f t="shared" si="4"/>
        <v>0</v>
      </c>
      <c r="H34" s="3">
        <f t="shared" ref="H34:L49" si="5">$D4</f>
        <v>0</v>
      </c>
      <c r="I34" s="3">
        <f t="shared" si="5"/>
        <v>0</v>
      </c>
      <c r="J34" s="3">
        <f t="shared" si="5"/>
        <v>0</v>
      </c>
      <c r="K34" s="3">
        <f t="shared" si="5"/>
        <v>0</v>
      </c>
      <c r="L34" s="3">
        <f t="shared" si="5"/>
        <v>0</v>
      </c>
      <c r="M34" s="3">
        <f t="shared" ref="M34:Q49" si="6">$E4</f>
        <v>0</v>
      </c>
      <c r="N34" s="3">
        <f t="shared" si="6"/>
        <v>0</v>
      </c>
      <c r="O34" s="3">
        <f t="shared" si="6"/>
        <v>0</v>
      </c>
      <c r="P34" s="3">
        <f t="shared" si="6"/>
        <v>0</v>
      </c>
      <c r="Q34" s="3">
        <f t="shared" si="6"/>
        <v>0</v>
      </c>
      <c r="R34" s="3">
        <f t="shared" ref="R34:V49" si="7">$F4</f>
        <v>0</v>
      </c>
      <c r="S34" s="3">
        <f t="shared" si="7"/>
        <v>0</v>
      </c>
      <c r="T34" s="3">
        <f t="shared" si="7"/>
        <v>0</v>
      </c>
      <c r="U34" s="3">
        <f t="shared" si="7"/>
        <v>0</v>
      </c>
      <c r="V34" s="3">
        <f t="shared" si="7"/>
        <v>0</v>
      </c>
    </row>
    <row r="35" spans="1:22" x14ac:dyDescent="0.25">
      <c r="A35" t="s">
        <v>96</v>
      </c>
      <c r="B35" t="s">
        <v>99</v>
      </c>
      <c r="C35" s="3">
        <f t="shared" si="4"/>
        <v>0</v>
      </c>
      <c r="D35" s="3">
        <f t="shared" si="4"/>
        <v>0</v>
      </c>
      <c r="E35" s="3">
        <f t="shared" si="4"/>
        <v>0</v>
      </c>
      <c r="F35" s="3">
        <f t="shared" si="4"/>
        <v>0</v>
      </c>
      <c r="G35" s="3">
        <f t="shared" si="4"/>
        <v>0</v>
      </c>
      <c r="H35" s="3">
        <f t="shared" si="5"/>
        <v>0</v>
      </c>
      <c r="I35" s="3">
        <f t="shared" si="5"/>
        <v>0</v>
      </c>
      <c r="J35" s="3">
        <f t="shared" si="5"/>
        <v>0</v>
      </c>
      <c r="K35" s="3">
        <f t="shared" si="5"/>
        <v>0</v>
      </c>
      <c r="L35" s="3">
        <f t="shared" si="5"/>
        <v>0</v>
      </c>
      <c r="M35" s="3">
        <f t="shared" si="6"/>
        <v>3.6</v>
      </c>
      <c r="N35" s="3">
        <f t="shared" si="6"/>
        <v>3.6</v>
      </c>
      <c r="O35" s="3">
        <f t="shared" si="6"/>
        <v>3.6</v>
      </c>
      <c r="P35" s="3">
        <f t="shared" si="6"/>
        <v>3.6</v>
      </c>
      <c r="Q35" s="3">
        <f t="shared" si="6"/>
        <v>3.6</v>
      </c>
      <c r="R35" s="3">
        <f t="shared" si="7"/>
        <v>3.6</v>
      </c>
      <c r="S35" s="3">
        <f t="shared" si="7"/>
        <v>3.6</v>
      </c>
      <c r="T35" s="3">
        <f t="shared" si="7"/>
        <v>3.6</v>
      </c>
      <c r="U35" s="3">
        <f t="shared" si="7"/>
        <v>3.6</v>
      </c>
      <c r="V35" s="3">
        <f t="shared" si="7"/>
        <v>3.6</v>
      </c>
    </row>
    <row r="36" spans="1:22" x14ac:dyDescent="0.25">
      <c r="A36" t="s">
        <v>96</v>
      </c>
      <c r="B36" t="s">
        <v>100</v>
      </c>
      <c r="C36" s="3">
        <f t="shared" si="4"/>
        <v>7.2</v>
      </c>
      <c r="D36" s="3">
        <f t="shared" si="4"/>
        <v>7.2</v>
      </c>
      <c r="E36" s="3">
        <f t="shared" si="4"/>
        <v>7.2</v>
      </c>
      <c r="F36" s="3">
        <f t="shared" si="4"/>
        <v>7.2</v>
      </c>
      <c r="G36" s="3">
        <f t="shared" si="4"/>
        <v>7.2</v>
      </c>
      <c r="H36" s="3">
        <f t="shared" si="5"/>
        <v>7.2</v>
      </c>
      <c r="I36" s="3">
        <f t="shared" si="5"/>
        <v>7.2</v>
      </c>
      <c r="J36" s="3">
        <f t="shared" si="5"/>
        <v>7.2</v>
      </c>
      <c r="K36" s="3">
        <f t="shared" si="5"/>
        <v>7.2</v>
      </c>
      <c r="L36" s="3">
        <f t="shared" si="5"/>
        <v>7.2</v>
      </c>
      <c r="M36" s="3">
        <f t="shared" si="6"/>
        <v>7.2</v>
      </c>
      <c r="N36" s="3">
        <f t="shared" si="6"/>
        <v>7.2</v>
      </c>
      <c r="O36" s="3">
        <f t="shared" si="6"/>
        <v>7.2</v>
      </c>
      <c r="P36" s="3">
        <f t="shared" si="6"/>
        <v>7.2</v>
      </c>
      <c r="Q36" s="3">
        <f t="shared" si="6"/>
        <v>7.2</v>
      </c>
      <c r="R36" s="3">
        <f t="shared" si="7"/>
        <v>7.2</v>
      </c>
      <c r="S36" s="3">
        <f t="shared" si="7"/>
        <v>7.2</v>
      </c>
      <c r="T36" s="3">
        <f t="shared" si="7"/>
        <v>7.2</v>
      </c>
      <c r="U36" s="3">
        <f t="shared" si="7"/>
        <v>7.2</v>
      </c>
      <c r="V36" s="3">
        <f t="shared" si="7"/>
        <v>7.2</v>
      </c>
    </row>
    <row r="37" spans="1:22" x14ac:dyDescent="0.25">
      <c r="A37" t="s">
        <v>101</v>
      </c>
      <c r="B37" t="s">
        <v>97</v>
      </c>
      <c r="C37" s="3">
        <f t="shared" si="4"/>
        <v>4</v>
      </c>
      <c r="D37" s="3">
        <f t="shared" si="4"/>
        <v>4</v>
      </c>
      <c r="E37" s="3">
        <f t="shared" si="4"/>
        <v>4</v>
      </c>
      <c r="F37" s="3">
        <f t="shared" si="4"/>
        <v>4</v>
      </c>
      <c r="G37" s="3">
        <f t="shared" si="4"/>
        <v>4</v>
      </c>
      <c r="H37" s="3">
        <f t="shared" si="5"/>
        <v>4</v>
      </c>
      <c r="I37" s="3">
        <f t="shared" si="5"/>
        <v>4</v>
      </c>
      <c r="J37" s="3">
        <f t="shared" si="5"/>
        <v>4</v>
      </c>
      <c r="K37" s="3">
        <f t="shared" si="5"/>
        <v>4</v>
      </c>
      <c r="L37" s="3">
        <f t="shared" si="5"/>
        <v>4</v>
      </c>
      <c r="M37" s="3">
        <f t="shared" si="6"/>
        <v>4</v>
      </c>
      <c r="N37" s="3">
        <f t="shared" si="6"/>
        <v>4</v>
      </c>
      <c r="O37" s="3">
        <f t="shared" si="6"/>
        <v>4</v>
      </c>
      <c r="P37" s="3">
        <f t="shared" si="6"/>
        <v>4</v>
      </c>
      <c r="Q37" s="3">
        <f t="shared" si="6"/>
        <v>4</v>
      </c>
      <c r="R37" s="3">
        <f t="shared" si="7"/>
        <v>4</v>
      </c>
      <c r="S37" s="3">
        <f t="shared" si="7"/>
        <v>4</v>
      </c>
      <c r="T37" s="3">
        <f t="shared" si="7"/>
        <v>4</v>
      </c>
      <c r="U37" s="3">
        <f t="shared" si="7"/>
        <v>4</v>
      </c>
      <c r="V37" s="3">
        <f t="shared" si="7"/>
        <v>4</v>
      </c>
    </row>
    <row r="38" spans="1:22" x14ac:dyDescent="0.25">
      <c r="A38" t="s">
        <v>101</v>
      </c>
      <c r="B38" t="s">
        <v>98</v>
      </c>
      <c r="C38" s="3">
        <f t="shared" si="4"/>
        <v>0</v>
      </c>
      <c r="D38" s="3">
        <f t="shared" si="4"/>
        <v>0</v>
      </c>
      <c r="E38" s="3">
        <f t="shared" si="4"/>
        <v>0</v>
      </c>
      <c r="F38" s="3">
        <f t="shared" si="4"/>
        <v>0</v>
      </c>
      <c r="G38" s="3">
        <f t="shared" si="4"/>
        <v>0</v>
      </c>
      <c r="H38" s="3">
        <f t="shared" si="5"/>
        <v>0</v>
      </c>
      <c r="I38" s="3">
        <f t="shared" si="5"/>
        <v>0</v>
      </c>
      <c r="J38" s="3">
        <f t="shared" si="5"/>
        <v>0</v>
      </c>
      <c r="K38" s="3">
        <f t="shared" si="5"/>
        <v>0</v>
      </c>
      <c r="L38" s="3">
        <f t="shared" si="5"/>
        <v>0</v>
      </c>
      <c r="M38" s="3">
        <f t="shared" si="6"/>
        <v>0</v>
      </c>
      <c r="N38" s="3">
        <f t="shared" si="6"/>
        <v>0</v>
      </c>
      <c r="O38" s="3">
        <f t="shared" si="6"/>
        <v>0</v>
      </c>
      <c r="P38" s="3">
        <f t="shared" si="6"/>
        <v>0</v>
      </c>
      <c r="Q38" s="3">
        <f t="shared" si="6"/>
        <v>0</v>
      </c>
      <c r="R38" s="3">
        <f t="shared" si="7"/>
        <v>0</v>
      </c>
      <c r="S38" s="3">
        <f t="shared" si="7"/>
        <v>0</v>
      </c>
      <c r="T38" s="3">
        <f t="shared" si="7"/>
        <v>0</v>
      </c>
      <c r="U38" s="3">
        <f t="shared" si="7"/>
        <v>0</v>
      </c>
      <c r="V38" s="3">
        <f t="shared" si="7"/>
        <v>0</v>
      </c>
    </row>
    <row r="39" spans="1:22" x14ac:dyDescent="0.25">
      <c r="A39" t="s">
        <v>101</v>
      </c>
      <c r="B39" t="s">
        <v>99</v>
      </c>
      <c r="C39" s="3">
        <f t="shared" si="4"/>
        <v>6</v>
      </c>
      <c r="D39" s="3">
        <f t="shared" si="4"/>
        <v>6</v>
      </c>
      <c r="E39" s="3">
        <f t="shared" si="4"/>
        <v>6</v>
      </c>
      <c r="F39" s="3">
        <f t="shared" si="4"/>
        <v>6</v>
      </c>
      <c r="G39" s="3">
        <f t="shared" si="4"/>
        <v>6</v>
      </c>
      <c r="H39" s="3">
        <f t="shared" si="5"/>
        <v>6</v>
      </c>
      <c r="I39" s="3">
        <f t="shared" si="5"/>
        <v>6</v>
      </c>
      <c r="J39" s="3">
        <f t="shared" si="5"/>
        <v>6</v>
      </c>
      <c r="K39" s="3">
        <f t="shared" si="5"/>
        <v>6</v>
      </c>
      <c r="L39" s="3">
        <f t="shared" si="5"/>
        <v>6</v>
      </c>
      <c r="M39" s="3">
        <f t="shared" si="6"/>
        <v>6</v>
      </c>
      <c r="N39" s="3">
        <f t="shared" si="6"/>
        <v>6</v>
      </c>
      <c r="O39" s="3">
        <f t="shared" si="6"/>
        <v>6</v>
      </c>
      <c r="P39" s="3">
        <f t="shared" si="6"/>
        <v>6</v>
      </c>
      <c r="Q39" s="3">
        <f t="shared" si="6"/>
        <v>6</v>
      </c>
      <c r="R39" s="3">
        <f t="shared" si="7"/>
        <v>6</v>
      </c>
      <c r="S39" s="3">
        <f t="shared" si="7"/>
        <v>6</v>
      </c>
      <c r="T39" s="3">
        <f t="shared" si="7"/>
        <v>6</v>
      </c>
      <c r="U39" s="3">
        <f t="shared" si="7"/>
        <v>6</v>
      </c>
      <c r="V39" s="3">
        <f t="shared" si="7"/>
        <v>6</v>
      </c>
    </row>
    <row r="40" spans="1:22" x14ac:dyDescent="0.25">
      <c r="A40" t="s">
        <v>102</v>
      </c>
      <c r="B40" t="s">
        <v>97</v>
      </c>
      <c r="C40" s="3">
        <f t="shared" si="4"/>
        <v>8</v>
      </c>
      <c r="D40" s="3">
        <f t="shared" si="4"/>
        <v>8</v>
      </c>
      <c r="E40" s="3">
        <f t="shared" si="4"/>
        <v>8</v>
      </c>
      <c r="F40" s="3">
        <f t="shared" si="4"/>
        <v>8</v>
      </c>
      <c r="G40" s="3">
        <f t="shared" si="4"/>
        <v>8</v>
      </c>
      <c r="H40" s="3">
        <f t="shared" si="5"/>
        <v>8</v>
      </c>
      <c r="I40" s="3">
        <f t="shared" si="5"/>
        <v>8</v>
      </c>
      <c r="J40" s="3">
        <f t="shared" si="5"/>
        <v>8</v>
      </c>
      <c r="K40" s="3">
        <f t="shared" si="5"/>
        <v>8</v>
      </c>
      <c r="L40" s="3">
        <f t="shared" si="5"/>
        <v>8</v>
      </c>
      <c r="M40" s="3">
        <f t="shared" si="6"/>
        <v>8</v>
      </c>
      <c r="N40" s="3">
        <f t="shared" si="6"/>
        <v>8</v>
      </c>
      <c r="O40" s="3">
        <f t="shared" si="6"/>
        <v>8</v>
      </c>
      <c r="P40" s="3">
        <f t="shared" si="6"/>
        <v>8</v>
      </c>
      <c r="Q40" s="3">
        <f t="shared" si="6"/>
        <v>8</v>
      </c>
      <c r="R40" s="3">
        <f t="shared" si="7"/>
        <v>8</v>
      </c>
      <c r="S40" s="3">
        <f t="shared" si="7"/>
        <v>8</v>
      </c>
      <c r="T40" s="3">
        <f t="shared" si="7"/>
        <v>8</v>
      </c>
      <c r="U40" s="3">
        <f t="shared" si="7"/>
        <v>8</v>
      </c>
      <c r="V40" s="3">
        <f t="shared" si="7"/>
        <v>8</v>
      </c>
    </row>
    <row r="41" spans="1:22" x14ac:dyDescent="0.25">
      <c r="A41" t="s">
        <v>102</v>
      </c>
      <c r="B41" t="s">
        <v>98</v>
      </c>
      <c r="C41" s="3">
        <f t="shared" si="4"/>
        <v>3.6</v>
      </c>
      <c r="D41" s="3">
        <f t="shared" si="4"/>
        <v>3.6</v>
      </c>
      <c r="E41" s="3">
        <f t="shared" si="4"/>
        <v>3.6</v>
      </c>
      <c r="F41" s="3">
        <f t="shared" si="4"/>
        <v>3.6</v>
      </c>
      <c r="G41" s="3">
        <f t="shared" si="4"/>
        <v>3.6</v>
      </c>
      <c r="H41" s="3">
        <f t="shared" si="5"/>
        <v>3.6</v>
      </c>
      <c r="I41" s="3">
        <f t="shared" si="5"/>
        <v>3.6</v>
      </c>
      <c r="J41" s="3">
        <f t="shared" si="5"/>
        <v>3.6</v>
      </c>
      <c r="K41" s="3">
        <f t="shared" si="5"/>
        <v>3.6</v>
      </c>
      <c r="L41" s="3">
        <f t="shared" si="5"/>
        <v>3.6</v>
      </c>
      <c r="M41" s="3">
        <f t="shared" si="6"/>
        <v>3.6</v>
      </c>
      <c r="N41" s="3">
        <f t="shared" si="6"/>
        <v>3.6</v>
      </c>
      <c r="O41" s="3">
        <f t="shared" si="6"/>
        <v>3.6</v>
      </c>
      <c r="P41" s="3">
        <f t="shared" si="6"/>
        <v>3.6</v>
      </c>
      <c r="Q41" s="3">
        <f t="shared" si="6"/>
        <v>3.6</v>
      </c>
      <c r="R41" s="3">
        <f t="shared" si="7"/>
        <v>3.6</v>
      </c>
      <c r="S41" s="3">
        <f t="shared" si="7"/>
        <v>3.6</v>
      </c>
      <c r="T41" s="3">
        <f t="shared" si="7"/>
        <v>3.6</v>
      </c>
      <c r="U41" s="3">
        <f t="shared" si="7"/>
        <v>3.6</v>
      </c>
      <c r="V41" s="3">
        <f t="shared" si="7"/>
        <v>3.6</v>
      </c>
    </row>
    <row r="42" spans="1:22" x14ac:dyDescent="0.25">
      <c r="A42" t="s">
        <v>102</v>
      </c>
      <c r="B42" t="s">
        <v>99</v>
      </c>
      <c r="C42" s="3">
        <f t="shared" si="4"/>
        <v>5.4</v>
      </c>
      <c r="D42" s="3">
        <f t="shared" si="4"/>
        <v>5.4</v>
      </c>
      <c r="E42" s="3">
        <f t="shared" si="4"/>
        <v>5.4</v>
      </c>
      <c r="F42" s="3">
        <f t="shared" si="4"/>
        <v>5.4</v>
      </c>
      <c r="G42" s="3">
        <f t="shared" si="4"/>
        <v>5.4</v>
      </c>
      <c r="H42" s="3">
        <f t="shared" si="5"/>
        <v>5.4</v>
      </c>
      <c r="I42" s="3">
        <f t="shared" si="5"/>
        <v>5.4</v>
      </c>
      <c r="J42" s="3">
        <f t="shared" si="5"/>
        <v>5.4</v>
      </c>
      <c r="K42" s="3">
        <f t="shared" si="5"/>
        <v>5.4</v>
      </c>
      <c r="L42" s="3">
        <f t="shared" si="5"/>
        <v>5.4</v>
      </c>
      <c r="M42" s="3">
        <f t="shared" si="6"/>
        <v>5.4</v>
      </c>
      <c r="N42" s="3">
        <f t="shared" si="6"/>
        <v>5.4</v>
      </c>
      <c r="O42" s="3">
        <f t="shared" si="6"/>
        <v>5.4</v>
      </c>
      <c r="P42" s="3">
        <f t="shared" si="6"/>
        <v>5.4</v>
      </c>
      <c r="Q42" s="3">
        <f t="shared" si="6"/>
        <v>5.4</v>
      </c>
      <c r="R42" s="3">
        <f t="shared" si="7"/>
        <v>5.4</v>
      </c>
      <c r="S42" s="3">
        <f t="shared" si="7"/>
        <v>5.4</v>
      </c>
      <c r="T42" s="3">
        <f t="shared" si="7"/>
        <v>5.4</v>
      </c>
      <c r="U42" s="3">
        <f t="shared" si="7"/>
        <v>5.4</v>
      </c>
      <c r="V42" s="3">
        <f t="shared" si="7"/>
        <v>5.4</v>
      </c>
    </row>
    <row r="43" spans="1:22" x14ac:dyDescent="0.25">
      <c r="A43" t="s">
        <v>102</v>
      </c>
      <c r="B43" t="s">
        <v>103</v>
      </c>
      <c r="C43" s="3">
        <f t="shared" si="4"/>
        <v>0</v>
      </c>
      <c r="D43" s="3">
        <f t="shared" si="4"/>
        <v>0</v>
      </c>
      <c r="E43" s="3">
        <f t="shared" si="4"/>
        <v>0</v>
      </c>
      <c r="F43" s="3">
        <f t="shared" si="4"/>
        <v>0</v>
      </c>
      <c r="G43" s="3">
        <f t="shared" si="4"/>
        <v>0</v>
      </c>
      <c r="H43" s="3">
        <f t="shared" si="5"/>
        <v>0</v>
      </c>
      <c r="I43" s="3">
        <f t="shared" si="5"/>
        <v>0</v>
      </c>
      <c r="J43" s="3">
        <f t="shared" si="5"/>
        <v>0</v>
      </c>
      <c r="K43" s="3">
        <f t="shared" si="5"/>
        <v>0</v>
      </c>
      <c r="L43" s="3">
        <f t="shared" si="5"/>
        <v>0</v>
      </c>
      <c r="M43" s="3">
        <f t="shared" si="6"/>
        <v>0</v>
      </c>
      <c r="N43" s="3">
        <f t="shared" si="6"/>
        <v>0</v>
      </c>
      <c r="O43" s="3">
        <f t="shared" si="6"/>
        <v>0</v>
      </c>
      <c r="P43" s="3">
        <f t="shared" si="6"/>
        <v>0</v>
      </c>
      <c r="Q43" s="3">
        <f t="shared" si="6"/>
        <v>0</v>
      </c>
      <c r="R43" s="3">
        <f t="shared" si="7"/>
        <v>0</v>
      </c>
      <c r="S43" s="3">
        <f t="shared" si="7"/>
        <v>0</v>
      </c>
      <c r="T43" s="3">
        <f t="shared" si="7"/>
        <v>0</v>
      </c>
      <c r="U43" s="3">
        <f t="shared" si="7"/>
        <v>0</v>
      </c>
      <c r="V43" s="3">
        <f t="shared" si="7"/>
        <v>0</v>
      </c>
    </row>
    <row r="44" spans="1:22" x14ac:dyDescent="0.25">
      <c r="A44" t="s">
        <v>102</v>
      </c>
      <c r="B44" t="s">
        <v>104</v>
      </c>
      <c r="C44" s="3">
        <f t="shared" si="4"/>
        <v>9</v>
      </c>
      <c r="D44" s="3">
        <f t="shared" si="4"/>
        <v>9</v>
      </c>
      <c r="E44" s="3">
        <f t="shared" si="4"/>
        <v>9</v>
      </c>
      <c r="F44" s="3">
        <f t="shared" si="4"/>
        <v>9</v>
      </c>
      <c r="G44" s="3">
        <f t="shared" si="4"/>
        <v>9</v>
      </c>
      <c r="H44" s="3">
        <f t="shared" si="5"/>
        <v>9</v>
      </c>
      <c r="I44" s="3">
        <f t="shared" si="5"/>
        <v>9</v>
      </c>
      <c r="J44" s="3">
        <f t="shared" si="5"/>
        <v>9</v>
      </c>
      <c r="K44" s="3">
        <f t="shared" si="5"/>
        <v>9</v>
      </c>
      <c r="L44" s="3">
        <f t="shared" si="5"/>
        <v>9</v>
      </c>
      <c r="M44" s="3">
        <f t="shared" si="6"/>
        <v>9</v>
      </c>
      <c r="N44" s="3">
        <f t="shared" si="6"/>
        <v>9</v>
      </c>
      <c r="O44" s="3">
        <f t="shared" si="6"/>
        <v>9</v>
      </c>
      <c r="P44" s="3">
        <f t="shared" si="6"/>
        <v>9</v>
      </c>
      <c r="Q44" s="3">
        <f t="shared" si="6"/>
        <v>9</v>
      </c>
      <c r="R44" s="3">
        <f t="shared" si="7"/>
        <v>9</v>
      </c>
      <c r="S44" s="3">
        <f t="shared" si="7"/>
        <v>9</v>
      </c>
      <c r="T44" s="3">
        <f t="shared" si="7"/>
        <v>9</v>
      </c>
      <c r="U44" s="3">
        <f t="shared" si="7"/>
        <v>9</v>
      </c>
      <c r="V44" s="3">
        <f t="shared" si="7"/>
        <v>9</v>
      </c>
    </row>
    <row r="45" spans="1:22" x14ac:dyDescent="0.25">
      <c r="A45" t="s">
        <v>105</v>
      </c>
      <c r="B45" t="s">
        <v>97</v>
      </c>
      <c r="C45" s="3">
        <f t="shared" si="4"/>
        <v>10.699657159999999</v>
      </c>
      <c r="D45" s="3">
        <f t="shared" si="4"/>
        <v>10.699657159999999</v>
      </c>
      <c r="E45" s="3">
        <f t="shared" si="4"/>
        <v>10.699657159999999</v>
      </c>
      <c r="F45" s="3">
        <f t="shared" si="4"/>
        <v>10.699657159999999</v>
      </c>
      <c r="G45" s="3">
        <f t="shared" si="4"/>
        <v>10.699657159999999</v>
      </c>
      <c r="H45" s="3">
        <f t="shared" si="5"/>
        <v>10.699657159999999</v>
      </c>
      <c r="I45" s="3">
        <f t="shared" si="5"/>
        <v>10.699657159999999</v>
      </c>
      <c r="J45" s="3">
        <f t="shared" si="5"/>
        <v>10.699657159999999</v>
      </c>
      <c r="K45" s="3">
        <f t="shared" si="5"/>
        <v>10.699657159999999</v>
      </c>
      <c r="L45" s="3">
        <f t="shared" si="5"/>
        <v>10.699657159999999</v>
      </c>
      <c r="M45" s="3">
        <f t="shared" si="6"/>
        <v>10.699657159999999</v>
      </c>
      <c r="N45" s="3">
        <f t="shared" si="6"/>
        <v>10.699657159999999</v>
      </c>
      <c r="O45" s="3">
        <f t="shared" si="6"/>
        <v>10.699657159999999</v>
      </c>
      <c r="P45" s="3">
        <f t="shared" si="6"/>
        <v>10.699657159999999</v>
      </c>
      <c r="Q45" s="3">
        <f t="shared" si="6"/>
        <v>10.699657159999999</v>
      </c>
      <c r="R45" s="3">
        <f t="shared" si="7"/>
        <v>10.699657159999999</v>
      </c>
      <c r="S45" s="3">
        <f t="shared" si="7"/>
        <v>10.699657159999999</v>
      </c>
      <c r="T45" s="3">
        <f t="shared" si="7"/>
        <v>10.699657159999999</v>
      </c>
      <c r="U45" s="3">
        <f t="shared" si="7"/>
        <v>10.699657159999999</v>
      </c>
      <c r="V45" s="3">
        <f t="shared" si="7"/>
        <v>10.699657159999999</v>
      </c>
    </row>
    <row r="46" spans="1:22" x14ac:dyDescent="0.25">
      <c r="A46" t="s">
        <v>105</v>
      </c>
      <c r="B46" t="s">
        <v>98</v>
      </c>
      <c r="C46" s="3">
        <f t="shared" si="4"/>
        <v>0</v>
      </c>
      <c r="D46" s="3">
        <f t="shared" si="4"/>
        <v>0</v>
      </c>
      <c r="E46" s="3">
        <f t="shared" si="4"/>
        <v>0</v>
      </c>
      <c r="F46" s="3">
        <f t="shared" si="4"/>
        <v>0</v>
      </c>
      <c r="G46" s="3">
        <f t="shared" si="4"/>
        <v>0</v>
      </c>
      <c r="H46" s="3">
        <f t="shared" si="5"/>
        <v>0</v>
      </c>
      <c r="I46" s="3">
        <f t="shared" si="5"/>
        <v>0</v>
      </c>
      <c r="J46" s="3">
        <f t="shared" si="5"/>
        <v>0</v>
      </c>
      <c r="K46" s="3">
        <f t="shared" si="5"/>
        <v>0</v>
      </c>
      <c r="L46" s="3">
        <f t="shared" si="5"/>
        <v>0</v>
      </c>
      <c r="M46" s="3">
        <f t="shared" si="6"/>
        <v>0</v>
      </c>
      <c r="N46" s="3">
        <f t="shared" si="6"/>
        <v>0</v>
      </c>
      <c r="O46" s="3">
        <f t="shared" si="6"/>
        <v>0</v>
      </c>
      <c r="P46" s="3">
        <f t="shared" si="6"/>
        <v>0</v>
      </c>
      <c r="Q46" s="3">
        <f t="shared" si="6"/>
        <v>0</v>
      </c>
      <c r="R46" s="3">
        <f t="shared" si="7"/>
        <v>0</v>
      </c>
      <c r="S46" s="3">
        <f t="shared" si="7"/>
        <v>0</v>
      </c>
      <c r="T46" s="3">
        <f t="shared" si="7"/>
        <v>0</v>
      </c>
      <c r="U46" s="3">
        <f t="shared" si="7"/>
        <v>0</v>
      </c>
      <c r="V46" s="3">
        <f t="shared" si="7"/>
        <v>0</v>
      </c>
    </row>
    <row r="47" spans="1:22" x14ac:dyDescent="0.25">
      <c r="A47" t="s">
        <v>105</v>
      </c>
      <c r="B47" t="s">
        <v>100</v>
      </c>
      <c r="C47" s="3">
        <f t="shared" si="4"/>
        <v>8.3003429400000002</v>
      </c>
      <c r="D47" s="3">
        <f t="shared" si="4"/>
        <v>8.3003429400000002</v>
      </c>
      <c r="E47" s="3">
        <f t="shared" si="4"/>
        <v>8.3003429400000002</v>
      </c>
      <c r="F47" s="3">
        <f t="shared" si="4"/>
        <v>8.3003429400000002</v>
      </c>
      <c r="G47" s="3">
        <f t="shared" si="4"/>
        <v>8.3003429400000002</v>
      </c>
      <c r="H47" s="3">
        <f t="shared" si="5"/>
        <v>8.3003429400000002</v>
      </c>
      <c r="I47" s="3">
        <f t="shared" si="5"/>
        <v>8.3003429400000002</v>
      </c>
      <c r="J47" s="3">
        <f t="shared" si="5"/>
        <v>8.3003429400000002</v>
      </c>
      <c r="K47" s="3">
        <f t="shared" si="5"/>
        <v>8.3003429400000002</v>
      </c>
      <c r="L47" s="3">
        <f t="shared" si="5"/>
        <v>8.3003429400000002</v>
      </c>
      <c r="M47" s="3">
        <f t="shared" si="6"/>
        <v>8.3003429400000002</v>
      </c>
      <c r="N47" s="3">
        <f t="shared" si="6"/>
        <v>8.3003429400000002</v>
      </c>
      <c r="O47" s="3">
        <f t="shared" si="6"/>
        <v>8.3003429400000002</v>
      </c>
      <c r="P47" s="3">
        <f t="shared" si="6"/>
        <v>8.3003429400000002</v>
      </c>
      <c r="Q47" s="3">
        <f t="shared" si="6"/>
        <v>8.3003429400000002</v>
      </c>
      <c r="R47" s="3">
        <f t="shared" si="7"/>
        <v>8.3003429400000002</v>
      </c>
      <c r="S47" s="3">
        <f t="shared" si="7"/>
        <v>8.3003429400000002</v>
      </c>
      <c r="T47" s="3">
        <f t="shared" si="7"/>
        <v>8.3003429400000002</v>
      </c>
      <c r="U47" s="3">
        <f t="shared" si="7"/>
        <v>8.3003429400000002</v>
      </c>
      <c r="V47" s="3">
        <f t="shared" si="7"/>
        <v>8.3003429400000002</v>
      </c>
    </row>
    <row r="48" spans="1:22" x14ac:dyDescent="0.25">
      <c r="A48" t="s">
        <v>106</v>
      </c>
      <c r="B48" t="s">
        <v>97</v>
      </c>
      <c r="C48" s="3">
        <f t="shared" si="4"/>
        <v>0</v>
      </c>
      <c r="D48" s="3">
        <f t="shared" si="4"/>
        <v>0</v>
      </c>
      <c r="E48" s="3">
        <f t="shared" si="4"/>
        <v>0</v>
      </c>
      <c r="F48" s="3">
        <f t="shared" si="4"/>
        <v>0</v>
      </c>
      <c r="G48" s="3">
        <f t="shared" si="4"/>
        <v>0</v>
      </c>
      <c r="H48" s="3">
        <f t="shared" si="5"/>
        <v>0</v>
      </c>
      <c r="I48" s="3">
        <f t="shared" si="5"/>
        <v>0</v>
      </c>
      <c r="J48" s="3">
        <f t="shared" si="5"/>
        <v>0</v>
      </c>
      <c r="K48" s="3">
        <f t="shared" si="5"/>
        <v>0</v>
      </c>
      <c r="L48" s="3">
        <f t="shared" si="5"/>
        <v>0</v>
      </c>
      <c r="M48" s="3">
        <f t="shared" si="6"/>
        <v>0</v>
      </c>
      <c r="N48" s="3">
        <f t="shared" si="6"/>
        <v>0</v>
      </c>
      <c r="O48" s="3">
        <f t="shared" si="6"/>
        <v>0</v>
      </c>
      <c r="P48" s="3">
        <f t="shared" si="6"/>
        <v>0</v>
      </c>
      <c r="Q48" s="3">
        <f t="shared" si="6"/>
        <v>0</v>
      </c>
      <c r="R48" s="3">
        <f t="shared" si="7"/>
        <v>0</v>
      </c>
      <c r="S48" s="3">
        <f t="shared" si="7"/>
        <v>0</v>
      </c>
      <c r="T48" s="3">
        <f t="shared" si="7"/>
        <v>0</v>
      </c>
      <c r="U48" s="3">
        <f t="shared" si="7"/>
        <v>0</v>
      </c>
      <c r="V48" s="3">
        <f t="shared" si="7"/>
        <v>0</v>
      </c>
    </row>
    <row r="49" spans="1:22" x14ac:dyDescent="0.25">
      <c r="A49" t="s">
        <v>106</v>
      </c>
      <c r="B49" t="s">
        <v>98</v>
      </c>
      <c r="C49" s="3">
        <f t="shared" si="4"/>
        <v>0</v>
      </c>
      <c r="D49" s="3">
        <f t="shared" si="4"/>
        <v>0</v>
      </c>
      <c r="E49" s="3">
        <f t="shared" si="4"/>
        <v>0</v>
      </c>
      <c r="F49" s="3">
        <f t="shared" si="4"/>
        <v>0</v>
      </c>
      <c r="G49" s="3">
        <f t="shared" si="4"/>
        <v>0</v>
      </c>
      <c r="H49" s="3">
        <f t="shared" si="5"/>
        <v>0</v>
      </c>
      <c r="I49" s="3">
        <f t="shared" si="5"/>
        <v>0</v>
      </c>
      <c r="J49" s="3">
        <f t="shared" si="5"/>
        <v>0</v>
      </c>
      <c r="K49" s="3">
        <f t="shared" si="5"/>
        <v>0</v>
      </c>
      <c r="L49" s="3">
        <f t="shared" si="5"/>
        <v>0</v>
      </c>
      <c r="M49" s="3">
        <f t="shared" si="6"/>
        <v>0</v>
      </c>
      <c r="N49" s="3">
        <f t="shared" si="6"/>
        <v>0</v>
      </c>
      <c r="O49" s="3">
        <f t="shared" si="6"/>
        <v>0</v>
      </c>
      <c r="P49" s="3">
        <f t="shared" si="6"/>
        <v>0</v>
      </c>
      <c r="Q49" s="3">
        <f t="shared" si="6"/>
        <v>0</v>
      </c>
      <c r="R49" s="3">
        <f t="shared" si="7"/>
        <v>0</v>
      </c>
      <c r="S49" s="3">
        <f t="shared" si="7"/>
        <v>0</v>
      </c>
      <c r="T49" s="3">
        <f t="shared" si="7"/>
        <v>0</v>
      </c>
      <c r="U49" s="3">
        <f t="shared" si="7"/>
        <v>0</v>
      </c>
      <c r="V49" s="3">
        <f t="shared" si="7"/>
        <v>0</v>
      </c>
    </row>
    <row r="50" spans="1:22" x14ac:dyDescent="0.25">
      <c r="A50" t="s">
        <v>106</v>
      </c>
      <c r="B50" t="s">
        <v>99</v>
      </c>
      <c r="C50" s="3">
        <f t="shared" ref="C50:G60" si="8">$C20</f>
        <v>0</v>
      </c>
      <c r="D50" s="3">
        <f t="shared" si="8"/>
        <v>0</v>
      </c>
      <c r="E50" s="3">
        <f t="shared" si="8"/>
        <v>0</v>
      </c>
      <c r="F50" s="3">
        <f t="shared" si="8"/>
        <v>0</v>
      </c>
      <c r="G50" s="3">
        <f t="shared" si="8"/>
        <v>0</v>
      </c>
      <c r="H50" s="3">
        <f t="shared" ref="H50:L60" si="9">$D20</f>
        <v>0</v>
      </c>
      <c r="I50" s="3">
        <f t="shared" si="9"/>
        <v>0</v>
      </c>
      <c r="J50" s="3">
        <f t="shared" si="9"/>
        <v>0</v>
      </c>
      <c r="K50" s="3">
        <f t="shared" si="9"/>
        <v>0</v>
      </c>
      <c r="L50" s="3">
        <f t="shared" si="9"/>
        <v>0</v>
      </c>
      <c r="M50" s="3">
        <f t="shared" ref="M50:Q60" si="10">$E20</f>
        <v>4.2996570600000004</v>
      </c>
      <c r="N50" s="3">
        <f t="shared" si="10"/>
        <v>4.2996570600000004</v>
      </c>
      <c r="O50" s="3">
        <f t="shared" si="10"/>
        <v>4.2996570600000004</v>
      </c>
      <c r="P50" s="3">
        <f t="shared" si="10"/>
        <v>4.2996570600000004</v>
      </c>
      <c r="Q50" s="3">
        <f t="shared" si="10"/>
        <v>4.2996570600000004</v>
      </c>
      <c r="R50" s="3">
        <f t="shared" ref="R50:V60" si="11">$F20</f>
        <v>4.2996570600000004</v>
      </c>
      <c r="S50" s="3">
        <f t="shared" si="11"/>
        <v>4.2996570600000004</v>
      </c>
      <c r="T50" s="3">
        <f t="shared" si="11"/>
        <v>4.2996570600000004</v>
      </c>
      <c r="U50" s="3">
        <f t="shared" si="11"/>
        <v>4.2996570600000004</v>
      </c>
      <c r="V50" s="3">
        <f t="shared" si="11"/>
        <v>4.2996570600000004</v>
      </c>
    </row>
    <row r="51" spans="1:22" x14ac:dyDescent="0.25">
      <c r="A51" t="s">
        <v>106</v>
      </c>
      <c r="B51" t="s">
        <v>100</v>
      </c>
      <c r="C51" s="3">
        <f t="shared" si="8"/>
        <v>0</v>
      </c>
      <c r="D51" s="3">
        <f t="shared" si="8"/>
        <v>0</v>
      </c>
      <c r="E51" s="3">
        <f t="shared" si="8"/>
        <v>0</v>
      </c>
      <c r="F51" s="3">
        <f t="shared" si="8"/>
        <v>0</v>
      </c>
      <c r="G51" s="3">
        <f t="shared" si="8"/>
        <v>0</v>
      </c>
      <c r="H51" s="3">
        <f t="shared" si="9"/>
        <v>-1.05E-7</v>
      </c>
      <c r="I51" s="3">
        <f t="shared" si="9"/>
        <v>-1.05E-7</v>
      </c>
      <c r="J51" s="3">
        <f t="shared" si="9"/>
        <v>-1.05E-7</v>
      </c>
      <c r="K51" s="3">
        <f t="shared" si="9"/>
        <v>-1.05E-7</v>
      </c>
      <c r="L51" s="3">
        <f t="shared" si="9"/>
        <v>-1.05E-7</v>
      </c>
      <c r="M51" s="3">
        <f t="shared" si="10"/>
        <v>0</v>
      </c>
      <c r="N51" s="3">
        <f t="shared" si="10"/>
        <v>0</v>
      </c>
      <c r="O51" s="3">
        <f t="shared" si="10"/>
        <v>0</v>
      </c>
      <c r="P51" s="3">
        <f t="shared" si="10"/>
        <v>0</v>
      </c>
      <c r="Q51" s="3">
        <f t="shared" si="10"/>
        <v>0</v>
      </c>
      <c r="R51" s="3">
        <f t="shared" si="11"/>
        <v>0</v>
      </c>
      <c r="S51" s="3">
        <f t="shared" si="11"/>
        <v>0</v>
      </c>
      <c r="T51" s="3">
        <f t="shared" si="11"/>
        <v>0</v>
      </c>
      <c r="U51" s="3">
        <f t="shared" si="11"/>
        <v>0</v>
      </c>
      <c r="V51" s="3">
        <f t="shared" si="11"/>
        <v>0</v>
      </c>
    </row>
    <row r="52" spans="1:22" x14ac:dyDescent="0.25">
      <c r="A52" t="s">
        <v>106</v>
      </c>
      <c r="B52" t="s">
        <v>104</v>
      </c>
      <c r="C52" s="3">
        <f t="shared" si="8"/>
        <v>12</v>
      </c>
      <c r="D52" s="3">
        <f t="shared" si="8"/>
        <v>12</v>
      </c>
      <c r="E52" s="3">
        <f t="shared" si="8"/>
        <v>12</v>
      </c>
      <c r="F52" s="3">
        <f t="shared" si="8"/>
        <v>12</v>
      </c>
      <c r="G52" s="3">
        <f t="shared" si="8"/>
        <v>12</v>
      </c>
      <c r="H52" s="3">
        <f t="shared" si="9"/>
        <v>12</v>
      </c>
      <c r="I52" s="3">
        <f t="shared" si="9"/>
        <v>12</v>
      </c>
      <c r="J52" s="3">
        <f t="shared" si="9"/>
        <v>12</v>
      </c>
      <c r="K52" s="3">
        <f t="shared" si="9"/>
        <v>12</v>
      </c>
      <c r="L52" s="3">
        <f t="shared" si="9"/>
        <v>12</v>
      </c>
      <c r="M52" s="3">
        <f t="shared" si="10"/>
        <v>12</v>
      </c>
      <c r="N52" s="3">
        <f t="shared" si="10"/>
        <v>12</v>
      </c>
      <c r="O52" s="3">
        <f t="shared" si="10"/>
        <v>12</v>
      </c>
      <c r="P52" s="3">
        <f t="shared" si="10"/>
        <v>12</v>
      </c>
      <c r="Q52" s="3">
        <f t="shared" si="10"/>
        <v>12</v>
      </c>
      <c r="R52" s="3">
        <f t="shared" si="11"/>
        <v>12</v>
      </c>
      <c r="S52" s="3">
        <f t="shared" si="11"/>
        <v>12</v>
      </c>
      <c r="T52" s="3">
        <f t="shared" si="11"/>
        <v>12</v>
      </c>
      <c r="U52" s="3">
        <f t="shared" si="11"/>
        <v>12</v>
      </c>
      <c r="V52" s="3">
        <f t="shared" si="11"/>
        <v>12</v>
      </c>
    </row>
    <row r="53" spans="1:22" x14ac:dyDescent="0.25">
      <c r="A53" t="s">
        <v>108</v>
      </c>
      <c r="B53" t="s">
        <v>109</v>
      </c>
      <c r="C53" s="3">
        <f t="shared" si="8"/>
        <v>0</v>
      </c>
      <c r="D53" s="3">
        <f t="shared" si="8"/>
        <v>0</v>
      </c>
      <c r="E53" s="3">
        <f t="shared" si="8"/>
        <v>0</v>
      </c>
      <c r="F53" s="3">
        <f t="shared" si="8"/>
        <v>0</v>
      </c>
      <c r="G53" s="3">
        <f t="shared" si="8"/>
        <v>0</v>
      </c>
      <c r="H53" s="3">
        <f t="shared" si="9"/>
        <v>0</v>
      </c>
      <c r="I53" s="3">
        <f t="shared" si="9"/>
        <v>0</v>
      </c>
      <c r="J53" s="3">
        <f t="shared" si="9"/>
        <v>0</v>
      </c>
      <c r="K53" s="3">
        <f t="shared" si="9"/>
        <v>0</v>
      </c>
      <c r="L53" s="3">
        <f t="shared" si="9"/>
        <v>0</v>
      </c>
      <c r="M53" s="3">
        <f t="shared" si="10"/>
        <v>0</v>
      </c>
      <c r="N53" s="3">
        <f t="shared" si="10"/>
        <v>0</v>
      </c>
      <c r="O53" s="3">
        <f t="shared" si="10"/>
        <v>0</v>
      </c>
      <c r="P53" s="3">
        <f t="shared" si="10"/>
        <v>0</v>
      </c>
      <c r="Q53" s="3">
        <f t="shared" si="10"/>
        <v>0</v>
      </c>
      <c r="R53" s="3">
        <f t="shared" si="11"/>
        <v>0</v>
      </c>
      <c r="S53" s="3">
        <f t="shared" si="11"/>
        <v>0</v>
      </c>
      <c r="T53" s="3">
        <f t="shared" si="11"/>
        <v>0</v>
      </c>
      <c r="U53" s="3">
        <f t="shared" si="11"/>
        <v>0</v>
      </c>
      <c r="V53" s="3">
        <f t="shared" si="11"/>
        <v>0</v>
      </c>
    </row>
    <row r="54" spans="1:22" x14ac:dyDescent="0.25">
      <c r="A54" t="s">
        <v>108</v>
      </c>
      <c r="B54" t="s">
        <v>110</v>
      </c>
      <c r="C54" s="3">
        <f t="shared" si="8"/>
        <v>0</v>
      </c>
      <c r="D54" s="3">
        <f t="shared" si="8"/>
        <v>0</v>
      </c>
      <c r="E54" s="3">
        <f t="shared" si="8"/>
        <v>0</v>
      </c>
      <c r="F54" s="3">
        <f t="shared" si="8"/>
        <v>0</v>
      </c>
      <c r="G54" s="3">
        <f t="shared" si="8"/>
        <v>0</v>
      </c>
      <c r="H54" s="3">
        <f t="shared" si="9"/>
        <v>0</v>
      </c>
      <c r="I54" s="3">
        <f t="shared" si="9"/>
        <v>0</v>
      </c>
      <c r="J54" s="3">
        <f t="shared" si="9"/>
        <v>0</v>
      </c>
      <c r="K54" s="3">
        <f t="shared" si="9"/>
        <v>0</v>
      </c>
      <c r="L54" s="3">
        <f t="shared" si="9"/>
        <v>0</v>
      </c>
      <c r="M54" s="3">
        <f t="shared" si="10"/>
        <v>0</v>
      </c>
      <c r="N54" s="3">
        <f t="shared" si="10"/>
        <v>0</v>
      </c>
      <c r="O54" s="3">
        <f t="shared" si="10"/>
        <v>0</v>
      </c>
      <c r="P54" s="3">
        <f t="shared" si="10"/>
        <v>0</v>
      </c>
      <c r="Q54" s="3">
        <f t="shared" si="10"/>
        <v>0</v>
      </c>
      <c r="R54" s="3">
        <f t="shared" si="11"/>
        <v>0</v>
      </c>
      <c r="S54" s="3">
        <f t="shared" si="11"/>
        <v>0</v>
      </c>
      <c r="T54" s="3">
        <f t="shared" si="11"/>
        <v>0</v>
      </c>
      <c r="U54" s="3">
        <f t="shared" si="11"/>
        <v>0</v>
      </c>
      <c r="V54" s="3">
        <f t="shared" si="11"/>
        <v>0</v>
      </c>
    </row>
    <row r="55" spans="1:22" x14ac:dyDescent="0.25">
      <c r="A55" t="s">
        <v>108</v>
      </c>
      <c r="B55" t="s">
        <v>111</v>
      </c>
      <c r="C55" s="3">
        <f t="shared" si="8"/>
        <v>0</v>
      </c>
      <c r="D55" s="3">
        <f t="shared" si="8"/>
        <v>0</v>
      </c>
      <c r="E55" s="3">
        <f t="shared" si="8"/>
        <v>0</v>
      </c>
      <c r="F55" s="3">
        <f t="shared" si="8"/>
        <v>0</v>
      </c>
      <c r="G55" s="3">
        <f t="shared" si="8"/>
        <v>0</v>
      </c>
      <c r="H55" s="3">
        <f t="shared" si="9"/>
        <v>0</v>
      </c>
      <c r="I55" s="3">
        <f t="shared" si="9"/>
        <v>0</v>
      </c>
      <c r="J55" s="3">
        <f t="shared" si="9"/>
        <v>0</v>
      </c>
      <c r="K55" s="3">
        <f t="shared" si="9"/>
        <v>0</v>
      </c>
      <c r="L55" s="3">
        <f t="shared" si="9"/>
        <v>0</v>
      </c>
      <c r="M55" s="3">
        <f t="shared" si="10"/>
        <v>0</v>
      </c>
      <c r="N55" s="3">
        <f t="shared" si="10"/>
        <v>0</v>
      </c>
      <c r="O55" s="3">
        <f t="shared" si="10"/>
        <v>0</v>
      </c>
      <c r="P55" s="3">
        <f t="shared" si="10"/>
        <v>0</v>
      </c>
      <c r="Q55" s="3">
        <f t="shared" si="10"/>
        <v>0</v>
      </c>
      <c r="R55" s="3">
        <f t="shared" si="11"/>
        <v>0</v>
      </c>
      <c r="S55" s="3">
        <f t="shared" si="11"/>
        <v>0</v>
      </c>
      <c r="T55" s="3">
        <f t="shared" si="11"/>
        <v>0</v>
      </c>
      <c r="U55" s="3">
        <f t="shared" si="11"/>
        <v>0</v>
      </c>
      <c r="V55" s="3">
        <f t="shared" si="11"/>
        <v>0</v>
      </c>
    </row>
    <row r="56" spans="1:22" x14ac:dyDescent="0.25">
      <c r="A56" t="s">
        <v>108</v>
      </c>
      <c r="B56" t="s">
        <v>112</v>
      </c>
      <c r="C56" s="3">
        <f t="shared" si="8"/>
        <v>0</v>
      </c>
      <c r="D56" s="3">
        <f t="shared" si="8"/>
        <v>0</v>
      </c>
      <c r="E56" s="3">
        <f t="shared" si="8"/>
        <v>0</v>
      </c>
      <c r="F56" s="3">
        <f t="shared" si="8"/>
        <v>0</v>
      </c>
      <c r="G56" s="3">
        <f t="shared" si="8"/>
        <v>0</v>
      </c>
      <c r="H56" s="3">
        <f t="shared" si="9"/>
        <v>0</v>
      </c>
      <c r="I56" s="3">
        <f t="shared" si="9"/>
        <v>0</v>
      </c>
      <c r="J56" s="3">
        <f t="shared" si="9"/>
        <v>0</v>
      </c>
      <c r="K56" s="3">
        <f t="shared" si="9"/>
        <v>0</v>
      </c>
      <c r="L56" s="3">
        <f t="shared" si="9"/>
        <v>0</v>
      </c>
      <c r="M56" s="3">
        <f t="shared" si="10"/>
        <v>0</v>
      </c>
      <c r="N56" s="3">
        <f t="shared" si="10"/>
        <v>0</v>
      </c>
      <c r="O56" s="3">
        <f t="shared" si="10"/>
        <v>0</v>
      </c>
      <c r="P56" s="3">
        <f t="shared" si="10"/>
        <v>0</v>
      </c>
      <c r="Q56" s="3">
        <f t="shared" si="10"/>
        <v>0</v>
      </c>
      <c r="R56" s="3">
        <f t="shared" si="11"/>
        <v>0</v>
      </c>
      <c r="S56" s="3">
        <f t="shared" si="11"/>
        <v>0</v>
      </c>
      <c r="T56" s="3">
        <f t="shared" si="11"/>
        <v>0</v>
      </c>
      <c r="U56" s="3">
        <f t="shared" si="11"/>
        <v>0</v>
      </c>
      <c r="V56" s="3">
        <f t="shared" si="11"/>
        <v>0</v>
      </c>
    </row>
    <row r="57" spans="1:22" x14ac:dyDescent="0.25">
      <c r="A57" t="s">
        <v>108</v>
      </c>
      <c r="B57" t="s">
        <v>113</v>
      </c>
      <c r="C57" s="3">
        <f t="shared" si="8"/>
        <v>0</v>
      </c>
      <c r="D57" s="3">
        <f t="shared" si="8"/>
        <v>0</v>
      </c>
      <c r="E57" s="3">
        <f t="shared" si="8"/>
        <v>0</v>
      </c>
      <c r="F57" s="3">
        <f t="shared" si="8"/>
        <v>0</v>
      </c>
      <c r="G57" s="3">
        <f t="shared" si="8"/>
        <v>0</v>
      </c>
      <c r="H57" s="3">
        <f t="shared" si="9"/>
        <v>0</v>
      </c>
      <c r="I57" s="3">
        <f t="shared" si="9"/>
        <v>0</v>
      </c>
      <c r="J57" s="3">
        <f t="shared" si="9"/>
        <v>0</v>
      </c>
      <c r="K57" s="3">
        <f t="shared" si="9"/>
        <v>0</v>
      </c>
      <c r="L57" s="3">
        <f t="shared" si="9"/>
        <v>0</v>
      </c>
      <c r="M57" s="3">
        <f t="shared" si="10"/>
        <v>0</v>
      </c>
      <c r="N57" s="3">
        <f t="shared" si="10"/>
        <v>0</v>
      </c>
      <c r="O57" s="3">
        <f t="shared" si="10"/>
        <v>0</v>
      </c>
      <c r="P57" s="3">
        <f t="shared" si="10"/>
        <v>0</v>
      </c>
      <c r="Q57" s="3">
        <f t="shared" si="10"/>
        <v>0</v>
      </c>
      <c r="R57" s="3">
        <f t="shared" si="11"/>
        <v>0</v>
      </c>
      <c r="S57" s="3">
        <f t="shared" si="11"/>
        <v>0</v>
      </c>
      <c r="T57" s="3">
        <f t="shared" si="11"/>
        <v>0</v>
      </c>
      <c r="U57" s="3">
        <f t="shared" si="11"/>
        <v>0</v>
      </c>
      <c r="V57" s="3">
        <f t="shared" si="11"/>
        <v>0</v>
      </c>
    </row>
    <row r="58" spans="1:22" x14ac:dyDescent="0.25">
      <c r="A58" t="s">
        <v>108</v>
      </c>
      <c r="B58" t="s">
        <v>114</v>
      </c>
      <c r="C58" s="3">
        <f t="shared" si="8"/>
        <v>0</v>
      </c>
      <c r="D58" s="3">
        <f t="shared" si="8"/>
        <v>0</v>
      </c>
      <c r="E58" s="3">
        <f t="shared" si="8"/>
        <v>0</v>
      </c>
      <c r="F58" s="3">
        <f t="shared" si="8"/>
        <v>0</v>
      </c>
      <c r="G58" s="3">
        <f t="shared" si="8"/>
        <v>0</v>
      </c>
      <c r="H58" s="3">
        <f t="shared" si="9"/>
        <v>0</v>
      </c>
      <c r="I58" s="3">
        <f t="shared" si="9"/>
        <v>0</v>
      </c>
      <c r="J58" s="3">
        <f t="shared" si="9"/>
        <v>0</v>
      </c>
      <c r="K58" s="3">
        <f t="shared" si="9"/>
        <v>0</v>
      </c>
      <c r="L58" s="3">
        <f t="shared" si="9"/>
        <v>0</v>
      </c>
      <c r="M58" s="3">
        <f t="shared" si="10"/>
        <v>0</v>
      </c>
      <c r="N58" s="3">
        <f t="shared" si="10"/>
        <v>0</v>
      </c>
      <c r="O58" s="3">
        <f t="shared" si="10"/>
        <v>0</v>
      </c>
      <c r="P58" s="3">
        <f t="shared" si="10"/>
        <v>0</v>
      </c>
      <c r="Q58" s="3">
        <f t="shared" si="10"/>
        <v>0</v>
      </c>
      <c r="R58" s="3">
        <f t="shared" si="11"/>
        <v>0</v>
      </c>
      <c r="S58" s="3">
        <f t="shared" si="11"/>
        <v>0</v>
      </c>
      <c r="T58" s="3">
        <f t="shared" si="11"/>
        <v>0</v>
      </c>
      <c r="U58" s="3">
        <f t="shared" si="11"/>
        <v>0</v>
      </c>
      <c r="V58" s="3">
        <f t="shared" si="11"/>
        <v>0</v>
      </c>
    </row>
    <row r="59" spans="1:22" x14ac:dyDescent="0.25">
      <c r="A59" t="s">
        <v>108</v>
      </c>
      <c r="B59" t="s">
        <v>115</v>
      </c>
      <c r="C59" s="3">
        <f t="shared" si="8"/>
        <v>0</v>
      </c>
      <c r="D59" s="3">
        <f t="shared" si="8"/>
        <v>0</v>
      </c>
      <c r="E59" s="3">
        <f t="shared" si="8"/>
        <v>0</v>
      </c>
      <c r="F59" s="3">
        <f t="shared" si="8"/>
        <v>0</v>
      </c>
      <c r="G59" s="3">
        <f t="shared" si="8"/>
        <v>0</v>
      </c>
      <c r="H59" s="3">
        <f t="shared" si="9"/>
        <v>0</v>
      </c>
      <c r="I59" s="3">
        <f t="shared" si="9"/>
        <v>0</v>
      </c>
      <c r="J59" s="3">
        <f t="shared" si="9"/>
        <v>0</v>
      </c>
      <c r="K59" s="3">
        <f t="shared" si="9"/>
        <v>0</v>
      </c>
      <c r="L59" s="3">
        <f t="shared" si="9"/>
        <v>0</v>
      </c>
      <c r="M59" s="3">
        <f t="shared" si="10"/>
        <v>0</v>
      </c>
      <c r="N59" s="3">
        <f t="shared" si="10"/>
        <v>0</v>
      </c>
      <c r="O59" s="3">
        <f t="shared" si="10"/>
        <v>0</v>
      </c>
      <c r="P59" s="3">
        <f t="shared" si="10"/>
        <v>0</v>
      </c>
      <c r="Q59" s="3">
        <f t="shared" si="10"/>
        <v>0</v>
      </c>
      <c r="R59" s="3">
        <f t="shared" si="11"/>
        <v>0</v>
      </c>
      <c r="S59" s="3">
        <f t="shared" si="11"/>
        <v>0</v>
      </c>
      <c r="T59" s="3">
        <f t="shared" si="11"/>
        <v>0</v>
      </c>
      <c r="U59" s="3">
        <f t="shared" si="11"/>
        <v>0</v>
      </c>
      <c r="V59" s="3">
        <f t="shared" si="11"/>
        <v>0</v>
      </c>
    </row>
    <row r="60" spans="1:22" x14ac:dyDescent="0.25">
      <c r="A60" t="s">
        <v>108</v>
      </c>
      <c r="B60" t="s">
        <v>116</v>
      </c>
      <c r="C60" s="3">
        <f t="shared" si="8"/>
        <v>8.4</v>
      </c>
      <c r="D60" s="3">
        <f t="shared" si="8"/>
        <v>8.4</v>
      </c>
      <c r="E60" s="3">
        <f t="shared" si="8"/>
        <v>8.4</v>
      </c>
      <c r="F60" s="3">
        <f t="shared" si="8"/>
        <v>8.4</v>
      </c>
      <c r="G60" s="3">
        <f t="shared" si="8"/>
        <v>8.4</v>
      </c>
      <c r="H60" s="3">
        <f t="shared" si="9"/>
        <v>8.4</v>
      </c>
      <c r="I60" s="3">
        <f t="shared" si="9"/>
        <v>8.4</v>
      </c>
      <c r="J60" s="3">
        <f t="shared" si="9"/>
        <v>8.4</v>
      </c>
      <c r="K60" s="3">
        <f t="shared" si="9"/>
        <v>8.4</v>
      </c>
      <c r="L60" s="3">
        <f t="shared" si="9"/>
        <v>8.4</v>
      </c>
      <c r="M60" s="3">
        <f t="shared" si="10"/>
        <v>8.4</v>
      </c>
      <c r="N60" s="3">
        <f t="shared" si="10"/>
        <v>8.4</v>
      </c>
      <c r="O60" s="3">
        <f t="shared" si="10"/>
        <v>8.4</v>
      </c>
      <c r="P60" s="3">
        <f t="shared" si="10"/>
        <v>8.4</v>
      </c>
      <c r="Q60" s="3">
        <f t="shared" si="10"/>
        <v>8.4</v>
      </c>
      <c r="R60" s="3">
        <f t="shared" si="11"/>
        <v>8.4</v>
      </c>
      <c r="S60" s="3">
        <f t="shared" si="11"/>
        <v>8.4</v>
      </c>
      <c r="T60" s="3">
        <f t="shared" si="11"/>
        <v>8.4</v>
      </c>
      <c r="U60" s="3">
        <f t="shared" si="11"/>
        <v>8.4</v>
      </c>
      <c r="V60" s="3">
        <f t="shared" si="11"/>
        <v>8.4</v>
      </c>
    </row>
    <row r="62" spans="1:22" x14ac:dyDescent="0.25">
      <c r="A62" s="1" t="s">
        <v>134</v>
      </c>
    </row>
    <row r="63" spans="1:22" x14ac:dyDescent="0.25">
      <c r="A63" s="1"/>
      <c r="C63" s="9" t="s">
        <v>135</v>
      </c>
      <c r="D63" s="9"/>
      <c r="E63" s="9"/>
      <c r="F63" s="9"/>
      <c r="G63" s="9" t="s">
        <v>136</v>
      </c>
      <c r="H63" s="9"/>
      <c r="I63" s="9"/>
      <c r="J63" s="9"/>
      <c r="K63" s="9" t="s">
        <v>137</v>
      </c>
      <c r="L63" s="9"/>
      <c r="M63" s="9"/>
      <c r="N63" s="9"/>
      <c r="O63" s="9" t="s">
        <v>138</v>
      </c>
      <c r="P63" s="9"/>
      <c r="Q63" s="9"/>
      <c r="R63" s="9"/>
    </row>
    <row r="64" spans="1:22" x14ac:dyDescent="0.25">
      <c r="A64" t="s">
        <v>0</v>
      </c>
      <c r="B64" t="s">
        <v>95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  <c r="J64">
        <v>8</v>
      </c>
      <c r="K64">
        <v>9</v>
      </c>
      <c r="L64">
        <v>10</v>
      </c>
      <c r="M64">
        <v>11</v>
      </c>
      <c r="N64">
        <v>12</v>
      </c>
      <c r="O64">
        <v>13</v>
      </c>
      <c r="P64">
        <v>14</v>
      </c>
      <c r="Q64">
        <v>15</v>
      </c>
      <c r="R64">
        <v>16</v>
      </c>
    </row>
    <row r="65" spans="1:18" x14ac:dyDescent="0.25">
      <c r="A65" t="s">
        <v>96</v>
      </c>
      <c r="B65" t="s">
        <v>97</v>
      </c>
      <c r="C65">
        <v>0</v>
      </c>
      <c r="D65">
        <v>0</v>
      </c>
      <c r="E65">
        <v>0</v>
      </c>
      <c r="F65">
        <v>2.8</v>
      </c>
      <c r="G65">
        <v>0</v>
      </c>
      <c r="H65">
        <v>0</v>
      </c>
      <c r="I65">
        <v>0</v>
      </c>
      <c r="J65">
        <v>4.8</v>
      </c>
      <c r="K65">
        <v>0</v>
      </c>
      <c r="L65">
        <v>0</v>
      </c>
      <c r="M65">
        <v>0</v>
      </c>
      <c r="N65">
        <v>4.2</v>
      </c>
      <c r="O65">
        <v>0</v>
      </c>
      <c r="P65">
        <v>0</v>
      </c>
      <c r="Q65">
        <v>0</v>
      </c>
      <c r="R65">
        <v>7.2</v>
      </c>
    </row>
    <row r="66" spans="1:18" x14ac:dyDescent="0.25">
      <c r="A66" t="s">
        <v>96</v>
      </c>
      <c r="B66" t="s">
        <v>98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t="s">
        <v>96</v>
      </c>
      <c r="B67" t="s">
        <v>99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2.46388154</v>
      </c>
      <c r="L67">
        <v>2.2999999999999998</v>
      </c>
      <c r="M67">
        <v>3.6</v>
      </c>
      <c r="N67">
        <v>3.6</v>
      </c>
      <c r="O67">
        <v>3.6</v>
      </c>
      <c r="P67">
        <v>2.7</v>
      </c>
      <c r="Q67">
        <v>3.6</v>
      </c>
      <c r="R67">
        <v>3.6</v>
      </c>
    </row>
    <row r="68" spans="1:18" x14ac:dyDescent="0.25">
      <c r="A68" t="s">
        <v>96</v>
      </c>
      <c r="B68" t="s">
        <v>100</v>
      </c>
      <c r="C68">
        <v>6</v>
      </c>
      <c r="D68">
        <v>1.5</v>
      </c>
      <c r="E68">
        <v>3</v>
      </c>
      <c r="F68">
        <v>7.2</v>
      </c>
      <c r="G68">
        <v>7.2</v>
      </c>
      <c r="H68">
        <v>1.8</v>
      </c>
      <c r="I68">
        <v>3.6</v>
      </c>
      <c r="J68">
        <v>7.2</v>
      </c>
      <c r="K68">
        <v>6.5361184650000004</v>
      </c>
      <c r="L68">
        <v>0</v>
      </c>
      <c r="M68">
        <v>0.9</v>
      </c>
      <c r="N68">
        <v>7.2</v>
      </c>
      <c r="O68">
        <v>7.2</v>
      </c>
      <c r="P68">
        <v>0</v>
      </c>
      <c r="Q68">
        <v>1.8</v>
      </c>
      <c r="R68">
        <v>7.2</v>
      </c>
    </row>
    <row r="69" spans="1:18" x14ac:dyDescent="0.25">
      <c r="A69" t="s">
        <v>101</v>
      </c>
      <c r="B69" t="s">
        <v>97</v>
      </c>
      <c r="C69">
        <v>0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4</v>
      </c>
      <c r="K69">
        <v>0</v>
      </c>
      <c r="L69">
        <v>0</v>
      </c>
      <c r="M69">
        <v>0</v>
      </c>
      <c r="N69">
        <v>3</v>
      </c>
      <c r="O69">
        <v>0</v>
      </c>
      <c r="P69">
        <v>0</v>
      </c>
      <c r="Q69">
        <v>0</v>
      </c>
      <c r="R69">
        <v>2</v>
      </c>
    </row>
    <row r="70" spans="1:18" x14ac:dyDescent="0.25">
      <c r="A70" t="s">
        <v>101</v>
      </c>
      <c r="B70" t="s">
        <v>98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t="s">
        <v>101</v>
      </c>
      <c r="B71" t="s">
        <v>99</v>
      </c>
      <c r="C71">
        <v>5.4</v>
      </c>
      <c r="D71">
        <v>1.4</v>
      </c>
      <c r="E71">
        <v>2.7</v>
      </c>
      <c r="F71">
        <v>6</v>
      </c>
      <c r="G71">
        <v>6</v>
      </c>
      <c r="H71">
        <v>1.5</v>
      </c>
      <c r="I71">
        <v>3</v>
      </c>
      <c r="J71">
        <v>6</v>
      </c>
      <c r="K71">
        <v>5.4</v>
      </c>
      <c r="L71">
        <v>1.4</v>
      </c>
      <c r="M71">
        <v>2.7</v>
      </c>
      <c r="N71">
        <v>6</v>
      </c>
      <c r="O71">
        <v>4.8</v>
      </c>
      <c r="P71">
        <v>1.2</v>
      </c>
      <c r="Q71">
        <v>2.4</v>
      </c>
      <c r="R71">
        <v>6</v>
      </c>
    </row>
    <row r="72" spans="1:18" x14ac:dyDescent="0.25">
      <c r="A72" t="s">
        <v>102</v>
      </c>
      <c r="B72" t="s">
        <v>97</v>
      </c>
      <c r="C72">
        <v>0</v>
      </c>
      <c r="D72">
        <v>0</v>
      </c>
      <c r="E72">
        <v>0</v>
      </c>
      <c r="F72">
        <v>8</v>
      </c>
      <c r="G72">
        <v>0</v>
      </c>
      <c r="H72">
        <v>0</v>
      </c>
      <c r="I72">
        <v>0</v>
      </c>
      <c r="J72">
        <v>6</v>
      </c>
      <c r="K72">
        <v>0</v>
      </c>
      <c r="L72">
        <v>0</v>
      </c>
      <c r="M72">
        <v>0</v>
      </c>
      <c r="N72">
        <v>2</v>
      </c>
      <c r="O72">
        <v>0</v>
      </c>
      <c r="P72">
        <v>0</v>
      </c>
      <c r="Q72">
        <v>0</v>
      </c>
      <c r="R72">
        <v>1.6</v>
      </c>
    </row>
    <row r="73" spans="1:18" x14ac:dyDescent="0.25">
      <c r="A73" t="s">
        <v>102</v>
      </c>
      <c r="B73" t="s">
        <v>98</v>
      </c>
      <c r="C73">
        <v>3.6</v>
      </c>
      <c r="D73">
        <v>0</v>
      </c>
      <c r="E73">
        <v>0.85714285999999995</v>
      </c>
      <c r="F73">
        <v>3.6</v>
      </c>
      <c r="G73">
        <v>1.6</v>
      </c>
      <c r="H73">
        <v>0</v>
      </c>
      <c r="I73">
        <v>0</v>
      </c>
      <c r="J73">
        <v>3.6</v>
      </c>
      <c r="K73">
        <v>0</v>
      </c>
      <c r="L73">
        <v>0</v>
      </c>
      <c r="M73">
        <v>0</v>
      </c>
      <c r="N73">
        <v>3.6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t="s">
        <v>102</v>
      </c>
      <c r="B74" t="s">
        <v>99</v>
      </c>
      <c r="C74">
        <v>5.4</v>
      </c>
      <c r="D74">
        <v>0</v>
      </c>
      <c r="E74">
        <v>2.1428571399999998</v>
      </c>
      <c r="F74">
        <v>5.4</v>
      </c>
      <c r="G74">
        <v>5.4</v>
      </c>
      <c r="H74">
        <v>0</v>
      </c>
      <c r="I74">
        <v>1</v>
      </c>
      <c r="J74">
        <v>5.4</v>
      </c>
      <c r="K74">
        <v>3.8</v>
      </c>
      <c r="L74">
        <v>0</v>
      </c>
      <c r="M74">
        <v>0</v>
      </c>
      <c r="N74">
        <v>5.4</v>
      </c>
      <c r="O74">
        <v>0.6</v>
      </c>
      <c r="P74">
        <v>0</v>
      </c>
      <c r="Q74">
        <v>0</v>
      </c>
      <c r="R74">
        <v>5.4</v>
      </c>
    </row>
    <row r="75" spans="1:18" x14ac:dyDescent="0.25">
      <c r="A75" t="s">
        <v>102</v>
      </c>
      <c r="B75" t="s">
        <v>103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t="s">
        <v>102</v>
      </c>
      <c r="B76" t="s">
        <v>104</v>
      </c>
      <c r="C76">
        <v>3</v>
      </c>
      <c r="D76">
        <v>3</v>
      </c>
      <c r="E76">
        <v>3</v>
      </c>
      <c r="F76">
        <v>3</v>
      </c>
      <c r="G76">
        <v>5</v>
      </c>
      <c r="H76">
        <v>3</v>
      </c>
      <c r="I76">
        <v>5</v>
      </c>
      <c r="J76">
        <v>5</v>
      </c>
      <c r="K76">
        <v>7</v>
      </c>
      <c r="L76">
        <v>2.7000000019999999</v>
      </c>
      <c r="M76">
        <v>5.3999999970000001</v>
      </c>
      <c r="N76">
        <v>7</v>
      </c>
      <c r="O76">
        <v>9</v>
      </c>
      <c r="P76">
        <v>2.4000000030000002</v>
      </c>
      <c r="Q76">
        <v>4.7999999969999996</v>
      </c>
      <c r="R76">
        <v>9</v>
      </c>
    </row>
    <row r="77" spans="1:18" x14ac:dyDescent="0.25">
      <c r="A77" t="s">
        <v>105</v>
      </c>
      <c r="B77" t="s">
        <v>97</v>
      </c>
      <c r="C77">
        <v>0</v>
      </c>
      <c r="D77">
        <v>0</v>
      </c>
      <c r="E77">
        <v>0</v>
      </c>
      <c r="F77">
        <v>10.69965706</v>
      </c>
      <c r="G77">
        <v>0</v>
      </c>
      <c r="H77">
        <v>0</v>
      </c>
      <c r="I77">
        <v>0</v>
      </c>
      <c r="J77">
        <v>10.699657159999999</v>
      </c>
      <c r="K77">
        <v>0</v>
      </c>
      <c r="L77">
        <v>0</v>
      </c>
      <c r="M77">
        <v>0</v>
      </c>
      <c r="N77">
        <v>10.4</v>
      </c>
      <c r="O77">
        <v>0</v>
      </c>
      <c r="P77">
        <v>0</v>
      </c>
      <c r="Q77">
        <v>0</v>
      </c>
      <c r="R77">
        <v>10.4</v>
      </c>
    </row>
    <row r="78" spans="1:18" x14ac:dyDescent="0.25">
      <c r="A78" t="s">
        <v>105</v>
      </c>
      <c r="B78" t="s">
        <v>98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t="s">
        <v>105</v>
      </c>
      <c r="B79" t="s">
        <v>100</v>
      </c>
      <c r="C79">
        <v>6.6</v>
      </c>
      <c r="D79">
        <v>0</v>
      </c>
      <c r="E79">
        <v>0</v>
      </c>
      <c r="F79">
        <v>8.3003429400000002</v>
      </c>
      <c r="G79">
        <v>7.8000001049999996</v>
      </c>
      <c r="H79">
        <v>0</v>
      </c>
      <c r="I79">
        <v>0</v>
      </c>
      <c r="J79">
        <v>8.3003429400000002</v>
      </c>
      <c r="K79">
        <v>8.3003429400000002</v>
      </c>
      <c r="L79">
        <v>0</v>
      </c>
      <c r="M79">
        <v>1.000000005</v>
      </c>
      <c r="N79">
        <v>8.3003429400000002</v>
      </c>
      <c r="O79">
        <v>8.3003429400000002</v>
      </c>
      <c r="P79">
        <v>0</v>
      </c>
      <c r="Q79">
        <v>0.50034294000000001</v>
      </c>
      <c r="R79">
        <v>8.3003429400000002</v>
      </c>
    </row>
    <row r="80" spans="1:18" x14ac:dyDescent="0.25">
      <c r="A80" t="s">
        <v>106</v>
      </c>
      <c r="B80" t="s">
        <v>97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t="s">
        <v>106</v>
      </c>
      <c r="B81" t="s">
        <v>98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 t="s">
        <v>106</v>
      </c>
      <c r="B82" t="s">
        <v>99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3.4996570600000001</v>
      </c>
      <c r="L82">
        <v>0</v>
      </c>
      <c r="M82">
        <v>2.4</v>
      </c>
      <c r="N82">
        <v>4.2996570600000004</v>
      </c>
      <c r="O82">
        <v>4.2996570600000004</v>
      </c>
      <c r="P82">
        <v>0.9</v>
      </c>
      <c r="Q82">
        <v>4.2996570600000004</v>
      </c>
      <c r="R82">
        <v>4.2996570600000004</v>
      </c>
    </row>
    <row r="83" spans="1:18" x14ac:dyDescent="0.25">
      <c r="A83" t="s">
        <v>106</v>
      </c>
      <c r="B83" t="s">
        <v>100</v>
      </c>
      <c r="C83">
        <v>0</v>
      </c>
      <c r="D83">
        <v>0</v>
      </c>
      <c r="E83">
        <v>0</v>
      </c>
      <c r="F83">
        <v>0</v>
      </c>
      <c r="G83" s="8">
        <v>-1.05E-7</v>
      </c>
      <c r="H83">
        <v>0</v>
      </c>
      <c r="I83">
        <v>0</v>
      </c>
      <c r="J83" s="8">
        <v>-1.05E-7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t="s">
        <v>106</v>
      </c>
      <c r="B84" t="s">
        <v>107</v>
      </c>
      <c r="C84">
        <v>4</v>
      </c>
      <c r="D84">
        <v>0</v>
      </c>
      <c r="E84">
        <v>1.3</v>
      </c>
      <c r="F84">
        <v>4</v>
      </c>
      <c r="G84">
        <v>4</v>
      </c>
      <c r="H84">
        <v>4</v>
      </c>
      <c r="I84">
        <v>4</v>
      </c>
      <c r="J84">
        <v>4</v>
      </c>
      <c r="K84">
        <v>3</v>
      </c>
      <c r="L84">
        <v>2.1999999990000001</v>
      </c>
      <c r="M84">
        <v>3</v>
      </c>
      <c r="N84">
        <v>3</v>
      </c>
      <c r="O84">
        <v>3</v>
      </c>
      <c r="P84">
        <v>3</v>
      </c>
      <c r="Q84">
        <v>3</v>
      </c>
      <c r="R84">
        <v>3</v>
      </c>
    </row>
    <row r="85" spans="1:18" x14ac:dyDescent="0.25">
      <c r="A85" t="s">
        <v>106</v>
      </c>
      <c r="B85" t="s">
        <v>104</v>
      </c>
      <c r="C85">
        <v>8</v>
      </c>
      <c r="D85">
        <v>4.7</v>
      </c>
      <c r="E85">
        <v>8</v>
      </c>
      <c r="F85">
        <v>8</v>
      </c>
      <c r="G85">
        <v>5</v>
      </c>
      <c r="H85">
        <v>0.2</v>
      </c>
      <c r="I85">
        <v>4.4000000000000004</v>
      </c>
      <c r="J85">
        <v>5</v>
      </c>
      <c r="K85">
        <v>2</v>
      </c>
      <c r="L85">
        <v>2</v>
      </c>
      <c r="M85">
        <v>2</v>
      </c>
      <c r="N85">
        <v>2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t="s">
        <v>108</v>
      </c>
      <c r="B86" t="s">
        <v>118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 t="s">
        <v>108</v>
      </c>
      <c r="B87" t="s">
        <v>119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t="s">
        <v>108</v>
      </c>
      <c r="B88" t="s">
        <v>120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t="s">
        <v>108</v>
      </c>
      <c r="B89" t="s">
        <v>121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t="s">
        <v>108</v>
      </c>
      <c r="B90" t="s">
        <v>122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t="s">
        <v>108</v>
      </c>
      <c r="B91" t="s">
        <v>123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 t="s">
        <v>108</v>
      </c>
      <c r="B92" t="s">
        <v>124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t="s">
        <v>108</v>
      </c>
      <c r="B93" t="s">
        <v>125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0.70034295000000002</v>
      </c>
    </row>
    <row r="94" spans="1:18" x14ac:dyDescent="0.25">
      <c r="A94" t="s">
        <v>108</v>
      </c>
      <c r="B94" t="s">
        <v>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 t="s">
        <v>108</v>
      </c>
      <c r="B95" t="s">
        <v>127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 t="s">
        <v>108</v>
      </c>
      <c r="B96" t="s">
        <v>128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t="s">
        <v>108</v>
      </c>
      <c r="B97" t="s">
        <v>129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 t="s">
        <v>108</v>
      </c>
      <c r="B98" t="s">
        <v>130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 t="s">
        <v>108</v>
      </c>
      <c r="B99" t="s">
        <v>131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 t="s">
        <v>108</v>
      </c>
      <c r="B100" t="s">
        <v>132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 t="s">
        <v>108</v>
      </c>
      <c r="B101" t="s">
        <v>133</v>
      </c>
      <c r="C101">
        <v>8.4</v>
      </c>
      <c r="D101">
        <v>3.8</v>
      </c>
      <c r="E101">
        <v>7.5</v>
      </c>
      <c r="F101">
        <v>6</v>
      </c>
      <c r="G101">
        <v>5.3999999000000001</v>
      </c>
      <c r="H101">
        <v>3.3</v>
      </c>
      <c r="I101">
        <v>6.6</v>
      </c>
      <c r="J101">
        <v>2.9999999000000002</v>
      </c>
      <c r="K101">
        <v>3.6996570499999999</v>
      </c>
      <c r="L101">
        <v>3</v>
      </c>
      <c r="M101">
        <v>5</v>
      </c>
      <c r="N101">
        <v>1.29965705</v>
      </c>
      <c r="O101">
        <v>2.4996570500000002</v>
      </c>
      <c r="P101">
        <v>2.7</v>
      </c>
      <c r="Q101">
        <v>4.8996570500000001</v>
      </c>
      <c r="R101">
        <v>0</v>
      </c>
    </row>
    <row r="102" spans="1:18" x14ac:dyDescent="0.25">
      <c r="A102" t="s">
        <v>139</v>
      </c>
      <c r="B102" t="s">
        <v>140</v>
      </c>
      <c r="C102">
        <v>3623</v>
      </c>
      <c r="D102">
        <v>2928</v>
      </c>
      <c r="E102">
        <v>2208</v>
      </c>
      <c r="F102">
        <v>1</v>
      </c>
      <c r="G102">
        <v>3623</v>
      </c>
      <c r="H102">
        <v>2928</v>
      </c>
      <c r="I102">
        <v>2208</v>
      </c>
      <c r="J102">
        <v>1</v>
      </c>
      <c r="K102">
        <v>3623</v>
      </c>
      <c r="L102">
        <v>2928</v>
      </c>
      <c r="M102">
        <v>2208</v>
      </c>
      <c r="N102">
        <v>1</v>
      </c>
      <c r="O102">
        <v>3623</v>
      </c>
      <c r="P102">
        <v>2928</v>
      </c>
      <c r="Q102">
        <v>2208</v>
      </c>
      <c r="R102">
        <v>1</v>
      </c>
    </row>
    <row r="104" spans="1:18" x14ac:dyDescent="0.25">
      <c r="A104" s="1" t="s">
        <v>141</v>
      </c>
    </row>
    <row r="105" spans="1:18" x14ac:dyDescent="0.25">
      <c r="A105" s="1"/>
      <c r="C105" s="9" t="s">
        <v>135</v>
      </c>
      <c r="D105" s="9"/>
      <c r="E105" s="9"/>
      <c r="F105" s="9"/>
      <c r="G105" s="9" t="s">
        <v>136</v>
      </c>
      <c r="H105" s="9"/>
      <c r="I105" s="9"/>
      <c r="J105" s="9"/>
      <c r="K105" s="9" t="s">
        <v>137</v>
      </c>
      <c r="L105" s="9"/>
      <c r="M105" s="9"/>
      <c r="N105" s="9"/>
      <c r="O105" s="9" t="s">
        <v>138</v>
      </c>
      <c r="P105" s="9"/>
      <c r="Q105" s="9"/>
      <c r="R105" s="9"/>
    </row>
    <row r="106" spans="1:18" x14ac:dyDescent="0.25">
      <c r="A106" t="s">
        <v>0</v>
      </c>
      <c r="B106" t="s">
        <v>95</v>
      </c>
      <c r="C106" s="5">
        <v>1</v>
      </c>
      <c r="D106" s="5">
        <v>2</v>
      </c>
      <c r="E106" s="5">
        <v>3</v>
      </c>
      <c r="F106" s="5">
        <v>4</v>
      </c>
      <c r="G106" s="5">
        <v>5</v>
      </c>
      <c r="H106" s="5">
        <v>6</v>
      </c>
      <c r="I106" s="5">
        <v>7</v>
      </c>
      <c r="J106" s="5">
        <v>8</v>
      </c>
      <c r="K106" s="5">
        <v>9</v>
      </c>
      <c r="L106" s="5">
        <v>10</v>
      </c>
      <c r="M106" s="5">
        <v>11</v>
      </c>
      <c r="N106" s="5">
        <v>12</v>
      </c>
      <c r="O106" s="5">
        <v>13</v>
      </c>
      <c r="P106" s="5">
        <v>14</v>
      </c>
      <c r="Q106" s="5">
        <v>15</v>
      </c>
      <c r="R106" s="5">
        <v>16</v>
      </c>
    </row>
    <row r="107" spans="1:18" x14ac:dyDescent="0.25">
      <c r="A107" t="s">
        <v>96</v>
      </c>
      <c r="B107" t="s">
        <v>97</v>
      </c>
      <c r="C107" s="5">
        <f>C65*C$102</f>
        <v>0</v>
      </c>
      <c r="D107" s="5">
        <f>D65*D$102</f>
        <v>0</v>
      </c>
      <c r="E107" s="5">
        <f>E65*E$102</f>
        <v>0</v>
      </c>
      <c r="F107" s="5">
        <f>F65*F$102</f>
        <v>2.8</v>
      </c>
      <c r="G107" s="5">
        <f t="shared" ref="G107:R122" si="12">G65*G$102</f>
        <v>0</v>
      </c>
      <c r="H107" s="5">
        <f t="shared" si="12"/>
        <v>0</v>
      </c>
      <c r="I107" s="5">
        <f t="shared" si="12"/>
        <v>0</v>
      </c>
      <c r="J107" s="5">
        <f t="shared" si="12"/>
        <v>4.8</v>
      </c>
      <c r="K107" s="5">
        <f t="shared" si="12"/>
        <v>0</v>
      </c>
      <c r="L107" s="5">
        <f t="shared" si="12"/>
        <v>0</v>
      </c>
      <c r="M107" s="5">
        <f t="shared" si="12"/>
        <v>0</v>
      </c>
      <c r="N107" s="5">
        <f t="shared" si="12"/>
        <v>4.2</v>
      </c>
      <c r="O107" s="5">
        <f t="shared" si="12"/>
        <v>0</v>
      </c>
      <c r="P107" s="5">
        <f t="shared" si="12"/>
        <v>0</v>
      </c>
      <c r="Q107" s="5">
        <f t="shared" si="12"/>
        <v>0</v>
      </c>
      <c r="R107" s="5">
        <f t="shared" si="12"/>
        <v>7.2</v>
      </c>
    </row>
    <row r="108" spans="1:18" x14ac:dyDescent="0.25">
      <c r="A108" t="s">
        <v>96</v>
      </c>
      <c r="B108" t="s">
        <v>98</v>
      </c>
      <c r="C108" s="5">
        <f>C66*C$102</f>
        <v>0</v>
      </c>
      <c r="D108" s="5">
        <f>D66*D$102</f>
        <v>0</v>
      </c>
      <c r="E108" s="5">
        <f>E66*E$102</f>
        <v>0</v>
      </c>
      <c r="F108" s="5">
        <f>F66*F$102</f>
        <v>0</v>
      </c>
      <c r="G108" s="5">
        <f t="shared" si="12"/>
        <v>0</v>
      </c>
      <c r="H108" s="5">
        <f t="shared" si="12"/>
        <v>0</v>
      </c>
      <c r="I108" s="5">
        <f t="shared" si="12"/>
        <v>0</v>
      </c>
      <c r="J108" s="5">
        <f t="shared" si="12"/>
        <v>0</v>
      </c>
      <c r="K108" s="5">
        <f t="shared" si="12"/>
        <v>0</v>
      </c>
      <c r="L108" s="5">
        <f t="shared" si="12"/>
        <v>0</v>
      </c>
      <c r="M108" s="5">
        <f t="shared" si="12"/>
        <v>0</v>
      </c>
      <c r="N108" s="5">
        <f t="shared" si="12"/>
        <v>0</v>
      </c>
      <c r="O108" s="5">
        <f t="shared" si="12"/>
        <v>0</v>
      </c>
      <c r="P108" s="5">
        <f t="shared" si="12"/>
        <v>0</v>
      </c>
      <c r="Q108" s="5">
        <f t="shared" si="12"/>
        <v>0</v>
      </c>
      <c r="R108" s="5">
        <f t="shared" si="12"/>
        <v>0</v>
      </c>
    </row>
    <row r="109" spans="1:18" x14ac:dyDescent="0.25">
      <c r="A109" t="s">
        <v>96</v>
      </c>
      <c r="B109" t="s">
        <v>99</v>
      </c>
      <c r="C109" s="5">
        <f>C67*C$102</f>
        <v>0</v>
      </c>
      <c r="D109" s="5">
        <f>D67*D$102</f>
        <v>0</v>
      </c>
      <c r="E109" s="5">
        <f>E67*E$102</f>
        <v>0</v>
      </c>
      <c r="F109" s="5">
        <f>F67*F$102</f>
        <v>0</v>
      </c>
      <c r="G109" s="5">
        <f t="shared" si="12"/>
        <v>0</v>
      </c>
      <c r="H109" s="5">
        <f t="shared" si="12"/>
        <v>0</v>
      </c>
      <c r="I109" s="5">
        <f t="shared" si="12"/>
        <v>0</v>
      </c>
      <c r="J109" s="5">
        <f t="shared" si="12"/>
        <v>0</v>
      </c>
      <c r="K109" s="5">
        <f t="shared" si="12"/>
        <v>8926.6428194199998</v>
      </c>
      <c r="L109" s="5">
        <f t="shared" si="12"/>
        <v>6734.4</v>
      </c>
      <c r="M109" s="5">
        <f t="shared" si="12"/>
        <v>7948.8</v>
      </c>
      <c r="N109" s="5">
        <f t="shared" si="12"/>
        <v>3.6</v>
      </c>
      <c r="O109" s="5">
        <f t="shared" si="12"/>
        <v>13042.800000000001</v>
      </c>
      <c r="P109" s="5">
        <f t="shared" si="12"/>
        <v>7905.6</v>
      </c>
      <c r="Q109" s="5">
        <f t="shared" si="12"/>
        <v>7948.8</v>
      </c>
      <c r="R109" s="5">
        <f t="shared" si="12"/>
        <v>3.6</v>
      </c>
    </row>
    <row r="110" spans="1:18" x14ac:dyDescent="0.25">
      <c r="A110" t="s">
        <v>96</v>
      </c>
      <c r="B110" t="s">
        <v>100</v>
      </c>
      <c r="C110" s="5">
        <f>C68*C$102</f>
        <v>21738</v>
      </c>
      <c r="D110" s="5">
        <f>D68*D$102</f>
        <v>4392</v>
      </c>
      <c r="E110" s="5">
        <f>E68*E$102</f>
        <v>6624</v>
      </c>
      <c r="F110" s="5">
        <f>F68*F$102</f>
        <v>7.2</v>
      </c>
      <c r="G110" s="5">
        <f t="shared" si="12"/>
        <v>26085.600000000002</v>
      </c>
      <c r="H110" s="5">
        <f t="shared" si="12"/>
        <v>5270.4000000000005</v>
      </c>
      <c r="I110" s="5">
        <f t="shared" si="12"/>
        <v>7948.8</v>
      </c>
      <c r="J110" s="5">
        <f t="shared" si="12"/>
        <v>7.2</v>
      </c>
      <c r="K110" s="5">
        <f t="shared" si="12"/>
        <v>23680.357198695001</v>
      </c>
      <c r="L110" s="5">
        <f t="shared" si="12"/>
        <v>0</v>
      </c>
      <c r="M110" s="5">
        <f t="shared" si="12"/>
        <v>1987.2</v>
      </c>
      <c r="N110" s="5">
        <f t="shared" si="12"/>
        <v>7.2</v>
      </c>
      <c r="O110" s="5">
        <f t="shared" si="12"/>
        <v>26085.600000000002</v>
      </c>
      <c r="P110" s="5">
        <f t="shared" si="12"/>
        <v>0</v>
      </c>
      <c r="Q110" s="5">
        <f t="shared" si="12"/>
        <v>3974.4</v>
      </c>
      <c r="R110" s="5">
        <f t="shared" si="12"/>
        <v>7.2</v>
      </c>
    </row>
    <row r="111" spans="1:18" x14ac:dyDescent="0.25">
      <c r="A111" t="s">
        <v>101</v>
      </c>
      <c r="B111" t="s">
        <v>97</v>
      </c>
      <c r="C111" s="5">
        <f>C69*C$102</f>
        <v>0</v>
      </c>
      <c r="D111" s="5">
        <f>D69*D$102</f>
        <v>0</v>
      </c>
      <c r="E111" s="5">
        <f>E69*E$102</f>
        <v>0</v>
      </c>
      <c r="F111" s="5">
        <f>F69*F$102</f>
        <v>3</v>
      </c>
      <c r="G111" s="5">
        <f t="shared" si="12"/>
        <v>0</v>
      </c>
      <c r="H111" s="5">
        <f t="shared" si="12"/>
        <v>0</v>
      </c>
      <c r="I111" s="5">
        <f t="shared" si="12"/>
        <v>0</v>
      </c>
      <c r="J111" s="5">
        <f t="shared" si="12"/>
        <v>4</v>
      </c>
      <c r="K111" s="5">
        <f t="shared" si="12"/>
        <v>0</v>
      </c>
      <c r="L111" s="5">
        <f t="shared" si="12"/>
        <v>0</v>
      </c>
      <c r="M111" s="5">
        <f t="shared" si="12"/>
        <v>0</v>
      </c>
      <c r="N111" s="5">
        <f t="shared" si="12"/>
        <v>3</v>
      </c>
      <c r="O111" s="5">
        <f t="shared" si="12"/>
        <v>0</v>
      </c>
      <c r="P111" s="5">
        <f t="shared" si="12"/>
        <v>0</v>
      </c>
      <c r="Q111" s="5">
        <f t="shared" si="12"/>
        <v>0</v>
      </c>
      <c r="R111" s="5">
        <f t="shared" si="12"/>
        <v>2</v>
      </c>
    </row>
    <row r="112" spans="1:18" x14ac:dyDescent="0.25">
      <c r="A112" t="s">
        <v>101</v>
      </c>
      <c r="B112" t="s">
        <v>98</v>
      </c>
      <c r="C112" s="5">
        <f>C70*C$102</f>
        <v>0</v>
      </c>
      <c r="D112" s="5">
        <f>D70*D$102</f>
        <v>0</v>
      </c>
      <c r="E112" s="5">
        <f>E70*E$102</f>
        <v>0</v>
      </c>
      <c r="F112" s="5">
        <f>F70*F$102</f>
        <v>0</v>
      </c>
      <c r="G112" s="5">
        <f t="shared" si="12"/>
        <v>0</v>
      </c>
      <c r="H112" s="5">
        <f t="shared" si="12"/>
        <v>0</v>
      </c>
      <c r="I112" s="5">
        <f t="shared" si="12"/>
        <v>0</v>
      </c>
      <c r="J112" s="5">
        <f t="shared" si="12"/>
        <v>0</v>
      </c>
      <c r="K112" s="5">
        <f t="shared" si="12"/>
        <v>0</v>
      </c>
      <c r="L112" s="5">
        <f t="shared" si="12"/>
        <v>0</v>
      </c>
      <c r="M112" s="5">
        <f t="shared" si="12"/>
        <v>0</v>
      </c>
      <c r="N112" s="5">
        <f t="shared" si="12"/>
        <v>0</v>
      </c>
      <c r="O112" s="5">
        <f t="shared" si="12"/>
        <v>0</v>
      </c>
      <c r="P112" s="5">
        <f t="shared" si="12"/>
        <v>0</v>
      </c>
      <c r="Q112" s="5">
        <f t="shared" si="12"/>
        <v>0</v>
      </c>
      <c r="R112" s="5">
        <f t="shared" si="12"/>
        <v>0</v>
      </c>
    </row>
    <row r="113" spans="1:18" x14ac:dyDescent="0.25">
      <c r="A113" t="s">
        <v>101</v>
      </c>
      <c r="B113" t="s">
        <v>99</v>
      </c>
      <c r="C113" s="5">
        <f>C71*C$102</f>
        <v>19564.2</v>
      </c>
      <c r="D113" s="5">
        <f>D71*D$102</f>
        <v>4099.2</v>
      </c>
      <c r="E113" s="5">
        <f>E71*E$102</f>
        <v>5961.6</v>
      </c>
      <c r="F113" s="5">
        <f>F71*F$102</f>
        <v>6</v>
      </c>
      <c r="G113" s="5">
        <f t="shared" si="12"/>
        <v>21738</v>
      </c>
      <c r="H113" s="5">
        <f t="shared" si="12"/>
        <v>4392</v>
      </c>
      <c r="I113" s="5">
        <f t="shared" si="12"/>
        <v>6624</v>
      </c>
      <c r="J113" s="5">
        <f t="shared" si="12"/>
        <v>6</v>
      </c>
      <c r="K113" s="5">
        <f t="shared" si="12"/>
        <v>19564.2</v>
      </c>
      <c r="L113" s="5">
        <f t="shared" si="12"/>
        <v>4099.2</v>
      </c>
      <c r="M113" s="5">
        <f t="shared" si="12"/>
        <v>5961.6</v>
      </c>
      <c r="N113" s="5">
        <f t="shared" si="12"/>
        <v>6</v>
      </c>
      <c r="O113" s="5">
        <f t="shared" si="12"/>
        <v>17390.399999999998</v>
      </c>
      <c r="P113" s="5">
        <f t="shared" si="12"/>
        <v>3513.6</v>
      </c>
      <c r="Q113" s="5">
        <f t="shared" si="12"/>
        <v>5299.2</v>
      </c>
      <c r="R113" s="5">
        <f t="shared" si="12"/>
        <v>6</v>
      </c>
    </row>
    <row r="114" spans="1:18" x14ac:dyDescent="0.25">
      <c r="A114" t="s">
        <v>102</v>
      </c>
      <c r="B114" t="s">
        <v>97</v>
      </c>
      <c r="C114" s="5">
        <f>C72*C$102</f>
        <v>0</v>
      </c>
      <c r="D114" s="5">
        <f>D72*D$102</f>
        <v>0</v>
      </c>
      <c r="E114" s="5">
        <f>E72*E$102</f>
        <v>0</v>
      </c>
      <c r="F114" s="5">
        <f>F72*F$102</f>
        <v>8</v>
      </c>
      <c r="G114" s="5">
        <f t="shared" si="12"/>
        <v>0</v>
      </c>
      <c r="H114" s="5">
        <f t="shared" si="12"/>
        <v>0</v>
      </c>
      <c r="I114" s="5">
        <f t="shared" si="12"/>
        <v>0</v>
      </c>
      <c r="J114" s="5">
        <f t="shared" si="12"/>
        <v>6</v>
      </c>
      <c r="K114" s="5">
        <f t="shared" si="12"/>
        <v>0</v>
      </c>
      <c r="L114" s="5">
        <f t="shared" si="12"/>
        <v>0</v>
      </c>
      <c r="M114" s="5">
        <f t="shared" si="12"/>
        <v>0</v>
      </c>
      <c r="N114" s="5">
        <f t="shared" si="12"/>
        <v>2</v>
      </c>
      <c r="O114" s="5">
        <f t="shared" si="12"/>
        <v>0</v>
      </c>
      <c r="P114" s="5">
        <f t="shared" si="12"/>
        <v>0</v>
      </c>
      <c r="Q114" s="5">
        <f t="shared" si="12"/>
        <v>0</v>
      </c>
      <c r="R114" s="5">
        <f t="shared" si="12"/>
        <v>1.6</v>
      </c>
    </row>
    <row r="115" spans="1:18" x14ac:dyDescent="0.25">
      <c r="A115" t="s">
        <v>102</v>
      </c>
      <c r="B115" t="s">
        <v>98</v>
      </c>
      <c r="C115" s="5">
        <f>C73*C$102</f>
        <v>13042.800000000001</v>
      </c>
      <c r="D115" s="5">
        <f>D73*D$102</f>
        <v>0</v>
      </c>
      <c r="E115" s="5">
        <f>E73*E$102</f>
        <v>1892.57143488</v>
      </c>
      <c r="F115" s="5">
        <f>F73*F$102</f>
        <v>3.6</v>
      </c>
      <c r="G115" s="5">
        <f t="shared" si="12"/>
        <v>5796.8</v>
      </c>
      <c r="H115" s="5">
        <f t="shared" si="12"/>
        <v>0</v>
      </c>
      <c r="I115" s="5">
        <f t="shared" si="12"/>
        <v>0</v>
      </c>
      <c r="J115" s="5">
        <f t="shared" si="12"/>
        <v>3.6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3.6</v>
      </c>
      <c r="O115" s="5">
        <f t="shared" si="12"/>
        <v>0</v>
      </c>
      <c r="P115" s="5">
        <f t="shared" si="12"/>
        <v>0</v>
      </c>
      <c r="Q115" s="5">
        <f t="shared" si="12"/>
        <v>0</v>
      </c>
      <c r="R115" s="5">
        <f t="shared" si="12"/>
        <v>0</v>
      </c>
    </row>
    <row r="116" spans="1:18" x14ac:dyDescent="0.25">
      <c r="A116" t="s">
        <v>102</v>
      </c>
      <c r="B116" t="s">
        <v>99</v>
      </c>
      <c r="C116" s="5">
        <f>C74*C$102</f>
        <v>19564.2</v>
      </c>
      <c r="D116" s="5">
        <f>D74*D$102</f>
        <v>0</v>
      </c>
      <c r="E116" s="5">
        <f>E74*E$102</f>
        <v>4731.4285651199998</v>
      </c>
      <c r="F116" s="5">
        <f>F74*F$102</f>
        <v>5.4</v>
      </c>
      <c r="G116" s="5">
        <f t="shared" si="12"/>
        <v>19564.2</v>
      </c>
      <c r="H116" s="5">
        <f t="shared" si="12"/>
        <v>0</v>
      </c>
      <c r="I116" s="5">
        <f t="shared" si="12"/>
        <v>2208</v>
      </c>
      <c r="J116" s="5">
        <f t="shared" si="12"/>
        <v>5.4</v>
      </c>
      <c r="K116" s="5">
        <f t="shared" si="12"/>
        <v>13767.4</v>
      </c>
      <c r="L116" s="5">
        <f t="shared" si="12"/>
        <v>0</v>
      </c>
      <c r="M116" s="5">
        <f t="shared" si="12"/>
        <v>0</v>
      </c>
      <c r="N116" s="5">
        <f t="shared" si="12"/>
        <v>5.4</v>
      </c>
      <c r="O116" s="5">
        <f t="shared" si="12"/>
        <v>2173.7999999999997</v>
      </c>
      <c r="P116" s="5">
        <f t="shared" si="12"/>
        <v>0</v>
      </c>
      <c r="Q116" s="5">
        <f t="shared" si="12"/>
        <v>0</v>
      </c>
      <c r="R116" s="5">
        <f t="shared" si="12"/>
        <v>5.4</v>
      </c>
    </row>
    <row r="117" spans="1:18" x14ac:dyDescent="0.25">
      <c r="A117" t="s">
        <v>102</v>
      </c>
      <c r="B117" t="s">
        <v>103</v>
      </c>
      <c r="C117" s="5">
        <f>C75*C$102</f>
        <v>0</v>
      </c>
      <c r="D117" s="5">
        <f>D75*D$102</f>
        <v>0</v>
      </c>
      <c r="E117" s="5">
        <f>E75*E$102</f>
        <v>0</v>
      </c>
      <c r="F117" s="5">
        <f>F75*F$102</f>
        <v>0</v>
      </c>
      <c r="G117" s="5">
        <f t="shared" si="12"/>
        <v>0</v>
      </c>
      <c r="H117" s="5">
        <f t="shared" si="12"/>
        <v>0</v>
      </c>
      <c r="I117" s="5">
        <f t="shared" si="12"/>
        <v>0</v>
      </c>
      <c r="J117" s="5">
        <f t="shared" si="12"/>
        <v>0</v>
      </c>
      <c r="K117" s="5">
        <f t="shared" si="12"/>
        <v>0</v>
      </c>
      <c r="L117" s="5">
        <f t="shared" si="12"/>
        <v>0</v>
      </c>
      <c r="M117" s="5">
        <f t="shared" si="12"/>
        <v>0</v>
      </c>
      <c r="N117" s="5">
        <f t="shared" si="12"/>
        <v>0</v>
      </c>
      <c r="O117" s="5">
        <f t="shared" si="12"/>
        <v>0</v>
      </c>
      <c r="P117" s="5">
        <f t="shared" si="12"/>
        <v>0</v>
      </c>
      <c r="Q117" s="5">
        <f t="shared" si="12"/>
        <v>0</v>
      </c>
      <c r="R117" s="5">
        <f t="shared" si="12"/>
        <v>0</v>
      </c>
    </row>
    <row r="118" spans="1:18" x14ac:dyDescent="0.25">
      <c r="A118" t="s">
        <v>102</v>
      </c>
      <c r="B118" t="s">
        <v>104</v>
      </c>
      <c r="C118" s="5">
        <f>C76*C$102</f>
        <v>10869</v>
      </c>
      <c r="D118" s="5">
        <f>D76*D$102</f>
        <v>8784</v>
      </c>
      <c r="E118" s="5">
        <f>E76*E$102</f>
        <v>6624</v>
      </c>
      <c r="F118" s="5">
        <f>F76*F$102</f>
        <v>3</v>
      </c>
      <c r="G118" s="5">
        <f t="shared" si="12"/>
        <v>18115</v>
      </c>
      <c r="H118" s="5">
        <f t="shared" si="12"/>
        <v>8784</v>
      </c>
      <c r="I118" s="5">
        <f t="shared" si="12"/>
        <v>11040</v>
      </c>
      <c r="J118" s="5">
        <f t="shared" si="12"/>
        <v>5</v>
      </c>
      <c r="K118" s="5">
        <f t="shared" si="12"/>
        <v>25361</v>
      </c>
      <c r="L118" s="5">
        <f t="shared" si="12"/>
        <v>7905.6000058559994</v>
      </c>
      <c r="M118" s="5">
        <f t="shared" si="12"/>
        <v>11923.199993376</v>
      </c>
      <c r="N118" s="5">
        <f t="shared" si="12"/>
        <v>7</v>
      </c>
      <c r="O118" s="5">
        <f t="shared" si="12"/>
        <v>32607</v>
      </c>
      <c r="P118" s="5">
        <f t="shared" si="12"/>
        <v>7027.2000087840006</v>
      </c>
      <c r="Q118" s="5">
        <f t="shared" si="12"/>
        <v>10598.399993375999</v>
      </c>
      <c r="R118" s="5">
        <f t="shared" si="12"/>
        <v>9</v>
      </c>
    </row>
    <row r="119" spans="1:18" x14ac:dyDescent="0.25">
      <c r="A119" t="s">
        <v>105</v>
      </c>
      <c r="B119" t="s">
        <v>97</v>
      </c>
      <c r="C119" s="5">
        <f>C77*C$102</f>
        <v>0</v>
      </c>
      <c r="D119" s="5">
        <f>D77*D$102</f>
        <v>0</v>
      </c>
      <c r="E119" s="5">
        <f>E77*E$102</f>
        <v>0</v>
      </c>
      <c r="F119" s="5">
        <f>F77*F$102</f>
        <v>10.69965706</v>
      </c>
      <c r="G119" s="5">
        <f t="shared" si="12"/>
        <v>0</v>
      </c>
      <c r="H119" s="5">
        <f t="shared" si="12"/>
        <v>0</v>
      </c>
      <c r="I119" s="5">
        <f t="shared" si="12"/>
        <v>0</v>
      </c>
      <c r="J119" s="5">
        <f t="shared" si="12"/>
        <v>10.699657159999999</v>
      </c>
      <c r="K119" s="5">
        <f t="shared" si="12"/>
        <v>0</v>
      </c>
      <c r="L119" s="5">
        <f t="shared" si="12"/>
        <v>0</v>
      </c>
      <c r="M119" s="5">
        <f t="shared" si="12"/>
        <v>0</v>
      </c>
      <c r="N119" s="5">
        <f t="shared" si="12"/>
        <v>10.4</v>
      </c>
      <c r="O119" s="5">
        <f t="shared" si="12"/>
        <v>0</v>
      </c>
      <c r="P119" s="5">
        <f t="shared" si="12"/>
        <v>0</v>
      </c>
      <c r="Q119" s="5">
        <f t="shared" si="12"/>
        <v>0</v>
      </c>
      <c r="R119" s="5">
        <f t="shared" si="12"/>
        <v>10.4</v>
      </c>
    </row>
    <row r="120" spans="1:18" x14ac:dyDescent="0.25">
      <c r="A120" t="s">
        <v>105</v>
      </c>
      <c r="B120" t="s">
        <v>98</v>
      </c>
      <c r="C120" s="5">
        <f>C78*C$102</f>
        <v>0</v>
      </c>
      <c r="D120" s="5">
        <f>D78*D$102</f>
        <v>0</v>
      </c>
      <c r="E120" s="5">
        <f>E78*E$102</f>
        <v>0</v>
      </c>
      <c r="F120" s="5">
        <f>F78*F$102</f>
        <v>0</v>
      </c>
      <c r="G120" s="5">
        <f t="shared" si="12"/>
        <v>0</v>
      </c>
      <c r="H120" s="5">
        <f t="shared" si="12"/>
        <v>0</v>
      </c>
      <c r="I120" s="5">
        <f t="shared" si="12"/>
        <v>0</v>
      </c>
      <c r="J120" s="5">
        <f t="shared" si="12"/>
        <v>0</v>
      </c>
      <c r="K120" s="5">
        <f t="shared" si="12"/>
        <v>0</v>
      </c>
      <c r="L120" s="5">
        <f t="shared" si="12"/>
        <v>0</v>
      </c>
      <c r="M120" s="5">
        <f t="shared" si="12"/>
        <v>0</v>
      </c>
      <c r="N120" s="5">
        <f t="shared" si="12"/>
        <v>0</v>
      </c>
      <c r="O120" s="5">
        <f t="shared" si="12"/>
        <v>0</v>
      </c>
      <c r="P120" s="5">
        <f t="shared" si="12"/>
        <v>0</v>
      </c>
      <c r="Q120" s="5">
        <f t="shared" si="12"/>
        <v>0</v>
      </c>
      <c r="R120" s="5">
        <f t="shared" si="12"/>
        <v>0</v>
      </c>
    </row>
    <row r="121" spans="1:18" x14ac:dyDescent="0.25">
      <c r="A121" t="s">
        <v>105</v>
      </c>
      <c r="B121" t="s">
        <v>100</v>
      </c>
      <c r="C121" s="5">
        <f>C79*C$102</f>
        <v>23911.8</v>
      </c>
      <c r="D121" s="5">
        <f>D79*D$102</f>
        <v>0</v>
      </c>
      <c r="E121" s="5">
        <f>E79*E$102</f>
        <v>0</v>
      </c>
      <c r="F121" s="5">
        <f>F79*F$102</f>
        <v>8.3003429400000002</v>
      </c>
      <c r="G121" s="5">
        <f t="shared" si="12"/>
        <v>28259.400380414998</v>
      </c>
      <c r="H121" s="5">
        <f t="shared" si="12"/>
        <v>0</v>
      </c>
      <c r="I121" s="5">
        <f t="shared" si="12"/>
        <v>0</v>
      </c>
      <c r="J121" s="5">
        <f t="shared" si="12"/>
        <v>8.3003429400000002</v>
      </c>
      <c r="K121" s="5">
        <f t="shared" si="12"/>
        <v>30072.142471620002</v>
      </c>
      <c r="L121" s="5">
        <f t="shared" si="12"/>
        <v>0</v>
      </c>
      <c r="M121" s="5">
        <f t="shared" si="12"/>
        <v>2208.0000110400001</v>
      </c>
      <c r="N121" s="5">
        <f t="shared" si="12"/>
        <v>8.3003429400000002</v>
      </c>
      <c r="O121" s="5">
        <f t="shared" si="12"/>
        <v>30072.142471620002</v>
      </c>
      <c r="P121" s="5">
        <f t="shared" si="12"/>
        <v>0</v>
      </c>
      <c r="Q121" s="5">
        <f t="shared" si="12"/>
        <v>1104.7572115200001</v>
      </c>
      <c r="R121" s="5">
        <f t="shared" si="12"/>
        <v>8.3003429400000002</v>
      </c>
    </row>
    <row r="122" spans="1:18" x14ac:dyDescent="0.25">
      <c r="A122" t="s">
        <v>106</v>
      </c>
      <c r="B122" t="s">
        <v>97</v>
      </c>
      <c r="C122" s="5">
        <f>C80*C$102</f>
        <v>0</v>
      </c>
      <c r="D122" s="5">
        <f>D80*D$102</f>
        <v>0</v>
      </c>
      <c r="E122" s="5">
        <f>E80*E$102</f>
        <v>0</v>
      </c>
      <c r="F122" s="5">
        <f>F80*F$102</f>
        <v>0</v>
      </c>
      <c r="G122" s="5">
        <f t="shared" si="12"/>
        <v>0</v>
      </c>
      <c r="H122" s="5">
        <f t="shared" si="12"/>
        <v>0</v>
      </c>
      <c r="I122" s="5">
        <f t="shared" si="12"/>
        <v>0</v>
      </c>
      <c r="J122" s="5">
        <f t="shared" si="12"/>
        <v>0</v>
      </c>
      <c r="K122" s="5">
        <f t="shared" si="12"/>
        <v>0</v>
      </c>
      <c r="L122" s="5">
        <f t="shared" si="12"/>
        <v>0</v>
      </c>
      <c r="M122" s="5">
        <f t="shared" si="12"/>
        <v>0</v>
      </c>
      <c r="N122" s="5">
        <f t="shared" si="12"/>
        <v>0</v>
      </c>
      <c r="O122" s="5">
        <f t="shared" si="12"/>
        <v>0</v>
      </c>
      <c r="P122" s="5">
        <f t="shared" si="12"/>
        <v>0</v>
      </c>
      <c r="Q122" s="5">
        <f t="shared" si="12"/>
        <v>0</v>
      </c>
      <c r="R122" s="5">
        <f t="shared" si="12"/>
        <v>0</v>
      </c>
    </row>
    <row r="123" spans="1:18" x14ac:dyDescent="0.25">
      <c r="A123" t="s">
        <v>106</v>
      </c>
      <c r="B123" t="s">
        <v>98</v>
      </c>
      <c r="C123" s="5">
        <f>C81*C$102</f>
        <v>0</v>
      </c>
      <c r="D123" s="5">
        <f>D81*D$102</f>
        <v>0</v>
      </c>
      <c r="E123" s="5">
        <f>E81*E$102</f>
        <v>0</v>
      </c>
      <c r="F123" s="5">
        <f>F81*F$102</f>
        <v>0</v>
      </c>
      <c r="G123" s="5">
        <f t="shared" ref="G123:R138" si="13">G81*G$102</f>
        <v>0</v>
      </c>
      <c r="H123" s="5">
        <f t="shared" si="13"/>
        <v>0</v>
      </c>
      <c r="I123" s="5">
        <f t="shared" si="13"/>
        <v>0</v>
      </c>
      <c r="J123" s="5">
        <f t="shared" si="13"/>
        <v>0</v>
      </c>
      <c r="K123" s="5">
        <f t="shared" si="13"/>
        <v>0</v>
      </c>
      <c r="L123" s="5">
        <f t="shared" si="13"/>
        <v>0</v>
      </c>
      <c r="M123" s="5">
        <f t="shared" si="13"/>
        <v>0</v>
      </c>
      <c r="N123" s="5">
        <f t="shared" si="13"/>
        <v>0</v>
      </c>
      <c r="O123" s="5">
        <f t="shared" si="13"/>
        <v>0</v>
      </c>
      <c r="P123" s="5">
        <f t="shared" si="13"/>
        <v>0</v>
      </c>
      <c r="Q123" s="5">
        <f t="shared" si="13"/>
        <v>0</v>
      </c>
      <c r="R123" s="5">
        <f t="shared" si="13"/>
        <v>0</v>
      </c>
    </row>
    <row r="124" spans="1:18" x14ac:dyDescent="0.25">
      <c r="A124" t="s">
        <v>106</v>
      </c>
      <c r="B124" t="s">
        <v>99</v>
      </c>
      <c r="C124" s="5">
        <f>C82*C$102</f>
        <v>0</v>
      </c>
      <c r="D124" s="5">
        <f>D82*D$102</f>
        <v>0</v>
      </c>
      <c r="E124" s="5">
        <f>E82*E$102</f>
        <v>0</v>
      </c>
      <c r="F124" s="5">
        <f>F82*F$102</f>
        <v>0</v>
      </c>
      <c r="G124" s="5">
        <f t="shared" si="13"/>
        <v>0</v>
      </c>
      <c r="H124" s="5">
        <f t="shared" si="13"/>
        <v>0</v>
      </c>
      <c r="I124" s="5">
        <f t="shared" si="13"/>
        <v>0</v>
      </c>
      <c r="J124" s="5">
        <f t="shared" si="13"/>
        <v>0</v>
      </c>
      <c r="K124" s="5">
        <f t="shared" si="13"/>
        <v>12679.25752838</v>
      </c>
      <c r="L124" s="5">
        <f t="shared" si="13"/>
        <v>0</v>
      </c>
      <c r="M124" s="5">
        <f t="shared" si="13"/>
        <v>5299.2</v>
      </c>
      <c r="N124" s="5">
        <f t="shared" si="13"/>
        <v>4.2996570600000004</v>
      </c>
      <c r="O124" s="5">
        <f t="shared" si="13"/>
        <v>15577.657528380001</v>
      </c>
      <c r="P124" s="5">
        <f t="shared" si="13"/>
        <v>2635.2000000000003</v>
      </c>
      <c r="Q124" s="5">
        <f t="shared" si="13"/>
        <v>9493.6427884800014</v>
      </c>
      <c r="R124" s="5">
        <f t="shared" si="13"/>
        <v>4.2996570600000004</v>
      </c>
    </row>
    <row r="125" spans="1:18" x14ac:dyDescent="0.25">
      <c r="A125" t="s">
        <v>106</v>
      </c>
      <c r="B125" t="s">
        <v>100</v>
      </c>
      <c r="C125" s="5">
        <f>C83*C$102</f>
        <v>0</v>
      </c>
      <c r="D125" s="5">
        <f>D83*D$102</f>
        <v>0</v>
      </c>
      <c r="E125" s="5">
        <f>E83*E$102</f>
        <v>0</v>
      </c>
      <c r="F125" s="5">
        <f>F83*F$102</f>
        <v>0</v>
      </c>
      <c r="G125" s="5">
        <f t="shared" si="13"/>
        <v>-3.80415E-4</v>
      </c>
      <c r="H125" s="5">
        <f t="shared" si="13"/>
        <v>0</v>
      </c>
      <c r="I125" s="5">
        <f t="shared" si="13"/>
        <v>0</v>
      </c>
      <c r="J125" s="5">
        <f t="shared" si="13"/>
        <v>-1.05E-7</v>
      </c>
      <c r="K125" s="5">
        <f t="shared" si="13"/>
        <v>0</v>
      </c>
      <c r="L125" s="5">
        <f t="shared" si="13"/>
        <v>0</v>
      </c>
      <c r="M125" s="5">
        <f t="shared" si="13"/>
        <v>0</v>
      </c>
      <c r="N125" s="5">
        <f t="shared" si="13"/>
        <v>0</v>
      </c>
      <c r="O125" s="5">
        <f t="shared" si="13"/>
        <v>0</v>
      </c>
      <c r="P125" s="5">
        <f t="shared" si="13"/>
        <v>0</v>
      </c>
      <c r="Q125" s="5">
        <f t="shared" si="13"/>
        <v>0</v>
      </c>
      <c r="R125" s="5">
        <f t="shared" si="13"/>
        <v>0</v>
      </c>
    </row>
    <row r="126" spans="1:18" x14ac:dyDescent="0.25">
      <c r="A126" t="s">
        <v>106</v>
      </c>
      <c r="B126" t="s">
        <v>107</v>
      </c>
      <c r="C126" s="5">
        <f>C84*C$102</f>
        <v>14492</v>
      </c>
      <c r="D126" s="5">
        <f>D84*D$102</f>
        <v>0</v>
      </c>
      <c r="E126" s="5">
        <f>E84*E$102</f>
        <v>2870.4</v>
      </c>
      <c r="F126" s="5">
        <f>F84*F$102</f>
        <v>4</v>
      </c>
      <c r="G126" s="5">
        <f t="shared" si="13"/>
        <v>14492</v>
      </c>
      <c r="H126" s="5">
        <f t="shared" si="13"/>
        <v>11712</v>
      </c>
      <c r="I126" s="5">
        <f t="shared" si="13"/>
        <v>8832</v>
      </c>
      <c r="J126" s="5">
        <f t="shared" si="13"/>
        <v>4</v>
      </c>
      <c r="K126" s="5">
        <f t="shared" si="13"/>
        <v>10869</v>
      </c>
      <c r="L126" s="5">
        <f t="shared" si="13"/>
        <v>6441.5999970720004</v>
      </c>
      <c r="M126" s="5">
        <f t="shared" si="13"/>
        <v>6624</v>
      </c>
      <c r="N126" s="5">
        <f t="shared" si="13"/>
        <v>3</v>
      </c>
      <c r="O126" s="5">
        <f t="shared" si="13"/>
        <v>10869</v>
      </c>
      <c r="P126" s="5">
        <f t="shared" si="13"/>
        <v>8784</v>
      </c>
      <c r="Q126" s="5">
        <f t="shared" si="13"/>
        <v>6624</v>
      </c>
      <c r="R126" s="5">
        <f t="shared" si="13"/>
        <v>3</v>
      </c>
    </row>
    <row r="127" spans="1:18" x14ac:dyDescent="0.25">
      <c r="A127" t="s">
        <v>106</v>
      </c>
      <c r="B127" t="s">
        <v>104</v>
      </c>
      <c r="C127" s="5">
        <f>C85*C$102</f>
        <v>28984</v>
      </c>
      <c r="D127" s="5">
        <f>D85*D$102</f>
        <v>13761.6</v>
      </c>
      <c r="E127" s="5">
        <f>E85*E$102</f>
        <v>17664</v>
      </c>
      <c r="F127" s="5">
        <f>F85*F$102</f>
        <v>8</v>
      </c>
      <c r="G127" s="5">
        <f t="shared" si="13"/>
        <v>18115</v>
      </c>
      <c r="H127" s="5">
        <f t="shared" si="13"/>
        <v>585.6</v>
      </c>
      <c r="I127" s="5">
        <f t="shared" si="13"/>
        <v>9715.2000000000007</v>
      </c>
      <c r="J127" s="5">
        <f t="shared" si="13"/>
        <v>5</v>
      </c>
      <c r="K127" s="5">
        <f t="shared" si="13"/>
        <v>7246</v>
      </c>
      <c r="L127" s="5">
        <f t="shared" si="13"/>
        <v>5856</v>
      </c>
      <c r="M127" s="5">
        <f t="shared" si="13"/>
        <v>4416</v>
      </c>
      <c r="N127" s="5">
        <f t="shared" si="13"/>
        <v>2</v>
      </c>
      <c r="O127" s="5">
        <f t="shared" si="13"/>
        <v>0</v>
      </c>
      <c r="P127" s="5">
        <f t="shared" si="13"/>
        <v>0</v>
      </c>
      <c r="Q127" s="5">
        <f t="shared" si="13"/>
        <v>0</v>
      </c>
      <c r="R127" s="5">
        <f t="shared" si="13"/>
        <v>0</v>
      </c>
    </row>
    <row r="128" spans="1:18" x14ac:dyDescent="0.25">
      <c r="A128" t="s">
        <v>108</v>
      </c>
      <c r="B128" t="s">
        <v>118</v>
      </c>
      <c r="C128" s="5">
        <f>C86*C$102</f>
        <v>0</v>
      </c>
      <c r="D128" s="5">
        <f>D86*D$102</f>
        <v>0</v>
      </c>
      <c r="E128" s="5">
        <f>E86*E$102</f>
        <v>0</v>
      </c>
      <c r="F128" s="5">
        <f>F86*F$102</f>
        <v>0</v>
      </c>
      <c r="G128" s="5">
        <f t="shared" si="13"/>
        <v>0</v>
      </c>
      <c r="H128" s="5">
        <f t="shared" si="13"/>
        <v>0</v>
      </c>
      <c r="I128" s="5">
        <f t="shared" si="13"/>
        <v>0</v>
      </c>
      <c r="J128" s="5">
        <f t="shared" si="13"/>
        <v>0</v>
      </c>
      <c r="K128" s="5">
        <f t="shared" si="13"/>
        <v>0</v>
      </c>
      <c r="L128" s="5">
        <f t="shared" si="13"/>
        <v>0</v>
      </c>
      <c r="M128" s="5">
        <f t="shared" si="13"/>
        <v>0</v>
      </c>
      <c r="N128" s="5">
        <f t="shared" si="13"/>
        <v>0</v>
      </c>
      <c r="O128" s="5">
        <f t="shared" si="13"/>
        <v>0</v>
      </c>
      <c r="P128" s="5">
        <f t="shared" si="13"/>
        <v>0</v>
      </c>
      <c r="Q128" s="5">
        <f t="shared" si="13"/>
        <v>0</v>
      </c>
      <c r="R128" s="5">
        <f t="shared" si="13"/>
        <v>0</v>
      </c>
    </row>
    <row r="129" spans="1:18" x14ac:dyDescent="0.25">
      <c r="A129" t="s">
        <v>108</v>
      </c>
      <c r="B129" t="s">
        <v>119</v>
      </c>
      <c r="C129" s="5">
        <f>C87*C$102</f>
        <v>0</v>
      </c>
      <c r="D129" s="5">
        <f>D87*D$102</f>
        <v>0</v>
      </c>
      <c r="E129" s="5">
        <f>E87*E$102</f>
        <v>0</v>
      </c>
      <c r="F129" s="5">
        <f>F87*F$102</f>
        <v>0</v>
      </c>
      <c r="G129" s="5">
        <f t="shared" si="13"/>
        <v>0</v>
      </c>
      <c r="H129" s="5">
        <f t="shared" si="13"/>
        <v>0</v>
      </c>
      <c r="I129" s="5">
        <f t="shared" si="13"/>
        <v>0</v>
      </c>
      <c r="J129" s="5">
        <f t="shared" si="13"/>
        <v>0</v>
      </c>
      <c r="K129" s="5">
        <f t="shared" si="13"/>
        <v>0</v>
      </c>
      <c r="L129" s="5">
        <f t="shared" si="13"/>
        <v>0</v>
      </c>
      <c r="M129" s="5">
        <f t="shared" si="13"/>
        <v>0</v>
      </c>
      <c r="N129" s="5">
        <f t="shared" si="13"/>
        <v>0</v>
      </c>
      <c r="O129" s="5">
        <f t="shared" si="13"/>
        <v>0</v>
      </c>
      <c r="P129" s="5">
        <f t="shared" si="13"/>
        <v>0</v>
      </c>
      <c r="Q129" s="5">
        <f t="shared" si="13"/>
        <v>0</v>
      </c>
      <c r="R129" s="5">
        <f t="shared" si="13"/>
        <v>0</v>
      </c>
    </row>
    <row r="130" spans="1:18" x14ac:dyDescent="0.25">
      <c r="A130" t="s">
        <v>108</v>
      </c>
      <c r="B130" t="s">
        <v>120</v>
      </c>
      <c r="C130" s="5">
        <f>C88*C$102</f>
        <v>0</v>
      </c>
      <c r="D130" s="5">
        <f>D88*D$102</f>
        <v>0</v>
      </c>
      <c r="E130" s="5">
        <f>E88*E$102</f>
        <v>0</v>
      </c>
      <c r="F130" s="5">
        <f>F88*F$102</f>
        <v>0</v>
      </c>
      <c r="G130" s="5">
        <f t="shared" si="13"/>
        <v>0</v>
      </c>
      <c r="H130" s="5">
        <f t="shared" si="13"/>
        <v>0</v>
      </c>
      <c r="I130" s="5">
        <f t="shared" si="13"/>
        <v>0</v>
      </c>
      <c r="J130" s="5">
        <f t="shared" si="13"/>
        <v>0</v>
      </c>
      <c r="K130" s="5">
        <f t="shared" si="13"/>
        <v>0</v>
      </c>
      <c r="L130" s="5">
        <f t="shared" si="13"/>
        <v>0</v>
      </c>
      <c r="M130" s="5">
        <f t="shared" si="13"/>
        <v>0</v>
      </c>
      <c r="N130" s="5">
        <f t="shared" si="13"/>
        <v>0</v>
      </c>
      <c r="O130" s="5">
        <f t="shared" si="13"/>
        <v>0</v>
      </c>
      <c r="P130" s="5">
        <f t="shared" si="13"/>
        <v>0</v>
      </c>
      <c r="Q130" s="5">
        <f t="shared" si="13"/>
        <v>0</v>
      </c>
      <c r="R130" s="5">
        <f t="shared" si="13"/>
        <v>0</v>
      </c>
    </row>
    <row r="131" spans="1:18" x14ac:dyDescent="0.25">
      <c r="A131" t="s">
        <v>108</v>
      </c>
      <c r="B131" t="s">
        <v>121</v>
      </c>
      <c r="C131" s="5">
        <f>C89*C$102</f>
        <v>0</v>
      </c>
      <c r="D131" s="5">
        <f>D89*D$102</f>
        <v>0</v>
      </c>
      <c r="E131" s="5">
        <f>E89*E$102</f>
        <v>0</v>
      </c>
      <c r="F131" s="5">
        <f>F89*F$102</f>
        <v>0</v>
      </c>
      <c r="G131" s="5">
        <f t="shared" si="13"/>
        <v>0</v>
      </c>
      <c r="H131" s="5">
        <f t="shared" si="13"/>
        <v>0</v>
      </c>
      <c r="I131" s="5">
        <f t="shared" si="13"/>
        <v>0</v>
      </c>
      <c r="J131" s="5">
        <f t="shared" si="13"/>
        <v>0</v>
      </c>
      <c r="K131" s="5">
        <f t="shared" si="13"/>
        <v>0</v>
      </c>
      <c r="L131" s="5">
        <f t="shared" si="13"/>
        <v>0</v>
      </c>
      <c r="M131" s="5">
        <f t="shared" si="13"/>
        <v>0</v>
      </c>
      <c r="N131" s="5">
        <f t="shared" si="13"/>
        <v>0</v>
      </c>
      <c r="O131" s="5">
        <f t="shared" si="13"/>
        <v>0</v>
      </c>
      <c r="P131" s="5">
        <f t="shared" si="13"/>
        <v>0</v>
      </c>
      <c r="Q131" s="5">
        <f t="shared" si="13"/>
        <v>0</v>
      </c>
      <c r="R131" s="5">
        <f t="shared" si="13"/>
        <v>0</v>
      </c>
    </row>
    <row r="132" spans="1:18" x14ac:dyDescent="0.25">
      <c r="A132" t="s">
        <v>108</v>
      </c>
      <c r="B132" t="s">
        <v>122</v>
      </c>
      <c r="C132" s="5">
        <f>C90*C$102</f>
        <v>0</v>
      </c>
      <c r="D132" s="5">
        <f>D90*D$102</f>
        <v>0</v>
      </c>
      <c r="E132" s="5">
        <f>E90*E$102</f>
        <v>0</v>
      </c>
      <c r="F132" s="5">
        <f>F90*F$102</f>
        <v>0</v>
      </c>
      <c r="G132" s="5">
        <f t="shared" si="13"/>
        <v>0</v>
      </c>
      <c r="H132" s="5">
        <f t="shared" si="13"/>
        <v>0</v>
      </c>
      <c r="I132" s="5">
        <f t="shared" si="13"/>
        <v>0</v>
      </c>
      <c r="J132" s="5">
        <f t="shared" si="13"/>
        <v>0</v>
      </c>
      <c r="K132" s="5">
        <f t="shared" si="13"/>
        <v>0</v>
      </c>
      <c r="L132" s="5">
        <f t="shared" si="13"/>
        <v>0</v>
      </c>
      <c r="M132" s="5">
        <f t="shared" si="13"/>
        <v>0</v>
      </c>
      <c r="N132" s="5">
        <f t="shared" si="13"/>
        <v>0</v>
      </c>
      <c r="O132" s="5">
        <f t="shared" si="13"/>
        <v>0</v>
      </c>
      <c r="P132" s="5">
        <f t="shared" si="13"/>
        <v>0</v>
      </c>
      <c r="Q132" s="5">
        <f t="shared" si="13"/>
        <v>0</v>
      </c>
      <c r="R132" s="5">
        <f t="shared" si="13"/>
        <v>0</v>
      </c>
    </row>
    <row r="133" spans="1:18" x14ac:dyDescent="0.25">
      <c r="A133" t="s">
        <v>108</v>
      </c>
      <c r="B133" t="s">
        <v>123</v>
      </c>
      <c r="C133" s="5">
        <f>C91*C$102</f>
        <v>0</v>
      </c>
      <c r="D133" s="5">
        <f>D91*D$102</f>
        <v>0</v>
      </c>
      <c r="E133" s="5">
        <f>E91*E$102</f>
        <v>0</v>
      </c>
      <c r="F133" s="5">
        <f>F91*F$102</f>
        <v>0</v>
      </c>
      <c r="G133" s="5">
        <f t="shared" si="13"/>
        <v>0</v>
      </c>
      <c r="H133" s="5">
        <f t="shared" si="13"/>
        <v>0</v>
      </c>
      <c r="I133" s="5">
        <f t="shared" si="13"/>
        <v>0</v>
      </c>
      <c r="J133" s="5">
        <f t="shared" si="13"/>
        <v>0</v>
      </c>
      <c r="K133" s="5">
        <f t="shared" si="13"/>
        <v>0</v>
      </c>
      <c r="L133" s="5">
        <f t="shared" si="13"/>
        <v>0</v>
      </c>
      <c r="M133" s="5">
        <f t="shared" si="13"/>
        <v>0</v>
      </c>
      <c r="N133" s="5">
        <f t="shared" si="13"/>
        <v>0</v>
      </c>
      <c r="O133" s="5">
        <f t="shared" si="13"/>
        <v>0</v>
      </c>
      <c r="P133" s="5">
        <f t="shared" si="13"/>
        <v>0</v>
      </c>
      <c r="Q133" s="5">
        <f t="shared" si="13"/>
        <v>0</v>
      </c>
      <c r="R133" s="5">
        <f t="shared" si="13"/>
        <v>0</v>
      </c>
    </row>
    <row r="134" spans="1:18" x14ac:dyDescent="0.25">
      <c r="A134" t="s">
        <v>108</v>
      </c>
      <c r="B134" t="s">
        <v>124</v>
      </c>
      <c r="C134" s="5">
        <f>C92*C$102</f>
        <v>0</v>
      </c>
      <c r="D134" s="5">
        <f>D92*D$102</f>
        <v>0</v>
      </c>
      <c r="E134" s="5">
        <f>E92*E$102</f>
        <v>0</v>
      </c>
      <c r="F134" s="5">
        <f>F92*F$102</f>
        <v>0</v>
      </c>
      <c r="G134" s="5">
        <f t="shared" si="13"/>
        <v>0</v>
      </c>
      <c r="H134" s="5">
        <f t="shared" si="13"/>
        <v>0</v>
      </c>
      <c r="I134" s="5">
        <f t="shared" si="13"/>
        <v>0</v>
      </c>
      <c r="J134" s="5">
        <f t="shared" si="13"/>
        <v>0</v>
      </c>
      <c r="K134" s="5">
        <f t="shared" si="13"/>
        <v>0</v>
      </c>
      <c r="L134" s="5">
        <f t="shared" si="13"/>
        <v>0</v>
      </c>
      <c r="M134" s="5">
        <f t="shared" si="13"/>
        <v>0</v>
      </c>
      <c r="N134" s="5">
        <f t="shared" si="13"/>
        <v>0</v>
      </c>
      <c r="O134" s="5">
        <f t="shared" si="13"/>
        <v>0</v>
      </c>
      <c r="P134" s="5">
        <f t="shared" si="13"/>
        <v>0</v>
      </c>
      <c r="Q134" s="5">
        <f t="shared" si="13"/>
        <v>0</v>
      </c>
      <c r="R134" s="5">
        <f t="shared" si="13"/>
        <v>0</v>
      </c>
    </row>
    <row r="135" spans="1:18" x14ac:dyDescent="0.25">
      <c r="A135" t="s">
        <v>108</v>
      </c>
      <c r="B135" t="s">
        <v>125</v>
      </c>
      <c r="C135" s="5">
        <f>C93*C$102</f>
        <v>0</v>
      </c>
      <c r="D135" s="5">
        <f>D93*D$102</f>
        <v>0</v>
      </c>
      <c r="E135" s="5">
        <f>E93*E$102</f>
        <v>0</v>
      </c>
      <c r="F135" s="5">
        <f>F93*F$102</f>
        <v>0</v>
      </c>
      <c r="G135" s="5">
        <f t="shared" si="13"/>
        <v>0</v>
      </c>
      <c r="H135" s="5">
        <f t="shared" si="13"/>
        <v>0</v>
      </c>
      <c r="I135" s="5">
        <f t="shared" si="13"/>
        <v>0</v>
      </c>
      <c r="J135" s="5">
        <f t="shared" si="13"/>
        <v>0</v>
      </c>
      <c r="K135" s="5">
        <f t="shared" si="13"/>
        <v>0</v>
      </c>
      <c r="L135" s="5">
        <f t="shared" si="13"/>
        <v>0</v>
      </c>
      <c r="M135" s="5">
        <f t="shared" si="13"/>
        <v>0</v>
      </c>
      <c r="N135" s="5">
        <f t="shared" si="13"/>
        <v>0</v>
      </c>
      <c r="O135" s="5">
        <f t="shared" si="13"/>
        <v>0</v>
      </c>
      <c r="P135" s="5">
        <f t="shared" si="13"/>
        <v>0</v>
      </c>
      <c r="Q135" s="5">
        <f t="shared" si="13"/>
        <v>0</v>
      </c>
      <c r="R135" s="5">
        <f t="shared" si="13"/>
        <v>0.70034295000000002</v>
      </c>
    </row>
    <row r="136" spans="1:18" x14ac:dyDescent="0.25">
      <c r="A136" t="s">
        <v>108</v>
      </c>
      <c r="B136" t="s">
        <v>126</v>
      </c>
      <c r="C136" s="5">
        <f>C94*C$102</f>
        <v>0</v>
      </c>
      <c r="D136" s="5">
        <f>D94*D$102</f>
        <v>0</v>
      </c>
      <c r="E136" s="5">
        <f>E94*E$102</f>
        <v>0</v>
      </c>
      <c r="F136" s="5">
        <f>F94*F$102</f>
        <v>0</v>
      </c>
      <c r="G136" s="5">
        <f t="shared" si="13"/>
        <v>0</v>
      </c>
      <c r="H136" s="5">
        <f t="shared" si="13"/>
        <v>0</v>
      </c>
      <c r="I136" s="5">
        <f t="shared" si="13"/>
        <v>0</v>
      </c>
      <c r="J136" s="5">
        <f t="shared" si="13"/>
        <v>0</v>
      </c>
      <c r="K136" s="5">
        <f t="shared" si="13"/>
        <v>0</v>
      </c>
      <c r="L136" s="5">
        <f t="shared" si="13"/>
        <v>0</v>
      </c>
      <c r="M136" s="5">
        <f t="shared" si="13"/>
        <v>0</v>
      </c>
      <c r="N136" s="5">
        <f t="shared" si="13"/>
        <v>0</v>
      </c>
      <c r="O136" s="5">
        <f t="shared" si="13"/>
        <v>0</v>
      </c>
      <c r="P136" s="5">
        <f t="shared" si="13"/>
        <v>0</v>
      </c>
      <c r="Q136" s="5">
        <f t="shared" si="13"/>
        <v>0</v>
      </c>
      <c r="R136" s="5">
        <f t="shared" si="13"/>
        <v>0</v>
      </c>
    </row>
    <row r="137" spans="1:18" x14ac:dyDescent="0.25">
      <c r="A137" t="s">
        <v>108</v>
      </c>
      <c r="B137" t="s">
        <v>127</v>
      </c>
      <c r="C137" s="5">
        <f>C95*C$102</f>
        <v>0</v>
      </c>
      <c r="D137" s="5">
        <f>D95*D$102</f>
        <v>0</v>
      </c>
      <c r="E137" s="5">
        <f>E95*E$102</f>
        <v>0</v>
      </c>
      <c r="F137" s="5">
        <f>F95*F$102</f>
        <v>0</v>
      </c>
      <c r="G137" s="5">
        <f t="shared" si="13"/>
        <v>0</v>
      </c>
      <c r="H137" s="5">
        <f t="shared" si="13"/>
        <v>0</v>
      </c>
      <c r="I137" s="5">
        <f t="shared" si="13"/>
        <v>0</v>
      </c>
      <c r="J137" s="5">
        <f t="shared" si="13"/>
        <v>0</v>
      </c>
      <c r="K137" s="5">
        <f t="shared" si="13"/>
        <v>0</v>
      </c>
      <c r="L137" s="5">
        <f t="shared" si="13"/>
        <v>0</v>
      </c>
      <c r="M137" s="5">
        <f t="shared" si="13"/>
        <v>0</v>
      </c>
      <c r="N137" s="5">
        <f t="shared" si="13"/>
        <v>0</v>
      </c>
      <c r="O137" s="5">
        <f t="shared" si="13"/>
        <v>0</v>
      </c>
      <c r="P137" s="5">
        <f t="shared" si="13"/>
        <v>0</v>
      </c>
      <c r="Q137" s="5">
        <f t="shared" si="13"/>
        <v>0</v>
      </c>
      <c r="R137" s="5">
        <f t="shared" si="13"/>
        <v>0</v>
      </c>
    </row>
    <row r="138" spans="1:18" x14ac:dyDescent="0.25">
      <c r="A138" t="s">
        <v>108</v>
      </c>
      <c r="B138" t="s">
        <v>128</v>
      </c>
      <c r="C138" s="5">
        <f>C96*C$102</f>
        <v>0</v>
      </c>
      <c r="D138" s="5">
        <f>D96*D$102</f>
        <v>0</v>
      </c>
      <c r="E138" s="5">
        <f>E96*E$102</f>
        <v>0</v>
      </c>
      <c r="F138" s="5">
        <f>F96*F$102</f>
        <v>0</v>
      </c>
      <c r="G138" s="5">
        <f t="shared" si="13"/>
        <v>0</v>
      </c>
      <c r="H138" s="5">
        <f t="shared" si="13"/>
        <v>0</v>
      </c>
      <c r="I138" s="5">
        <f t="shared" si="13"/>
        <v>0</v>
      </c>
      <c r="J138" s="5">
        <f t="shared" si="13"/>
        <v>0</v>
      </c>
      <c r="K138" s="5">
        <f t="shared" si="13"/>
        <v>0</v>
      </c>
      <c r="L138" s="5">
        <f t="shared" si="13"/>
        <v>0</v>
      </c>
      <c r="M138" s="5">
        <f t="shared" si="13"/>
        <v>0</v>
      </c>
      <c r="N138" s="5">
        <f t="shared" si="13"/>
        <v>0</v>
      </c>
      <c r="O138" s="5">
        <f t="shared" si="13"/>
        <v>0</v>
      </c>
      <c r="P138" s="5">
        <f t="shared" si="13"/>
        <v>0</v>
      </c>
      <c r="Q138" s="5">
        <f t="shared" si="13"/>
        <v>0</v>
      </c>
      <c r="R138" s="5">
        <f t="shared" si="13"/>
        <v>0</v>
      </c>
    </row>
    <row r="139" spans="1:18" x14ac:dyDescent="0.25">
      <c r="A139" t="s">
        <v>108</v>
      </c>
      <c r="B139" t="s">
        <v>129</v>
      </c>
      <c r="C139" s="5">
        <f>C97*C$102</f>
        <v>0</v>
      </c>
      <c r="D139" s="5">
        <f>D97*D$102</f>
        <v>0</v>
      </c>
      <c r="E139" s="5">
        <f>E97*E$102</f>
        <v>0</v>
      </c>
      <c r="F139" s="5">
        <f>F97*F$102</f>
        <v>0</v>
      </c>
      <c r="G139" s="5">
        <f t="shared" ref="G139:R143" si="14">G97*G$102</f>
        <v>0</v>
      </c>
      <c r="H139" s="5">
        <f t="shared" si="14"/>
        <v>0</v>
      </c>
      <c r="I139" s="5">
        <f t="shared" si="14"/>
        <v>0</v>
      </c>
      <c r="J139" s="5">
        <f t="shared" si="14"/>
        <v>0</v>
      </c>
      <c r="K139" s="5">
        <f t="shared" si="14"/>
        <v>0</v>
      </c>
      <c r="L139" s="5">
        <f t="shared" si="14"/>
        <v>0</v>
      </c>
      <c r="M139" s="5">
        <f t="shared" si="14"/>
        <v>0</v>
      </c>
      <c r="N139" s="5">
        <f t="shared" si="14"/>
        <v>0</v>
      </c>
      <c r="O139" s="5">
        <f t="shared" si="14"/>
        <v>0</v>
      </c>
      <c r="P139" s="5">
        <f t="shared" si="14"/>
        <v>0</v>
      </c>
      <c r="Q139" s="5">
        <f t="shared" si="14"/>
        <v>0</v>
      </c>
      <c r="R139" s="5">
        <f t="shared" si="14"/>
        <v>0</v>
      </c>
    </row>
    <row r="140" spans="1:18" x14ac:dyDescent="0.25">
      <c r="A140" t="s">
        <v>108</v>
      </c>
      <c r="B140" t="s">
        <v>130</v>
      </c>
      <c r="C140" s="5">
        <f>C98*C$102</f>
        <v>0</v>
      </c>
      <c r="D140" s="5">
        <f>D98*D$102</f>
        <v>0</v>
      </c>
      <c r="E140" s="5">
        <f>E98*E$102</f>
        <v>0</v>
      </c>
      <c r="F140" s="5">
        <f>F98*F$102</f>
        <v>0</v>
      </c>
      <c r="G140" s="5">
        <f t="shared" si="14"/>
        <v>0</v>
      </c>
      <c r="H140" s="5">
        <f t="shared" si="14"/>
        <v>0</v>
      </c>
      <c r="I140" s="5">
        <f t="shared" si="14"/>
        <v>0</v>
      </c>
      <c r="J140" s="5">
        <f t="shared" si="14"/>
        <v>0</v>
      </c>
      <c r="K140" s="5">
        <f t="shared" si="14"/>
        <v>0</v>
      </c>
      <c r="L140" s="5">
        <f t="shared" si="14"/>
        <v>0</v>
      </c>
      <c r="M140" s="5">
        <f t="shared" si="14"/>
        <v>0</v>
      </c>
      <c r="N140" s="5">
        <f t="shared" si="14"/>
        <v>0</v>
      </c>
      <c r="O140" s="5">
        <f t="shared" si="14"/>
        <v>0</v>
      </c>
      <c r="P140" s="5">
        <f t="shared" si="14"/>
        <v>0</v>
      </c>
      <c r="Q140" s="5">
        <f t="shared" si="14"/>
        <v>0</v>
      </c>
      <c r="R140" s="5">
        <f t="shared" si="14"/>
        <v>0</v>
      </c>
    </row>
    <row r="141" spans="1:18" x14ac:dyDescent="0.25">
      <c r="A141" t="s">
        <v>108</v>
      </c>
      <c r="B141" t="s">
        <v>131</v>
      </c>
      <c r="C141" s="5">
        <f>C99*C$102</f>
        <v>0</v>
      </c>
      <c r="D141" s="5">
        <f>D99*D$102</f>
        <v>0</v>
      </c>
      <c r="E141" s="5">
        <f>E99*E$102</f>
        <v>0</v>
      </c>
      <c r="F141" s="5">
        <f>F99*F$102</f>
        <v>0</v>
      </c>
      <c r="G141" s="5">
        <f t="shared" si="14"/>
        <v>0</v>
      </c>
      <c r="H141" s="5">
        <f t="shared" si="14"/>
        <v>0</v>
      </c>
      <c r="I141" s="5">
        <f t="shared" si="14"/>
        <v>0</v>
      </c>
      <c r="J141" s="5">
        <f t="shared" si="14"/>
        <v>0</v>
      </c>
      <c r="K141" s="5">
        <f t="shared" si="14"/>
        <v>0</v>
      </c>
      <c r="L141" s="5">
        <f t="shared" si="14"/>
        <v>0</v>
      </c>
      <c r="M141" s="5">
        <f t="shared" si="14"/>
        <v>0</v>
      </c>
      <c r="N141" s="5">
        <f t="shared" si="14"/>
        <v>0</v>
      </c>
      <c r="O141" s="5">
        <f t="shared" si="14"/>
        <v>0</v>
      </c>
      <c r="P141" s="5">
        <f t="shared" si="14"/>
        <v>0</v>
      </c>
      <c r="Q141" s="5">
        <f t="shared" si="14"/>
        <v>0</v>
      </c>
      <c r="R141" s="5">
        <f t="shared" si="14"/>
        <v>0</v>
      </c>
    </row>
    <row r="142" spans="1:18" x14ac:dyDescent="0.25">
      <c r="A142" t="s">
        <v>108</v>
      </c>
      <c r="B142" t="s">
        <v>132</v>
      </c>
      <c r="C142" s="5">
        <f>C100*C$102</f>
        <v>0</v>
      </c>
      <c r="D142" s="5">
        <f>D100*D$102</f>
        <v>0</v>
      </c>
      <c r="E142" s="5">
        <f>E100*E$102</f>
        <v>0</v>
      </c>
      <c r="F142" s="5">
        <f>F100*F$102</f>
        <v>0</v>
      </c>
      <c r="G142" s="5">
        <f t="shared" si="14"/>
        <v>0</v>
      </c>
      <c r="H142" s="5">
        <f t="shared" si="14"/>
        <v>0</v>
      </c>
      <c r="I142" s="5">
        <f t="shared" si="14"/>
        <v>0</v>
      </c>
      <c r="J142" s="5">
        <f t="shared" si="14"/>
        <v>0</v>
      </c>
      <c r="K142" s="5">
        <f t="shared" si="14"/>
        <v>0</v>
      </c>
      <c r="L142" s="5">
        <f t="shared" si="14"/>
        <v>0</v>
      </c>
      <c r="M142" s="5">
        <f t="shared" si="14"/>
        <v>0</v>
      </c>
      <c r="N142" s="5">
        <f t="shared" si="14"/>
        <v>0</v>
      </c>
      <c r="O142" s="5">
        <f t="shared" si="14"/>
        <v>0</v>
      </c>
      <c r="P142" s="5">
        <f t="shared" si="14"/>
        <v>0</v>
      </c>
      <c r="Q142" s="5">
        <f t="shared" si="14"/>
        <v>0</v>
      </c>
      <c r="R142" s="5">
        <f t="shared" si="14"/>
        <v>0</v>
      </c>
    </row>
    <row r="143" spans="1:18" x14ac:dyDescent="0.25">
      <c r="A143" t="s">
        <v>108</v>
      </c>
      <c r="B143" t="s">
        <v>133</v>
      </c>
      <c r="C143" s="5">
        <f>C101*C$102</f>
        <v>30433.200000000001</v>
      </c>
      <c r="D143" s="5">
        <f>D101*D$102</f>
        <v>11126.4</v>
      </c>
      <c r="E143" s="5">
        <f>E101*E$102</f>
        <v>16560</v>
      </c>
      <c r="F143" s="5">
        <f>F101*F$102</f>
        <v>6</v>
      </c>
      <c r="G143" s="5">
        <f t="shared" si="14"/>
        <v>19564.1996377</v>
      </c>
      <c r="H143" s="5">
        <f t="shared" si="14"/>
        <v>9662.4</v>
      </c>
      <c r="I143" s="5">
        <f t="shared" si="14"/>
        <v>14572.8</v>
      </c>
      <c r="J143" s="5">
        <f t="shared" si="14"/>
        <v>2.9999999000000002</v>
      </c>
      <c r="K143" s="5">
        <f t="shared" si="14"/>
        <v>13403.85749215</v>
      </c>
      <c r="L143" s="5">
        <f t="shared" si="14"/>
        <v>8784</v>
      </c>
      <c r="M143" s="5">
        <f t="shared" si="14"/>
        <v>11040</v>
      </c>
      <c r="N143" s="5">
        <f t="shared" si="14"/>
        <v>1.29965705</v>
      </c>
      <c r="O143" s="5">
        <f t="shared" si="14"/>
        <v>9056.25749215</v>
      </c>
      <c r="P143" s="5">
        <f t="shared" si="14"/>
        <v>7905.6</v>
      </c>
      <c r="Q143" s="5">
        <f t="shared" si="14"/>
        <v>10818.4427664</v>
      </c>
      <c r="R143" s="5">
        <f t="shared" si="14"/>
        <v>0</v>
      </c>
    </row>
    <row r="145" spans="1:23" x14ac:dyDescent="0.25">
      <c r="T145" s="10" t="s">
        <v>144</v>
      </c>
      <c r="U145" s="2" t="s">
        <v>145</v>
      </c>
      <c r="V145" s="2" t="s">
        <v>146</v>
      </c>
      <c r="W145" s="2" t="s">
        <v>147</v>
      </c>
    </row>
    <row r="146" spans="1:23" x14ac:dyDescent="0.25">
      <c r="A146" t="s">
        <v>142</v>
      </c>
      <c r="B146" t="s">
        <v>97</v>
      </c>
      <c r="C146" s="5">
        <f>SUMIF($B$107:$B$127,$B146,C$107:C$127)</f>
        <v>0</v>
      </c>
      <c r="D146" s="5">
        <f>SUMIF($B$107:$B$127,$B146,D$107:D$127)</f>
        <v>0</v>
      </c>
      <c r="E146" s="5">
        <f>SUMIF($B$107:$B$127,$B146,E$107:E$127)</f>
        <v>0</v>
      </c>
      <c r="F146" s="5">
        <f>SUMIF($B$107:$B$127,$B146,F$107:F$127)</f>
        <v>24.499657060000001</v>
      </c>
      <c r="G146" s="5">
        <f>SUMIF($B$107:$B$127,$B146,G$107:G$127)</f>
        <v>0</v>
      </c>
      <c r="H146" s="5">
        <f>SUMIF($B$107:$B$127,$B146,H$107:H$127)</f>
        <v>0</v>
      </c>
      <c r="I146" s="5">
        <f>SUMIF($B$107:$B$127,$B146,I$107:I$127)</f>
        <v>0</v>
      </c>
      <c r="J146" s="5">
        <f>SUMIF($B$107:$B$127,$B146,J$107:J$127)</f>
        <v>25.499657159999998</v>
      </c>
      <c r="K146" s="5">
        <f>SUMIF($B$107:$B$127,$B146,K$107:K$127)</f>
        <v>0</v>
      </c>
      <c r="L146" s="5">
        <f>SUMIF($B$107:$B$127,$B146,L$107:L$127)</f>
        <v>0</v>
      </c>
      <c r="M146" s="5">
        <f>SUMIF($B$107:$B$127,$B146,M$107:M$127)</f>
        <v>0</v>
      </c>
      <c r="N146" s="5">
        <f>SUMIF($B$107:$B$127,$B146,N$107:N$127)</f>
        <v>19.600000000000001</v>
      </c>
      <c r="O146" s="5">
        <f>SUMIF($B$107:$B$127,$B146,O$107:O$127)</f>
        <v>0</v>
      </c>
      <c r="P146" s="5">
        <f>SUMIF($B$107:$B$127,$B146,P$107:P$127)</f>
        <v>0</v>
      </c>
      <c r="Q146" s="5">
        <f>SUMIF($B$107:$B$127,$B146,Q$107:Q$127)</f>
        <v>0</v>
      </c>
      <c r="R146" s="5">
        <f>SUMIF($B$107:$B$127,$B146,R$107:R$127)</f>
        <v>21.2</v>
      </c>
      <c r="S146" t="s">
        <v>97</v>
      </c>
      <c r="T146" s="5">
        <f>SUM(C146:F146)</f>
        <v>24.499657060000001</v>
      </c>
      <c r="U146" s="5">
        <f>SUM(G146:J146)</f>
        <v>25.499657159999998</v>
      </c>
      <c r="V146" s="5">
        <f>SUM(K146:N146)</f>
        <v>19.600000000000001</v>
      </c>
      <c r="W146" s="5">
        <f>SUM(O146:R146)</f>
        <v>21.2</v>
      </c>
    </row>
    <row r="147" spans="1:23" x14ac:dyDescent="0.25">
      <c r="B147" t="s">
        <v>98</v>
      </c>
      <c r="C147" s="5">
        <f>SUMIF($B$107:$B$127,$B147,C$107:C$127)</f>
        <v>13042.800000000001</v>
      </c>
      <c r="D147" s="5">
        <f>SUMIF($B$107:$B$127,$B147,D$107:D$127)</f>
        <v>0</v>
      </c>
      <c r="E147" s="5">
        <f>SUMIF($B$107:$B$127,$B147,E$107:E$127)</f>
        <v>1892.57143488</v>
      </c>
      <c r="F147" s="5">
        <f>SUMIF($B$107:$B$127,$B147,F$107:F$127)</f>
        <v>3.6</v>
      </c>
      <c r="G147" s="5">
        <f>SUMIF($B$107:$B$127,$B147,G$107:G$127)</f>
        <v>5796.8</v>
      </c>
      <c r="H147" s="5">
        <f>SUMIF($B$107:$B$127,$B147,H$107:H$127)</f>
        <v>0</v>
      </c>
      <c r="I147" s="5">
        <f>SUMIF($B$107:$B$127,$B147,I$107:I$127)</f>
        <v>0</v>
      </c>
      <c r="J147" s="5">
        <f>SUMIF($B$107:$B$127,$B147,J$107:J$127)</f>
        <v>3.6</v>
      </c>
      <c r="K147" s="5">
        <f>SUMIF($B$107:$B$127,$B147,K$107:K$127)</f>
        <v>0</v>
      </c>
      <c r="L147" s="5">
        <f>SUMIF($B$107:$B$127,$B147,L$107:L$127)</f>
        <v>0</v>
      </c>
      <c r="M147" s="5">
        <f>SUMIF($B$107:$B$127,$B147,M$107:M$127)</f>
        <v>0</v>
      </c>
      <c r="N147" s="5">
        <f>SUMIF($B$107:$B$127,$B147,N$107:N$127)</f>
        <v>3.6</v>
      </c>
      <c r="O147" s="5">
        <f>SUMIF($B$107:$B$127,$B147,O$107:O$127)</f>
        <v>0</v>
      </c>
      <c r="P147" s="5">
        <f>SUMIF($B$107:$B$127,$B147,P$107:P$127)</f>
        <v>0</v>
      </c>
      <c r="Q147" s="5">
        <f>SUMIF($B$107:$B$127,$B147,Q$107:Q$127)</f>
        <v>0</v>
      </c>
      <c r="R147" s="5">
        <f>SUMIF($B$107:$B$127,$B147,R$107:R$127)</f>
        <v>0</v>
      </c>
      <c r="S147" t="s">
        <v>98</v>
      </c>
      <c r="T147" s="5">
        <f>SUM(C147:F147)</f>
        <v>14938.971434880001</v>
      </c>
      <c r="U147" s="5">
        <f t="shared" ref="U147:U152" si="15">SUM(G147:J147)</f>
        <v>5800.4000000000005</v>
      </c>
      <c r="V147" s="5">
        <f t="shared" ref="V147:V152" si="16">SUM(K147:N147)</f>
        <v>3.6</v>
      </c>
      <c r="W147" s="5">
        <f t="shared" ref="W147:W152" si="17">SUM(O147:R147)</f>
        <v>0</v>
      </c>
    </row>
    <row r="148" spans="1:23" x14ac:dyDescent="0.25">
      <c r="B148" t="s">
        <v>99</v>
      </c>
      <c r="C148" s="5">
        <f>SUMIF($B$107:$B$127,$B148,C$107:C$127)</f>
        <v>39128.400000000001</v>
      </c>
      <c r="D148" s="5">
        <f>SUMIF($B$107:$B$127,$B148,D$107:D$127)</f>
        <v>4099.2</v>
      </c>
      <c r="E148" s="5">
        <f>SUMIF($B$107:$B$127,$B148,E$107:E$127)</f>
        <v>10693.028565119999</v>
      </c>
      <c r="F148" s="5">
        <f>SUMIF($B$107:$B$127,$B148,F$107:F$127)</f>
        <v>11.4</v>
      </c>
      <c r="G148" s="5">
        <f>SUMIF($B$107:$B$127,$B148,G$107:G$127)</f>
        <v>41302.199999999997</v>
      </c>
      <c r="H148" s="5">
        <f>SUMIF($B$107:$B$127,$B148,H$107:H$127)</f>
        <v>4392</v>
      </c>
      <c r="I148" s="5">
        <f>SUMIF($B$107:$B$127,$B148,I$107:I$127)</f>
        <v>8832</v>
      </c>
      <c r="J148" s="5">
        <f>SUMIF($B$107:$B$127,$B148,J$107:J$127)</f>
        <v>11.4</v>
      </c>
      <c r="K148" s="5">
        <f>SUMIF($B$107:$B$127,$B148,K$107:K$127)</f>
        <v>54937.5003478</v>
      </c>
      <c r="L148" s="5">
        <f>SUMIF($B$107:$B$127,$B148,L$107:L$127)</f>
        <v>10833.599999999999</v>
      </c>
      <c r="M148" s="5">
        <f>SUMIF($B$107:$B$127,$B148,M$107:M$127)</f>
        <v>19209.600000000002</v>
      </c>
      <c r="N148" s="5">
        <f>SUMIF($B$107:$B$127,$B148,N$107:N$127)</f>
        <v>19.299657060000001</v>
      </c>
      <c r="O148" s="5">
        <f>SUMIF($B$107:$B$127,$B148,O$107:O$127)</f>
        <v>48184.657528379998</v>
      </c>
      <c r="P148" s="5">
        <f>SUMIF($B$107:$B$127,$B148,P$107:P$127)</f>
        <v>14054.400000000001</v>
      </c>
      <c r="Q148" s="5">
        <f>SUMIF($B$107:$B$127,$B148,Q$107:Q$127)</f>
        <v>22741.64278848</v>
      </c>
      <c r="R148" s="5">
        <f>SUMIF($B$107:$B$127,$B148,R$107:R$127)</f>
        <v>19.299657060000001</v>
      </c>
      <c r="S148" t="s">
        <v>99</v>
      </c>
      <c r="T148" s="5">
        <f>SUM(C148:F148)</f>
        <v>53932.028565120003</v>
      </c>
      <c r="U148" s="5">
        <f t="shared" si="15"/>
        <v>54537.599999999999</v>
      </c>
      <c r="V148" s="5">
        <f t="shared" si="16"/>
        <v>85000.000004860005</v>
      </c>
      <c r="W148" s="5">
        <f t="shared" si="17"/>
        <v>84999.999973919985</v>
      </c>
    </row>
    <row r="149" spans="1:23" x14ac:dyDescent="0.25">
      <c r="B149" t="s">
        <v>100</v>
      </c>
      <c r="C149" s="5">
        <f>SUMIF($B$107:$B$127,$B149,C$107:C$127)</f>
        <v>45649.8</v>
      </c>
      <c r="D149" s="5">
        <f>SUMIF($B$107:$B$127,$B149,D$107:D$127)</f>
        <v>4392</v>
      </c>
      <c r="E149" s="5">
        <f>SUMIF($B$107:$B$127,$B149,E$107:E$127)</f>
        <v>6624</v>
      </c>
      <c r="F149" s="5">
        <f>SUMIF($B$107:$B$127,$B149,F$107:F$127)</f>
        <v>15.500342939999999</v>
      </c>
      <c r="G149" s="5">
        <f>SUMIF($B$107:$B$127,$B149,G$107:G$127)</f>
        <v>54345.000000000007</v>
      </c>
      <c r="H149" s="5">
        <f>SUMIF($B$107:$B$127,$B149,H$107:H$127)</f>
        <v>5270.4000000000005</v>
      </c>
      <c r="I149" s="5">
        <f>SUMIF($B$107:$B$127,$B149,I$107:I$127)</f>
        <v>7948.8</v>
      </c>
      <c r="J149" s="5">
        <f>SUMIF($B$107:$B$127,$B149,J$107:J$127)</f>
        <v>15.500342835</v>
      </c>
      <c r="K149" s="5">
        <f>SUMIF($B$107:$B$127,$B149,K$107:K$127)</f>
        <v>53752.499670315003</v>
      </c>
      <c r="L149" s="5">
        <f>SUMIF($B$107:$B$127,$B149,L$107:L$127)</f>
        <v>0</v>
      </c>
      <c r="M149" s="5">
        <f>SUMIF($B$107:$B$127,$B149,M$107:M$127)</f>
        <v>4195.2000110400004</v>
      </c>
      <c r="N149" s="5">
        <f>SUMIF($B$107:$B$127,$B149,N$107:N$127)</f>
        <v>15.500342939999999</v>
      </c>
      <c r="O149" s="5">
        <f>SUMIF($B$107:$B$127,$B149,O$107:O$127)</f>
        <v>56157.742471620004</v>
      </c>
      <c r="P149" s="5">
        <f>SUMIF($B$107:$B$127,$B149,P$107:P$127)</f>
        <v>0</v>
      </c>
      <c r="Q149" s="5">
        <f>SUMIF($B$107:$B$127,$B149,Q$107:Q$127)</f>
        <v>5079.1572115199997</v>
      </c>
      <c r="R149" s="5">
        <f>SUMIF($B$107:$B$127,$B149,R$107:R$127)</f>
        <v>15.500342939999999</v>
      </c>
      <c r="S149" t="s">
        <v>100</v>
      </c>
      <c r="T149" s="5">
        <f>SUM(C149:F149)</f>
        <v>56681.300342940005</v>
      </c>
      <c r="U149" s="5">
        <f t="shared" si="15"/>
        <v>67579.700342835014</v>
      </c>
      <c r="V149" s="5">
        <f t="shared" si="16"/>
        <v>57963.200024295009</v>
      </c>
      <c r="W149" s="5">
        <f t="shared" si="17"/>
        <v>61252.400026080002</v>
      </c>
    </row>
    <row r="150" spans="1:23" x14ac:dyDescent="0.25">
      <c r="B150" t="s">
        <v>103</v>
      </c>
      <c r="C150" s="5">
        <f>SUMIF($B$107:$B$127,$B150,C$107:C$127)</f>
        <v>0</v>
      </c>
      <c r="D150" s="5">
        <f>SUMIF($B$107:$B$127,$B150,D$107:D$127)</f>
        <v>0</v>
      </c>
      <c r="E150" s="5">
        <f>SUMIF($B$107:$B$127,$B150,E$107:E$127)</f>
        <v>0</v>
      </c>
      <c r="F150" s="5">
        <f>SUMIF($B$107:$B$127,$B150,F$107:F$127)</f>
        <v>0</v>
      </c>
      <c r="G150" s="5">
        <f>SUMIF($B$107:$B$127,$B150,G$107:G$127)</f>
        <v>0</v>
      </c>
      <c r="H150" s="5">
        <f>SUMIF($B$107:$B$127,$B150,H$107:H$127)</f>
        <v>0</v>
      </c>
      <c r="I150" s="5">
        <f>SUMIF($B$107:$B$127,$B150,I$107:I$127)</f>
        <v>0</v>
      </c>
      <c r="J150" s="5">
        <f>SUMIF($B$107:$B$127,$B150,J$107:J$127)</f>
        <v>0</v>
      </c>
      <c r="K150" s="5">
        <f>SUMIF($B$107:$B$127,$B150,K$107:K$127)</f>
        <v>0</v>
      </c>
      <c r="L150" s="5">
        <f>SUMIF($B$107:$B$127,$B150,L$107:L$127)</f>
        <v>0</v>
      </c>
      <c r="M150" s="5">
        <f>SUMIF($B$107:$B$127,$B150,M$107:M$127)</f>
        <v>0</v>
      </c>
      <c r="N150" s="5">
        <f>SUMIF($B$107:$B$127,$B150,N$107:N$127)</f>
        <v>0</v>
      </c>
      <c r="O150" s="5">
        <f>SUMIF($B$107:$B$127,$B150,O$107:O$127)</f>
        <v>0</v>
      </c>
      <c r="P150" s="5">
        <f>SUMIF($B$107:$B$127,$B150,P$107:P$127)</f>
        <v>0</v>
      </c>
      <c r="Q150" s="5">
        <f>SUMIF($B$107:$B$127,$B150,Q$107:Q$127)</f>
        <v>0</v>
      </c>
      <c r="R150" s="5">
        <f>SUMIF($B$107:$B$127,$B150,R$107:R$127)</f>
        <v>0</v>
      </c>
      <c r="S150" t="s">
        <v>103</v>
      </c>
      <c r="T150" s="5">
        <f>SUM(C150:F150)</f>
        <v>0</v>
      </c>
      <c r="U150" s="5">
        <f t="shared" si="15"/>
        <v>0</v>
      </c>
      <c r="V150" s="5">
        <f t="shared" si="16"/>
        <v>0</v>
      </c>
      <c r="W150" s="5">
        <f t="shared" si="17"/>
        <v>0</v>
      </c>
    </row>
    <row r="151" spans="1:23" x14ac:dyDescent="0.25">
      <c r="B151" t="s">
        <v>104</v>
      </c>
      <c r="C151" s="5">
        <f>SUMIF($B$107:$B$127,$B151,C$107:C$127)</f>
        <v>39853</v>
      </c>
      <c r="D151" s="5">
        <f>SUMIF($B$107:$B$127,$B151,D$107:D$127)</f>
        <v>22545.599999999999</v>
      </c>
      <c r="E151" s="5">
        <f>SUMIF($B$107:$B$127,$B151,E$107:E$127)</f>
        <v>24288</v>
      </c>
      <c r="F151" s="5">
        <f>SUMIF($B$107:$B$127,$B151,F$107:F$127)</f>
        <v>11</v>
      </c>
      <c r="G151" s="5">
        <f>SUMIF($B$107:$B$127,$B151,G$107:G$127)</f>
        <v>36230</v>
      </c>
      <c r="H151" s="5">
        <f>SUMIF($B$107:$B$127,$B151,H$107:H$127)</f>
        <v>9369.6</v>
      </c>
      <c r="I151" s="5">
        <f>SUMIF($B$107:$B$127,$B151,I$107:I$127)</f>
        <v>20755.2</v>
      </c>
      <c r="J151" s="5">
        <f>SUMIF($B$107:$B$127,$B151,J$107:J$127)</f>
        <v>10</v>
      </c>
      <c r="K151" s="5">
        <f>SUMIF($B$107:$B$127,$B151,K$107:K$127)</f>
        <v>32607</v>
      </c>
      <c r="L151" s="5">
        <f>SUMIF($B$107:$B$127,$B151,L$107:L$127)</f>
        <v>13761.600005855998</v>
      </c>
      <c r="M151" s="5">
        <f>SUMIF($B$107:$B$127,$B151,M$107:M$127)</f>
        <v>16339.199993376</v>
      </c>
      <c r="N151" s="5">
        <f>SUMIF($B$107:$B$127,$B151,N$107:N$127)</f>
        <v>9</v>
      </c>
      <c r="O151" s="5">
        <f>SUMIF($B$107:$B$127,$B151,O$107:O$127)</f>
        <v>32607</v>
      </c>
      <c r="P151" s="5">
        <f>SUMIF($B$107:$B$127,$B151,P$107:P$127)</f>
        <v>7027.2000087840006</v>
      </c>
      <c r="Q151" s="5">
        <f>SUMIF($B$107:$B$127,$B151,Q$107:Q$127)</f>
        <v>10598.399993375999</v>
      </c>
      <c r="R151" s="5">
        <f>SUMIF($B$107:$B$127,$B151,R$107:R$127)</f>
        <v>9</v>
      </c>
      <c r="S151" t="s">
        <v>104</v>
      </c>
      <c r="T151" s="5">
        <f>SUM(C151:F151)</f>
        <v>86697.600000000006</v>
      </c>
      <c r="U151" s="5">
        <f t="shared" si="15"/>
        <v>66364.800000000003</v>
      </c>
      <c r="V151" s="5">
        <f t="shared" si="16"/>
        <v>62716.799999232004</v>
      </c>
      <c r="W151" s="5">
        <f t="shared" si="17"/>
        <v>50241.600002159998</v>
      </c>
    </row>
    <row r="152" spans="1:23" x14ac:dyDescent="0.25">
      <c r="B152" t="s">
        <v>107</v>
      </c>
      <c r="C152" s="5">
        <f>SUMIF($B$107:$B$127,$B152,C$107:C$127)</f>
        <v>14492</v>
      </c>
      <c r="D152" s="5">
        <f>SUMIF($B$107:$B$127,$B152,D$107:D$127)</f>
        <v>0</v>
      </c>
      <c r="E152" s="5">
        <f>SUMIF($B$107:$B$127,$B152,E$107:E$127)</f>
        <v>2870.4</v>
      </c>
      <c r="F152" s="5">
        <f>SUMIF($B$107:$B$127,$B152,F$107:F$127)</f>
        <v>4</v>
      </c>
      <c r="G152" s="5">
        <f>SUMIF($B$107:$B$127,$B152,G$107:G$127)</f>
        <v>14492</v>
      </c>
      <c r="H152" s="5">
        <f>SUMIF($B$107:$B$127,$B152,H$107:H$127)</f>
        <v>11712</v>
      </c>
      <c r="I152" s="5">
        <f>SUMIF($B$107:$B$127,$B152,I$107:I$127)</f>
        <v>8832</v>
      </c>
      <c r="J152" s="5">
        <f>SUMIF($B$107:$B$127,$B152,J$107:J$127)</f>
        <v>4</v>
      </c>
      <c r="K152" s="5">
        <f>SUMIF($B$107:$B$127,$B152,K$107:K$127)</f>
        <v>10869</v>
      </c>
      <c r="L152" s="5">
        <f>SUMIF($B$107:$B$127,$B152,L$107:L$127)</f>
        <v>6441.5999970720004</v>
      </c>
      <c r="M152" s="5">
        <f>SUMIF($B$107:$B$127,$B152,M$107:M$127)</f>
        <v>6624</v>
      </c>
      <c r="N152" s="5">
        <f>SUMIF($B$107:$B$127,$B152,N$107:N$127)</f>
        <v>3</v>
      </c>
      <c r="O152" s="5">
        <f>SUMIF($B$107:$B$127,$B152,O$107:O$127)</f>
        <v>10869</v>
      </c>
      <c r="P152" s="5">
        <f>SUMIF($B$107:$B$127,$B152,P$107:P$127)</f>
        <v>8784</v>
      </c>
      <c r="Q152" s="5">
        <f>SUMIF($B$107:$B$127,$B152,Q$107:Q$127)</f>
        <v>6624</v>
      </c>
      <c r="R152" s="5">
        <f>SUMIF($B$107:$B$127,$B152,R$107:R$127)</f>
        <v>3</v>
      </c>
      <c r="S152" t="s">
        <v>107</v>
      </c>
      <c r="T152" s="5">
        <f>SUM(C152:F152)</f>
        <v>17366.400000000001</v>
      </c>
      <c r="U152" s="5">
        <f t="shared" si="15"/>
        <v>35040</v>
      </c>
      <c r="V152" s="5">
        <f t="shared" si="16"/>
        <v>23937.599997072</v>
      </c>
      <c r="W152" s="5">
        <f t="shared" si="17"/>
        <v>26280</v>
      </c>
    </row>
    <row r="153" spans="1:23" x14ac:dyDescent="0.25">
      <c r="T153" s="5"/>
      <c r="U153" s="5"/>
      <c r="V153" s="5"/>
      <c r="W153" s="5"/>
    </row>
    <row r="154" spans="1:23" x14ac:dyDescent="0.25">
      <c r="B154" t="s">
        <v>143</v>
      </c>
      <c r="C154" s="5">
        <f>SUM(C146:C152)</f>
        <v>152166</v>
      </c>
      <c r="D154" s="5">
        <f t="shared" ref="D154:R154" si="18">SUM(D146:D152)</f>
        <v>31036.799999999999</v>
      </c>
      <c r="E154" s="5">
        <f t="shared" si="18"/>
        <v>46368</v>
      </c>
      <c r="F154" s="5">
        <f t="shared" si="18"/>
        <v>70</v>
      </c>
      <c r="G154" s="5">
        <f t="shared" si="18"/>
        <v>152166</v>
      </c>
      <c r="H154" s="5">
        <f t="shared" si="18"/>
        <v>30744</v>
      </c>
      <c r="I154" s="5">
        <f t="shared" si="18"/>
        <v>46368</v>
      </c>
      <c r="J154" s="5">
        <f t="shared" si="18"/>
        <v>69.999999994999996</v>
      </c>
      <c r="K154" s="5">
        <f t="shared" si="18"/>
        <v>152166.00001811501</v>
      </c>
      <c r="L154" s="5">
        <f t="shared" si="18"/>
        <v>31036.800002927997</v>
      </c>
      <c r="M154" s="5">
        <f t="shared" si="18"/>
        <v>46368.000004416004</v>
      </c>
      <c r="N154" s="5">
        <f t="shared" si="18"/>
        <v>70</v>
      </c>
      <c r="O154" s="5">
        <f t="shared" si="18"/>
        <v>147818.4</v>
      </c>
      <c r="P154" s="5">
        <f t="shared" si="18"/>
        <v>29865.600008784</v>
      </c>
      <c r="Q154" s="5">
        <f t="shared" si="18"/>
        <v>45043.199993375994</v>
      </c>
      <c r="R154" s="5">
        <f t="shared" si="18"/>
        <v>68</v>
      </c>
      <c r="T154" s="5">
        <f>SUM(C154:F154)</f>
        <v>229640.8</v>
      </c>
      <c r="U154" s="5">
        <f t="shared" ref="U154" si="19">SUM(G154:J154)</f>
        <v>229347.99999999499</v>
      </c>
      <c r="V154" s="5">
        <f t="shared" ref="V154" si="20">SUM(K154:N154)</f>
        <v>229640.80002545903</v>
      </c>
      <c r="W154" s="5">
        <f t="shared" ref="W154" si="21">SUM(O154:R154)</f>
        <v>222795.20000215998</v>
      </c>
    </row>
  </sheetData>
  <mergeCells count="8">
    <mergeCell ref="C63:F63"/>
    <mergeCell ref="G63:J63"/>
    <mergeCell ref="K63:N63"/>
    <mergeCell ref="O63:R63"/>
    <mergeCell ref="C105:F105"/>
    <mergeCell ref="G105:J105"/>
    <mergeCell ref="K105:N105"/>
    <mergeCell ref="O105:R105"/>
  </mergeCells>
  <conditionalFormatting sqref="C33:V60">
    <cfRule type="cellIs" dxfId="0" priority="1" operator="greaterThan">
      <formula>0.01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80" sqref="E80"/>
    </sheetView>
  </sheetViews>
  <sheetFormatPr defaultRowHeight="15" x14ac:dyDescent="0.25"/>
  <sheetData>
    <row r="1" spans="1:23" x14ac:dyDescent="0.25">
      <c r="A1" t="s">
        <v>28</v>
      </c>
      <c r="B1" s="2" t="s">
        <v>36</v>
      </c>
      <c r="C1" s="2" t="s">
        <v>37</v>
      </c>
      <c r="D1" s="2" t="s">
        <v>38</v>
      </c>
      <c r="E1" s="2" t="s">
        <v>39</v>
      </c>
    </row>
    <row r="2" spans="1:23" x14ac:dyDescent="0.25">
      <c r="A2" t="s">
        <v>93</v>
      </c>
      <c r="B2">
        <v>50</v>
      </c>
      <c r="C2">
        <v>12</v>
      </c>
      <c r="D2">
        <v>110</v>
      </c>
      <c r="E2">
        <v>150</v>
      </c>
      <c r="G2" t="s">
        <v>83</v>
      </c>
      <c r="H2">
        <f>'Construct CSV'!$B2</f>
        <v>50</v>
      </c>
      <c r="I2">
        <f>'Construct CSV'!$B2</f>
        <v>50</v>
      </c>
      <c r="J2">
        <f>'Construct CSV'!$B2</f>
        <v>50</v>
      </c>
      <c r="K2">
        <f>'Construct CSV'!$B2</f>
        <v>50</v>
      </c>
      <c r="L2">
        <f>'Construct CSV'!$C2</f>
        <v>12</v>
      </c>
      <c r="M2">
        <f>'Construct CSV'!$C2</f>
        <v>12</v>
      </c>
      <c r="N2">
        <f>'Construct CSV'!$C2</f>
        <v>12</v>
      </c>
      <c r="O2">
        <f>'Construct CSV'!$C2</f>
        <v>12</v>
      </c>
      <c r="P2">
        <f>'Construct CSV'!$D2</f>
        <v>110</v>
      </c>
      <c r="Q2">
        <f>'Construct CSV'!$D2</f>
        <v>110</v>
      </c>
      <c r="R2">
        <f>'Construct CSV'!$D2</f>
        <v>110</v>
      </c>
      <c r="S2">
        <f>'Construct CSV'!$D2</f>
        <v>110</v>
      </c>
      <c r="T2">
        <f>'Construct CSV'!$E2</f>
        <v>150</v>
      </c>
      <c r="U2">
        <f>'Construct CSV'!$E2</f>
        <v>150</v>
      </c>
      <c r="V2">
        <f>'Construct CSV'!$E2</f>
        <v>150</v>
      </c>
      <c r="W2">
        <f>'Construct CSV'!$E2</f>
        <v>150</v>
      </c>
    </row>
    <row r="8" spans="1:23" x14ac:dyDescent="0.25">
      <c r="A8" s="1"/>
    </row>
    <row r="9" spans="1:23" x14ac:dyDescent="0.25">
      <c r="A9" s="6"/>
    </row>
    <row r="11" spans="1:23" x14ac:dyDescent="0.25">
      <c r="A11" s="2"/>
      <c r="B11" s="3"/>
      <c r="C11" s="3"/>
      <c r="D11" s="3"/>
    </row>
    <row r="12" spans="1:23" x14ac:dyDescent="0.25">
      <c r="A12" s="2"/>
      <c r="B12" s="3"/>
      <c r="C12" s="3"/>
      <c r="D12" s="3"/>
      <c r="F12" s="5"/>
    </row>
    <row r="13" spans="1:23" x14ac:dyDescent="0.25">
      <c r="A13" s="2"/>
      <c r="B13" s="3"/>
      <c r="C13" s="3"/>
      <c r="D13" s="3"/>
      <c r="F13" s="5"/>
    </row>
    <row r="14" spans="1:23" x14ac:dyDescent="0.25">
      <c r="A14" s="2"/>
      <c r="B14" s="3"/>
      <c r="C14" s="3"/>
      <c r="D14" s="3"/>
      <c r="F14" s="5"/>
    </row>
    <row r="15" spans="1:23" x14ac:dyDescent="0.25">
      <c r="F15" s="5"/>
    </row>
    <row r="18" spans="1:6" x14ac:dyDescent="0.25">
      <c r="A18" s="2"/>
      <c r="B18" s="3"/>
      <c r="C18" s="3"/>
      <c r="D18" s="3"/>
    </row>
    <row r="19" spans="1:6" x14ac:dyDescent="0.25">
      <c r="A19" s="2"/>
      <c r="B19" s="3"/>
      <c r="C19" s="3"/>
      <c r="D19" s="3"/>
      <c r="F19" s="5"/>
    </row>
    <row r="20" spans="1:6" x14ac:dyDescent="0.25">
      <c r="A20" s="2"/>
      <c r="B20" s="3"/>
      <c r="C20" s="3"/>
      <c r="D20" s="3"/>
      <c r="F20" s="5"/>
    </row>
    <row r="21" spans="1:6" x14ac:dyDescent="0.25">
      <c r="A21" s="2"/>
      <c r="B21" s="3"/>
      <c r="C21" s="3"/>
      <c r="D21" s="3"/>
      <c r="F21" s="5"/>
    </row>
    <row r="22" spans="1:6" x14ac:dyDescent="0.25">
      <c r="F22" s="5"/>
    </row>
    <row r="25" spans="1:6" x14ac:dyDescent="0.25">
      <c r="A25" s="2"/>
      <c r="B25" s="3"/>
      <c r="C25" s="3"/>
      <c r="D25" s="3"/>
    </row>
    <row r="26" spans="1:6" x14ac:dyDescent="0.25">
      <c r="A26" s="2"/>
      <c r="B26" s="3"/>
      <c r="C26" s="3"/>
      <c r="D26" s="3"/>
      <c r="F26" s="5"/>
    </row>
    <row r="27" spans="1:6" x14ac:dyDescent="0.25">
      <c r="A27" s="2"/>
      <c r="B27" s="3"/>
      <c r="C27" s="3"/>
      <c r="D27" s="3"/>
      <c r="F27" s="5"/>
    </row>
    <row r="28" spans="1:6" x14ac:dyDescent="0.25">
      <c r="A28" s="2"/>
      <c r="B28" s="3"/>
      <c r="C28" s="3"/>
      <c r="D28" s="3"/>
      <c r="F28" s="5"/>
    </row>
    <row r="29" spans="1:6" x14ac:dyDescent="0.25">
      <c r="F29" s="5"/>
    </row>
    <row r="32" spans="1:6" x14ac:dyDescent="0.25">
      <c r="A32" s="2"/>
      <c r="B32" s="3"/>
      <c r="C32" s="3"/>
      <c r="D32" s="3"/>
    </row>
    <row r="33" spans="1:6" x14ac:dyDescent="0.25">
      <c r="A33" s="2"/>
      <c r="B33" s="3"/>
      <c r="C33" s="3"/>
      <c r="D33" s="3"/>
      <c r="F33" s="5"/>
    </row>
    <row r="34" spans="1:6" x14ac:dyDescent="0.25">
      <c r="A34" s="2"/>
      <c r="B34" s="3"/>
      <c r="C34" s="3"/>
      <c r="D34" s="3"/>
      <c r="F34" s="5"/>
    </row>
    <row r="35" spans="1:6" x14ac:dyDescent="0.25">
      <c r="A35" s="2"/>
      <c r="B35" s="3"/>
      <c r="C35" s="3"/>
      <c r="D35" s="3"/>
      <c r="F35" s="5"/>
    </row>
    <row r="36" spans="1:6" x14ac:dyDescent="0.25">
      <c r="A36" s="2"/>
      <c r="F36" s="5"/>
    </row>
    <row r="39" spans="1:6" x14ac:dyDescent="0.25">
      <c r="A39" s="2"/>
      <c r="B39" s="3"/>
      <c r="C39" s="3"/>
      <c r="D39" s="3"/>
    </row>
    <row r="40" spans="1:6" x14ac:dyDescent="0.25">
      <c r="A40" s="2"/>
      <c r="B40" s="3"/>
      <c r="C40" s="3"/>
      <c r="D40" s="3"/>
      <c r="F40" s="5"/>
    </row>
    <row r="41" spans="1:6" x14ac:dyDescent="0.25">
      <c r="A41" s="2"/>
      <c r="B41" s="3"/>
      <c r="C41" s="3"/>
      <c r="D41" s="3"/>
      <c r="F41" s="5"/>
    </row>
    <row r="42" spans="1:6" x14ac:dyDescent="0.25">
      <c r="A42" s="2"/>
      <c r="B42" s="3"/>
      <c r="C42" s="3"/>
      <c r="D42" s="3"/>
      <c r="F42" s="5"/>
    </row>
    <row r="43" spans="1:6" x14ac:dyDescent="0.25">
      <c r="F43" s="5"/>
    </row>
    <row r="44" spans="1:6" x14ac:dyDescent="0.25">
      <c r="A44" s="7"/>
      <c r="B44" s="3"/>
      <c r="C44" s="3"/>
      <c r="D44" s="3"/>
    </row>
    <row r="46" spans="1:6" x14ac:dyDescent="0.25">
      <c r="B46" s="2"/>
      <c r="C46" s="2"/>
      <c r="D46" s="2"/>
      <c r="E46" s="2"/>
    </row>
    <row r="50" spans="2:5" x14ac:dyDescent="0.25">
      <c r="B50" s="2"/>
      <c r="C50" s="2"/>
      <c r="D50" s="2"/>
      <c r="E50" s="2"/>
    </row>
    <row r="51" spans="2:5" x14ac:dyDescent="0.25">
      <c r="B51" s="2"/>
      <c r="C51" s="2"/>
      <c r="D51" s="2"/>
      <c r="E5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 case</vt:lpstr>
      <vt:lpstr>Scenarios</vt:lpstr>
      <vt:lpstr>Results base case</vt:lpstr>
      <vt:lpstr>Results sc1</vt:lpstr>
      <vt:lpstr>Results sc2</vt:lpstr>
      <vt:lpstr>Results sc3</vt:lpstr>
      <vt:lpstr>Construct CSV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robineau</dc:creator>
  <cp:lastModifiedBy>robineau</cp:lastModifiedBy>
  <dcterms:created xsi:type="dcterms:W3CDTF">2016-04-08T12:14:39Z</dcterms:created>
  <dcterms:modified xsi:type="dcterms:W3CDTF">2016-10-03T19:35:59Z</dcterms:modified>
</cp:coreProperties>
</file>