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62a66f6c6ac234/Documentos/GitHub/test_several1/oracle/1/0064_constrole_homologacao_insumos_rd/"/>
    </mc:Choice>
  </mc:AlternateContent>
  <xr:revisionPtr revIDLastSave="0" documentId="8_{8DA80EEE-ED76-4A40-A6D2-C8589F80CE2D}" xr6:coauthVersionLast="47" xr6:coauthVersionMax="47" xr10:uidLastSave="{00000000-0000-0000-0000-000000000000}"/>
  <bookViews>
    <workbookView xWindow="-120" yWindow="-120" windowWidth="20730" windowHeight="11160" activeTab="1" xr2:uid="{6027CC87-7515-408B-B383-B4C90420C0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K24" i="2"/>
  <c r="P18" i="2"/>
  <c r="O18" i="2"/>
  <c r="N18" i="2"/>
  <c r="J12" i="2"/>
  <c r="I12" i="2"/>
  <c r="Q5" i="2"/>
  <c r="O5" i="2"/>
  <c r="L5" i="2"/>
  <c r="I16" i="1"/>
  <c r="I15" i="1"/>
  <c r="F20" i="1"/>
  <c r="F19" i="1"/>
  <c r="F18" i="1"/>
  <c r="C11" i="1"/>
  <c r="F6" i="1"/>
  <c r="F5" i="1"/>
  <c r="C15" i="1"/>
  <c r="C20" i="1"/>
  <c r="C18" i="1"/>
</calcChain>
</file>

<file path=xl/sharedStrings.xml><?xml version="1.0" encoding="utf-8"?>
<sst xmlns="http://schemas.openxmlformats.org/spreadsheetml/2006/main" count="120" uniqueCount="49">
  <si>
    <t>CODINSUMO</t>
  </si>
  <si>
    <t>INSNHOMOLOG</t>
  </si>
  <si>
    <t>CODUSU</t>
  </si>
  <si>
    <t>CODCAD</t>
  </si>
  <si>
    <t>AD_CADMATERIA</t>
  </si>
  <si>
    <t>AD_CONTINSUMO</t>
  </si>
  <si>
    <t>CODCONT</t>
  </si>
  <si>
    <t>DTAENTRADA</t>
  </si>
  <si>
    <t>CODFORN</t>
  </si>
  <si>
    <t>NOMECOM</t>
  </si>
  <si>
    <t>QUANTIDADE</t>
  </si>
  <si>
    <t>LOTE</t>
  </si>
  <si>
    <t>DTVAL</t>
  </si>
  <si>
    <t>ESTADO</t>
  </si>
  <si>
    <t>DTASOLICITACAO</t>
  </si>
  <si>
    <t>DTAENVIO</t>
  </si>
  <si>
    <t>STATUS</t>
  </si>
  <si>
    <t>CODFOR</t>
  </si>
  <si>
    <t>AD_FORHOMOLOG</t>
  </si>
  <si>
    <t>NFOK</t>
  </si>
  <si>
    <t>CERTIFICADO</t>
  </si>
  <si>
    <t>CODSOLICIT</t>
  </si>
  <si>
    <t>CODPRH</t>
  </si>
  <si>
    <t>DTASOLICIT</t>
  </si>
  <si>
    <t>DTAPREV</t>
  </si>
  <si>
    <t>DTARECEBIMENTO</t>
  </si>
  <si>
    <t>CODRECEB</t>
  </si>
  <si>
    <t>CODENT</t>
  </si>
  <si>
    <t>CODCADINSU</t>
  </si>
  <si>
    <t>AD_INSHOMOLOG</t>
  </si>
  <si>
    <t>AD_ANALISEINS</t>
  </si>
  <si>
    <t>CODANALISE</t>
  </si>
  <si>
    <t>DTAINICIAL</t>
  </si>
  <si>
    <t>DTAFIM</t>
  </si>
  <si>
    <t>APROVADO</t>
  </si>
  <si>
    <t>MOTIVO</t>
  </si>
  <si>
    <t>BASALTO</t>
  </si>
  <si>
    <t>?</t>
  </si>
  <si>
    <t>FORN TESTE</t>
  </si>
  <si>
    <t>GRAMAS</t>
  </si>
  <si>
    <t>DENSIDADE</t>
  </si>
  <si>
    <t>HOMOLOG</t>
  </si>
  <si>
    <t>BRLKJIJDI2024</t>
  </si>
  <si>
    <t>LIQUIDO</t>
  </si>
  <si>
    <t>N</t>
  </si>
  <si>
    <t>AGUARDANDO ENVIO</t>
  </si>
  <si>
    <t>S</t>
  </si>
  <si>
    <t>TESTE TESTE TESTE 4000</t>
  </si>
  <si>
    <t>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</si>
</sst>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b/>
      <sz val="7"/>
      <color rgb="FF0000FF"/>
      <name val="Aptos Narrow"/>
      <family val="2"/>
      <scheme val="minor"/>
    </font>
    <font>
      <sz val="7"/>
      <color rgb="FFFF0000"/>
      <name val="Aptos Narrow"/>
      <family val="2"/>
      <scheme val="minor"/>
    </font>
    <font>
      <sz val="7"/>
      <color rgb="FF0000FF"/>
      <name val="Aptos Narrow"/>
      <family val="2"/>
      <scheme val="minor"/>
    </font>
    <font>
      <b/>
      <sz val="7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22" fontId="5" fillId="0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0" borderId="1" xfId="0" applyFont="1" applyBorder="1"/>
    <xf numFmtId="0" fontId="1" fillId="3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22" fontId="5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2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2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22" fontId="5" fillId="0" borderId="1" xfId="0" applyNumberFormat="1" applyFont="1" applyBorder="1" applyAlignment="1">
      <alignment horizontal="left"/>
    </xf>
    <xf numFmtId="0" fontId="2" fillId="3" borderId="1" xfId="0" applyFont="1" applyFill="1" applyBorder="1"/>
    <xf numFmtId="0" fontId="5" fillId="0" borderId="0" xfId="0" applyFont="1" applyFill="1" applyBorder="1" applyAlignment="1">
      <alignment horizontal="center"/>
    </xf>
    <xf numFmtId="22" fontId="5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275C-F457-424D-AE94-28AA38F7E7F8}">
  <dimension ref="B2:I23"/>
  <sheetViews>
    <sheetView showGridLines="0" topLeftCell="A4" zoomScale="145" zoomScaleNormal="145" workbookViewId="0">
      <selection activeCell="H11" sqref="H11:I19"/>
    </sheetView>
  </sheetViews>
  <sheetFormatPr defaultRowHeight="9" x14ac:dyDescent="0.15"/>
  <cols>
    <col min="1" max="1" width="9.140625" style="3"/>
    <col min="2" max="2" width="15.28515625" style="1" bestFit="1" customWidth="1"/>
    <col min="3" max="3" width="10.7109375" style="2" bestFit="1" customWidth="1"/>
    <col min="4" max="4" width="12.7109375" style="3" bestFit="1" customWidth="1"/>
    <col min="5" max="5" width="15.85546875" style="1" bestFit="1" customWidth="1"/>
    <col min="6" max="6" width="15.28515625" style="2" bestFit="1" customWidth="1"/>
    <col min="7" max="7" width="7.42578125" style="3" customWidth="1"/>
    <col min="8" max="8" width="13.85546875" style="3" bestFit="1" customWidth="1"/>
    <col min="9" max="9" width="10.7109375" style="3" bestFit="1" customWidth="1"/>
    <col min="10" max="10" width="11.42578125" style="3" bestFit="1" customWidth="1"/>
    <col min="11" max="16384" width="9.140625" style="3"/>
  </cols>
  <sheetData>
    <row r="2" spans="2:9" x14ac:dyDescent="0.15">
      <c r="F2" s="4"/>
    </row>
    <row r="3" spans="2:9" x14ac:dyDescent="0.15">
      <c r="B3" s="5" t="s">
        <v>4</v>
      </c>
      <c r="E3" s="5" t="s">
        <v>18</v>
      </c>
      <c r="F3" s="6"/>
    </row>
    <row r="4" spans="2:9" x14ac:dyDescent="0.15">
      <c r="B4" s="7" t="s">
        <v>0</v>
      </c>
      <c r="C4" s="8" t="s">
        <v>37</v>
      </c>
      <c r="E4" s="1" t="s">
        <v>2</v>
      </c>
      <c r="F4" s="9">
        <v>0</v>
      </c>
    </row>
    <row r="5" spans="2:9" x14ac:dyDescent="0.15">
      <c r="B5" s="1" t="s">
        <v>1</v>
      </c>
      <c r="C5" s="8" t="s">
        <v>36</v>
      </c>
      <c r="E5" s="1" t="s">
        <v>14</v>
      </c>
      <c r="F5" s="10">
        <f ca="1">NOW()</f>
        <v>45566.66014803241</v>
      </c>
    </row>
    <row r="6" spans="2:9" x14ac:dyDescent="0.15">
      <c r="B6" s="1" t="s">
        <v>2</v>
      </c>
      <c r="C6" s="8">
        <v>0</v>
      </c>
      <c r="E6" s="1" t="s">
        <v>15</v>
      </c>
      <c r="F6" s="10">
        <f ca="1">NOW()+30</f>
        <v>45596.66014803241</v>
      </c>
    </row>
    <row r="7" spans="2:9" x14ac:dyDescent="0.15">
      <c r="B7" s="17" t="s">
        <v>3</v>
      </c>
      <c r="C7" s="8">
        <v>1</v>
      </c>
      <c r="E7" s="1" t="s">
        <v>16</v>
      </c>
      <c r="F7" s="9" t="s">
        <v>45</v>
      </c>
    </row>
    <row r="8" spans="2:9" x14ac:dyDescent="0.15">
      <c r="E8" s="12" t="s">
        <v>3</v>
      </c>
      <c r="F8" s="9">
        <v>1</v>
      </c>
    </row>
    <row r="9" spans="2:9" x14ac:dyDescent="0.15">
      <c r="E9" s="1" t="s">
        <v>17</v>
      </c>
      <c r="F9" s="9">
        <v>100</v>
      </c>
    </row>
    <row r="10" spans="2:9" x14ac:dyDescent="0.15">
      <c r="B10" s="5" t="s">
        <v>5</v>
      </c>
      <c r="F10" s="9"/>
    </row>
    <row r="11" spans="2:9" x14ac:dyDescent="0.15">
      <c r="B11" s="11" t="s">
        <v>3</v>
      </c>
      <c r="C11" s="8">
        <f>$C$7</f>
        <v>1</v>
      </c>
      <c r="E11" s="5" t="s">
        <v>29</v>
      </c>
      <c r="F11" s="6"/>
      <c r="H11" s="13" t="s">
        <v>30</v>
      </c>
      <c r="I11" s="6"/>
    </row>
    <row r="12" spans="2:9" x14ac:dyDescent="0.15">
      <c r="B12" s="1" t="s">
        <v>6</v>
      </c>
      <c r="C12" s="8">
        <v>1</v>
      </c>
      <c r="E12" s="1" t="s">
        <v>19</v>
      </c>
      <c r="F12" s="9" t="s">
        <v>46</v>
      </c>
      <c r="H12" s="14" t="s">
        <v>3</v>
      </c>
      <c r="I12" s="15">
        <v>1</v>
      </c>
    </row>
    <row r="13" spans="2:9" x14ac:dyDescent="0.15">
      <c r="B13" s="1" t="s">
        <v>8</v>
      </c>
      <c r="C13" s="8">
        <v>100</v>
      </c>
      <c r="E13" s="1" t="s">
        <v>20</v>
      </c>
      <c r="F13" s="9" t="s">
        <v>46</v>
      </c>
      <c r="H13" s="3" t="s">
        <v>21</v>
      </c>
      <c r="I13" s="15"/>
    </row>
    <row r="14" spans="2:9" x14ac:dyDescent="0.15">
      <c r="B14" s="1" t="s">
        <v>9</v>
      </c>
      <c r="C14" s="8" t="s">
        <v>38</v>
      </c>
      <c r="E14" s="1" t="s">
        <v>10</v>
      </c>
      <c r="F14" s="9" t="s">
        <v>46</v>
      </c>
      <c r="H14" s="3" t="s">
        <v>31</v>
      </c>
      <c r="I14" s="15">
        <v>1</v>
      </c>
    </row>
    <row r="15" spans="2:9" x14ac:dyDescent="0.15">
      <c r="B15" s="1" t="s">
        <v>7</v>
      </c>
      <c r="C15" s="19">
        <f ca="1">NOW()</f>
        <v>45566.66014803241</v>
      </c>
      <c r="E15" s="12" t="s">
        <v>3</v>
      </c>
      <c r="F15" s="9">
        <v>1</v>
      </c>
      <c r="H15" s="3" t="s">
        <v>32</v>
      </c>
      <c r="I15" s="18">
        <f ca="1">NOW()</f>
        <v>45566.66014803241</v>
      </c>
    </row>
    <row r="16" spans="2:9" x14ac:dyDescent="0.15">
      <c r="B16" s="1" t="s">
        <v>10</v>
      </c>
      <c r="C16" s="8">
        <v>100</v>
      </c>
      <c r="E16" s="16" t="s">
        <v>21</v>
      </c>
      <c r="F16" s="9"/>
      <c r="H16" s="3" t="s">
        <v>33</v>
      </c>
      <c r="I16" s="18">
        <f ca="1">NOW()+30</f>
        <v>45596.66014803241</v>
      </c>
    </row>
    <row r="17" spans="2:9" x14ac:dyDescent="0.15">
      <c r="B17" s="1" t="s">
        <v>40</v>
      </c>
      <c r="C17" s="8">
        <v>2</v>
      </c>
      <c r="E17" s="7" t="s">
        <v>22</v>
      </c>
      <c r="F17" s="9">
        <v>45</v>
      </c>
      <c r="H17" s="3" t="s">
        <v>34</v>
      </c>
      <c r="I17" s="15" t="s">
        <v>34</v>
      </c>
    </row>
    <row r="18" spans="2:9" x14ac:dyDescent="0.15">
      <c r="B18" s="11" t="s">
        <v>39</v>
      </c>
      <c r="C18" s="8">
        <f>C17*C16</f>
        <v>200</v>
      </c>
      <c r="E18" s="1" t="s">
        <v>23</v>
      </c>
      <c r="F18" s="10">
        <f ca="1">NOW()</f>
        <v>45566.66014803241</v>
      </c>
      <c r="H18" s="3" t="s">
        <v>35</v>
      </c>
      <c r="I18" s="15" t="s">
        <v>47</v>
      </c>
    </row>
    <row r="19" spans="2:9" x14ac:dyDescent="0.15">
      <c r="B19" s="1" t="s">
        <v>11</v>
      </c>
      <c r="C19" s="8" t="s">
        <v>42</v>
      </c>
      <c r="E19" s="1" t="s">
        <v>24</v>
      </c>
      <c r="F19" s="10">
        <f ca="1">NOW()+30</f>
        <v>45596.66014803241</v>
      </c>
      <c r="H19" s="3" t="s">
        <v>16</v>
      </c>
      <c r="I19" s="15" t="s">
        <v>48</v>
      </c>
    </row>
    <row r="20" spans="2:9" x14ac:dyDescent="0.15">
      <c r="B20" s="1" t="s">
        <v>12</v>
      </c>
      <c r="C20" s="19">
        <f ca="1">NOW()+365</f>
        <v>45931.66014803241</v>
      </c>
      <c r="E20" s="1" t="s">
        <v>25</v>
      </c>
      <c r="F20" s="10">
        <f ca="1">NOW()+30</f>
        <v>45596.66014803241</v>
      </c>
      <c r="I20" s="10"/>
    </row>
    <row r="21" spans="2:9" x14ac:dyDescent="0.15">
      <c r="B21" s="1" t="s">
        <v>13</v>
      </c>
      <c r="C21" s="8" t="s">
        <v>43</v>
      </c>
      <c r="E21" s="1" t="s">
        <v>26</v>
      </c>
      <c r="F21" s="9">
        <v>34</v>
      </c>
      <c r="I21" s="9"/>
    </row>
    <row r="22" spans="2:9" x14ac:dyDescent="0.15">
      <c r="B22" s="1" t="s">
        <v>41</v>
      </c>
      <c r="C22" s="8" t="s">
        <v>44</v>
      </c>
      <c r="E22" s="1" t="s">
        <v>27</v>
      </c>
      <c r="F22" s="9">
        <v>21</v>
      </c>
      <c r="I22" s="9"/>
    </row>
    <row r="23" spans="2:9" x14ac:dyDescent="0.15">
      <c r="E23" s="1" t="s">
        <v>28</v>
      </c>
      <c r="F23" s="15">
        <v>4</v>
      </c>
      <c r="I2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36D2-70FA-4A2C-868D-AC1C2480338E}">
  <dimension ref="B3:S47"/>
  <sheetViews>
    <sheetView showGridLines="0" tabSelected="1" zoomScale="85" zoomScaleNormal="85" workbookViewId="0">
      <selection activeCell="B3" sqref="B3:E3"/>
    </sheetView>
  </sheetViews>
  <sheetFormatPr defaultRowHeight="15" x14ac:dyDescent="0.25"/>
  <cols>
    <col min="1" max="1" width="4.140625" customWidth="1"/>
    <col min="2" max="2" width="10.85546875" bestFit="1" customWidth="1"/>
    <col min="3" max="3" width="13" bestFit="1" customWidth="1"/>
    <col min="4" max="4" width="7.7109375" bestFit="1" customWidth="1"/>
    <col min="5" max="5" width="8.140625" bestFit="1" customWidth="1"/>
    <col min="6" max="7" width="5.140625" customWidth="1"/>
    <col min="8" max="8" width="8.140625" bestFit="1" customWidth="1"/>
    <col min="9" max="9" width="15.28515625" bestFit="1" customWidth="1"/>
    <col min="10" max="10" width="12.28515625" bestFit="1" customWidth="1"/>
    <col min="11" max="11" width="16" bestFit="1" customWidth="1"/>
    <col min="12" max="12" width="12.28515625" bestFit="1" customWidth="1"/>
    <col min="13" max="13" width="11.5703125" bestFit="1" customWidth="1"/>
    <col min="14" max="14" width="17.85546875" bestFit="1" customWidth="1"/>
    <col min="15" max="15" width="12.140625" bestFit="1" customWidth="1"/>
    <col min="16" max="16" width="16.28515625" bestFit="1" customWidth="1"/>
    <col min="17" max="17" width="12.28515625" bestFit="1" customWidth="1"/>
    <col min="18" max="18" width="7.85546875" bestFit="1" customWidth="1"/>
    <col min="19" max="19" width="11.7109375" bestFit="1" customWidth="1"/>
  </cols>
  <sheetData>
    <row r="3" spans="2:19" x14ac:dyDescent="0.25">
      <c r="B3" s="21" t="s">
        <v>4</v>
      </c>
      <c r="C3" s="21"/>
      <c r="D3" s="21"/>
      <c r="E3" s="21"/>
      <c r="H3" s="21" t="s">
        <v>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2:19" x14ac:dyDescent="0.25">
      <c r="B4" s="27" t="s">
        <v>0</v>
      </c>
      <c r="C4" s="20" t="s">
        <v>1</v>
      </c>
      <c r="D4" s="20" t="s">
        <v>2</v>
      </c>
      <c r="E4" s="22" t="s">
        <v>3</v>
      </c>
      <c r="H4" s="22" t="s">
        <v>3</v>
      </c>
      <c r="I4" s="20" t="s">
        <v>6</v>
      </c>
      <c r="J4" s="20" t="s">
        <v>8</v>
      </c>
      <c r="K4" s="20" t="s">
        <v>9</v>
      </c>
      <c r="L4" s="20" t="s">
        <v>7</v>
      </c>
      <c r="M4" s="20" t="s">
        <v>10</v>
      </c>
      <c r="N4" s="20" t="s">
        <v>40</v>
      </c>
      <c r="O4" s="22" t="s">
        <v>39</v>
      </c>
      <c r="P4" s="20" t="s">
        <v>11</v>
      </c>
      <c r="Q4" s="20" t="s">
        <v>12</v>
      </c>
      <c r="R4" s="20" t="s">
        <v>13</v>
      </c>
      <c r="S4" s="20" t="s">
        <v>41</v>
      </c>
    </row>
    <row r="5" spans="2:19" x14ac:dyDescent="0.25">
      <c r="B5" s="25" t="s">
        <v>37</v>
      </c>
      <c r="C5" s="23" t="s">
        <v>36</v>
      </c>
      <c r="D5" s="23">
        <v>0</v>
      </c>
      <c r="E5" s="24">
        <v>1</v>
      </c>
      <c r="H5" s="24">
        <v>1</v>
      </c>
      <c r="I5" s="23">
        <v>1</v>
      </c>
      <c r="J5" s="23">
        <v>100</v>
      </c>
      <c r="K5" s="23" t="s">
        <v>38</v>
      </c>
      <c r="L5" s="26">
        <f ca="1">NOW()</f>
        <v>45566.66014803241</v>
      </c>
      <c r="M5" s="23">
        <v>100</v>
      </c>
      <c r="N5" s="23">
        <v>2</v>
      </c>
      <c r="O5" s="24">
        <f>N5*M5</f>
        <v>200</v>
      </c>
      <c r="P5" s="23" t="s">
        <v>42</v>
      </c>
      <c r="Q5" s="26">
        <f ca="1">NOW()+365</f>
        <v>45931.66014803241</v>
      </c>
      <c r="R5" s="23" t="s">
        <v>43</v>
      </c>
      <c r="S5" s="23" t="s">
        <v>44</v>
      </c>
    </row>
    <row r="10" spans="2:19" x14ac:dyDescent="0.25">
      <c r="H10" s="21" t="s">
        <v>18</v>
      </c>
      <c r="I10" s="21"/>
      <c r="J10" s="21"/>
      <c r="K10" s="21"/>
      <c r="L10" s="21"/>
      <c r="M10" s="21"/>
    </row>
    <row r="11" spans="2:19" x14ac:dyDescent="0.25">
      <c r="H11" s="20" t="s">
        <v>2</v>
      </c>
      <c r="I11" s="20" t="s">
        <v>14</v>
      </c>
      <c r="J11" s="20" t="s">
        <v>15</v>
      </c>
      <c r="K11" s="20" t="s">
        <v>16</v>
      </c>
      <c r="L11" s="33" t="s">
        <v>3</v>
      </c>
      <c r="M11" s="20" t="s">
        <v>17</v>
      </c>
    </row>
    <row r="12" spans="2:19" x14ac:dyDescent="0.25">
      <c r="H12" s="28">
        <v>0</v>
      </c>
      <c r="I12" s="29">
        <f ca="1">NOW()</f>
        <v>45566.66014803241</v>
      </c>
      <c r="J12" s="29">
        <f ca="1">NOW()+30</f>
        <v>45596.66014803241</v>
      </c>
      <c r="K12" s="28" t="s">
        <v>45</v>
      </c>
      <c r="L12" s="28">
        <v>1</v>
      </c>
      <c r="M12" s="28">
        <v>100</v>
      </c>
    </row>
    <row r="13" spans="2:19" x14ac:dyDescent="0.25">
      <c r="H13" s="39"/>
      <c r="I13" s="40"/>
      <c r="J13" s="40"/>
      <c r="K13" s="39"/>
      <c r="L13" s="39"/>
      <c r="M13" s="39"/>
    </row>
    <row r="16" spans="2:19" x14ac:dyDescent="0.25">
      <c r="H16" s="21" t="s">
        <v>29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8:19" x14ac:dyDescent="0.25">
      <c r="H17" s="20" t="s">
        <v>19</v>
      </c>
      <c r="I17" s="20" t="s">
        <v>20</v>
      </c>
      <c r="J17" s="20" t="s">
        <v>10</v>
      </c>
      <c r="K17" s="33" t="s">
        <v>3</v>
      </c>
      <c r="L17" s="31" t="s">
        <v>21</v>
      </c>
      <c r="M17" s="27" t="s">
        <v>22</v>
      </c>
      <c r="N17" s="20" t="s">
        <v>23</v>
      </c>
      <c r="O17" s="20" t="s">
        <v>24</v>
      </c>
      <c r="P17" s="20" t="s">
        <v>25</v>
      </c>
      <c r="Q17" s="20" t="s">
        <v>26</v>
      </c>
      <c r="R17" s="20" t="s">
        <v>27</v>
      </c>
      <c r="S17" s="20" t="s">
        <v>28</v>
      </c>
    </row>
    <row r="18" spans="8:19" x14ac:dyDescent="0.25">
      <c r="H18" s="28" t="s">
        <v>46</v>
      </c>
      <c r="I18" s="28" t="s">
        <v>46</v>
      </c>
      <c r="J18" s="28" t="s">
        <v>46</v>
      </c>
      <c r="K18" s="28">
        <v>1</v>
      </c>
      <c r="L18" s="28"/>
      <c r="M18" s="28">
        <v>45</v>
      </c>
      <c r="N18" s="29">
        <f ca="1">NOW()</f>
        <v>45566.66014803241</v>
      </c>
      <c r="O18" s="29">
        <f ca="1">NOW()+30</f>
        <v>45596.66014803241</v>
      </c>
      <c r="P18" s="29">
        <f ca="1">NOW()+30</f>
        <v>45596.66014803241</v>
      </c>
      <c r="Q18" s="28">
        <v>34</v>
      </c>
      <c r="R18" s="28">
        <v>21</v>
      </c>
      <c r="S18" s="32">
        <v>4</v>
      </c>
    </row>
    <row r="22" spans="8:19" x14ac:dyDescent="0.25">
      <c r="H22" s="34" t="s">
        <v>30</v>
      </c>
      <c r="I22" s="35"/>
      <c r="J22" s="35"/>
      <c r="K22" s="35"/>
      <c r="L22" s="35"/>
      <c r="M22" s="35"/>
      <c r="N22" s="35"/>
      <c r="O22" s="36"/>
    </row>
    <row r="23" spans="8:19" x14ac:dyDescent="0.25">
      <c r="H23" s="38" t="s">
        <v>3</v>
      </c>
      <c r="I23" s="13" t="s">
        <v>21</v>
      </c>
      <c r="J23" s="13" t="s">
        <v>31</v>
      </c>
      <c r="K23" s="13" t="s">
        <v>32</v>
      </c>
      <c r="L23" s="13" t="s">
        <v>33</v>
      </c>
      <c r="M23" s="13" t="s">
        <v>34</v>
      </c>
      <c r="N23" s="13" t="s">
        <v>35</v>
      </c>
      <c r="O23" s="13" t="s">
        <v>16</v>
      </c>
    </row>
    <row r="24" spans="8:19" x14ac:dyDescent="0.25">
      <c r="H24" s="30">
        <v>1</v>
      </c>
      <c r="I24" s="30"/>
      <c r="J24" s="30">
        <v>1</v>
      </c>
      <c r="K24" s="37">
        <f ca="1">NOW()</f>
        <v>45566.66014803241</v>
      </c>
      <c r="L24" s="37">
        <f ca="1">NOW()+30</f>
        <v>45596.66014803241</v>
      </c>
      <c r="M24" s="30" t="s">
        <v>34</v>
      </c>
      <c r="N24" s="30" t="s">
        <v>47</v>
      </c>
      <c r="O24" s="30" t="s">
        <v>48</v>
      </c>
    </row>
    <row r="25" spans="8:19" x14ac:dyDescent="0.25">
      <c r="H25" s="3"/>
      <c r="I25" s="3"/>
    </row>
    <row r="26" spans="8:19" x14ac:dyDescent="0.25">
      <c r="H26" s="3"/>
      <c r="I26" s="3"/>
    </row>
    <row r="27" spans="8:19" x14ac:dyDescent="0.25">
      <c r="H27" s="3"/>
      <c r="I27" s="3"/>
    </row>
    <row r="28" spans="8:19" x14ac:dyDescent="0.25">
      <c r="H28" s="3"/>
      <c r="I28" s="3"/>
    </row>
    <row r="29" spans="8:19" x14ac:dyDescent="0.25">
      <c r="H29" s="3"/>
      <c r="I29" s="3"/>
    </row>
    <row r="30" spans="8:19" x14ac:dyDescent="0.25">
      <c r="H30" s="3"/>
      <c r="I30" s="3"/>
    </row>
    <row r="31" spans="8:19" x14ac:dyDescent="0.25">
      <c r="I31" s="3"/>
    </row>
    <row r="32" spans="8:1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</sheetData>
  <mergeCells count="5">
    <mergeCell ref="B3:E3"/>
    <mergeCell ref="H3:S3"/>
    <mergeCell ref="H10:M10"/>
    <mergeCell ref="H16:S16"/>
    <mergeCell ref="H22:O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Moura</dc:creator>
  <cp:lastModifiedBy>Diogo Moura</cp:lastModifiedBy>
  <dcterms:created xsi:type="dcterms:W3CDTF">2024-09-30T18:50:39Z</dcterms:created>
  <dcterms:modified xsi:type="dcterms:W3CDTF">2024-10-02T03:23:34Z</dcterms:modified>
</cp:coreProperties>
</file>