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ject\Programs\配置表\Excel\"/>
    </mc:Choice>
  </mc:AlternateContent>
  <xr:revisionPtr revIDLastSave="0" documentId="13_ncr:1_{9F0A9C4E-58A3-4396-AB8F-24BEC52B5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" sheetId="1" r:id="rId1"/>
    <sheet name="英雄数据" sheetId="4" r:id="rId2"/>
    <sheet name="Sheet1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3" i="1" l="1"/>
  <c r="L73" i="1"/>
  <c r="K73" i="1"/>
  <c r="M70" i="1"/>
  <c r="L70" i="1"/>
  <c r="K70" i="1"/>
  <c r="M67" i="1"/>
  <c r="L67" i="1"/>
  <c r="K67" i="1"/>
  <c r="M62" i="1"/>
  <c r="L62" i="1"/>
  <c r="K62" i="1"/>
  <c r="M45" i="1"/>
  <c r="L45" i="1"/>
  <c r="K45" i="1"/>
  <c r="M75" i="1"/>
  <c r="L75" i="1"/>
  <c r="K75" i="1"/>
  <c r="M74" i="1"/>
  <c r="L74" i="1"/>
  <c r="K74" i="1"/>
  <c r="M72" i="1"/>
  <c r="L72" i="1"/>
  <c r="K72" i="1"/>
  <c r="M71" i="1"/>
  <c r="L71" i="1"/>
  <c r="K71" i="1"/>
  <c r="M69" i="1"/>
  <c r="L69" i="1"/>
  <c r="K69" i="1"/>
  <c r="M68" i="1"/>
  <c r="L68" i="1"/>
  <c r="K68" i="1"/>
  <c r="M66" i="1"/>
  <c r="L66" i="1"/>
  <c r="K66" i="1"/>
  <c r="M65" i="1"/>
  <c r="L65" i="1"/>
  <c r="K65" i="1"/>
  <c r="M64" i="1"/>
  <c r="L64" i="1"/>
  <c r="K64" i="1"/>
  <c r="M63" i="1"/>
  <c r="L63" i="1"/>
  <c r="K63" i="1"/>
  <c r="M61" i="1"/>
  <c r="L61" i="1"/>
  <c r="K61" i="1"/>
  <c r="M60" i="1"/>
  <c r="L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4" i="1"/>
  <c r="L44" i="1"/>
  <c r="K44" i="1"/>
  <c r="M43" i="1" l="1"/>
  <c r="L43" i="1"/>
  <c r="K43" i="1"/>
  <c r="M42" i="1"/>
  <c r="L42" i="1"/>
  <c r="K42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5" i="1"/>
  <c r="K5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</author>
  </authors>
  <commentList>
    <comment ref="A1" authorId="0" shapeId="0" xr:uid="{74C437D7-430B-44E7-B2EF-143AC4AD3D63}">
      <text>
        <r>
          <rPr>
            <b/>
            <sz val="9"/>
            <color indexed="81"/>
            <rFont val="宋体"/>
            <family val="3"/>
            <charset val="134"/>
          </rPr>
          <t>yd:</t>
        </r>
        <r>
          <rPr>
            <sz val="9"/>
            <color indexed="81"/>
            <rFont val="宋体"/>
            <family val="3"/>
            <charset val="134"/>
          </rPr>
          <t xml:space="preserve">
示例：ABBCC
A = 对话类型，1=引导；
BB = 对话组序号，从01开始；
CC = 对话编号，从01开始；</t>
        </r>
      </text>
    </comment>
  </commentList>
</comments>
</file>

<file path=xl/sharedStrings.xml><?xml version="1.0" encoding="utf-8"?>
<sst xmlns="http://schemas.openxmlformats.org/spreadsheetml/2006/main" count="626" uniqueCount="217">
  <si>
    <t>对话ID</t>
  </si>
  <si>
    <t>下一条对话ID</t>
  </si>
  <si>
    <t>对话内容</t>
  </si>
  <si>
    <t>触发类型</t>
  </si>
  <si>
    <t>触发参数</t>
  </si>
  <si>
    <t>对话角色名</t>
  </si>
  <si>
    <t>对话头像模型</t>
  </si>
  <si>
    <t>模型动作</t>
  </si>
  <si>
    <t>模型相对相机位置</t>
  </si>
  <si>
    <t>模型朝向</t>
  </si>
  <si>
    <t>3D头像RT大小</t>
  </si>
  <si>
    <t>语音</t>
  </si>
  <si>
    <t>头像位置(0为左，1为右)</t>
  </si>
  <si>
    <t>是否暂停</t>
  </si>
  <si>
    <t>uint</t>
  </si>
  <si>
    <t>enum|TopGame.Logic.EDialogTriggerType</t>
  </si>
  <si>
    <t>uint[]</t>
  </si>
  <si>
    <t>string[]</t>
  </si>
  <si>
    <t>string</t>
  </si>
  <si>
    <t>vector3</t>
  </si>
  <si>
    <t>float</t>
  </si>
  <si>
    <t>vector2int</t>
  </si>
  <si>
    <t>bool</t>
  </si>
  <si>
    <t>text</t>
  </si>
  <si>
    <t>models</t>
  </si>
  <si>
    <t>ID</t>
  </si>
  <si>
    <t>nNextID</t>
  </si>
  <si>
    <t>nContext</t>
  </si>
  <si>
    <t>eTriggerType</t>
  </si>
  <si>
    <t>nTriggerParams</t>
  </si>
  <si>
    <t>strTriggerParams</t>
  </si>
  <si>
    <t>nSyaName</t>
  </si>
  <si>
    <t>nModel</t>
  </si>
  <si>
    <t>playAction</t>
  </si>
  <si>
    <t>vModelCameraOffset</t>
  </si>
  <si>
    <t>fModelRotate</t>
  </si>
  <si>
    <t>vHudSize</t>
  </si>
  <si>
    <t>strSound</t>
  </si>
  <si>
    <t>fSeat</t>
  </si>
  <si>
    <t>bPause</t>
  </si>
  <si>
    <t>standby</t>
  </si>
  <si>
    <t>场景ID</t>
  </si>
  <si>
    <t>场景AB路径</t>
  </si>
  <si>
    <t>场景名</t>
  </si>
  <si>
    <t>子场景名</t>
  </si>
  <si>
    <t>位置偏移</t>
  </si>
  <si>
    <t>视点偏移</t>
  </si>
  <si>
    <t>相机角度</t>
  </si>
  <si>
    <t>X向角度限制</t>
  </si>
  <si>
    <t>Y向角度限制</t>
  </si>
  <si>
    <t>跟随速度</t>
  </si>
  <si>
    <t>跟随距离</t>
  </si>
  <si>
    <t>最小跟随距离</t>
  </si>
  <si>
    <t>最大跟随距离</t>
  </si>
  <si>
    <t>过渡快慢</t>
  </si>
  <si>
    <t>广角</t>
  </si>
  <si>
    <t>主题</t>
  </si>
  <si>
    <t>描述</t>
  </si>
  <si>
    <t>ushort</t>
  </si>
  <si>
    <t>vector2</t>
  </si>
  <si>
    <t>vector4</t>
  </si>
  <si>
    <t>strFile</t>
  </si>
  <si>
    <t>strName</t>
  </si>
  <si>
    <t>strSubScene</t>
  </si>
  <si>
    <t>PositionOffset</t>
  </si>
  <si>
    <t>LookAtOffset</t>
  </si>
  <si>
    <t>EulerAngles</t>
  </si>
  <si>
    <t>ClampAngleX</t>
  </si>
  <si>
    <t>ClampAngleY</t>
  </si>
  <si>
    <t>FollowSpeed</t>
  </si>
  <si>
    <t>FollowDistance</t>
  </si>
  <si>
    <t>FollowMinDistance</t>
  </si>
  <si>
    <t>FollowMaxDistance</t>
  </si>
  <si>
    <t>fLerp</t>
  </si>
  <si>
    <t>FOV</t>
  </si>
  <si>
    <t>nTheme</t>
  </si>
  <si>
    <t>desc</t>
  </si>
  <si>
    <t>Login</t>
  </si>
  <si>
    <t>0.5|8|5.4</t>
  </si>
  <si>
    <t>0|0|0</t>
  </si>
  <si>
    <t>15|-2.2|0</t>
  </si>
  <si>
    <t>-360|360</t>
  </si>
  <si>
    <t>5|0.05|0|4</t>
  </si>
  <si>
    <t>登录相机参数</t>
  </si>
  <si>
    <t>maincity_3D</t>
  </si>
  <si>
    <t>30.00|16.26|0.00</t>
  </si>
  <si>
    <t>-45|45</t>
  </si>
  <si>
    <t>30|45</t>
  </si>
  <si>
    <t>5|5|5|4</t>
  </si>
  <si>
    <t>主城相机参数</t>
  </si>
  <si>
    <t>Battle</t>
  </si>
  <si>
    <t>-1.520429|0.000000|1.239349</t>
  </si>
  <si>
    <t>24.000030|-40.499970|-0.000044</t>
  </si>
  <si>
    <t>1.5|1.5|0|1.5</t>
  </si>
  <si>
    <t>战斗视角</t>
  </si>
  <si>
    <t>Maze</t>
  </si>
  <si>
    <t>maze_scene</t>
  </si>
  <si>
    <t>-1000.16|6.88|2.93</t>
  </si>
  <si>
    <t>8.30|359.50|0.00</t>
  </si>
  <si>
    <t>迷宫相机参数</t>
  </si>
  <si>
    <t>World</t>
  </si>
  <si>
    <t>hero_show_scene</t>
  </si>
  <si>
    <t>1001.6|1.6|-6</t>
  </si>
  <si>
    <t>英雄展示相机参数</t>
  </si>
  <si>
    <t>0|0|-3</t>
  </si>
  <si>
    <t>1.6|0|8.9</t>
  </si>
  <si>
    <t>16|-14|0</t>
  </si>
  <si>
    <t>pve备战视角</t>
  </si>
  <si>
    <t>-1.6|0.00|3.3</t>
  </si>
  <si>
    <t>23.8|-110.77|0.00</t>
  </si>
  <si>
    <t>阵容编辑相机参数</t>
  </si>
  <si>
    <t>0.00|1.00|23.92</t>
  </si>
  <si>
    <t>9.74|0.00|0.00</t>
  </si>
  <si>
    <t>无尽跑酷相机参数</t>
  </si>
  <si>
    <t>PVP_battle</t>
  </si>
  <si>
    <t>0|0|3</t>
  </si>
  <si>
    <t>-0.29|0.02|9.679</t>
  </si>
  <si>
    <t>12.74|358.96|0.00</t>
  </si>
  <si>
    <t>PVP战斗备战相机参数</t>
  </si>
  <si>
    <t>0.00|0.00|0.00</t>
  </si>
  <si>
    <t>0.00|0.00|6.90</t>
  </si>
  <si>
    <t>40.27|0.00|0.00</t>
  </si>
  <si>
    <t>开始时事件</t>
    <phoneticPr fontId="2" type="noConversion"/>
  </si>
  <si>
    <t>结束时事件</t>
    <phoneticPr fontId="2" type="noConversion"/>
  </si>
  <si>
    <t>uint[]</t>
    <phoneticPr fontId="2" type="noConversion"/>
  </si>
  <si>
    <t>beiginEvents</t>
    <phoneticPr fontId="2" type="noConversion"/>
  </si>
  <si>
    <t>endEvents</t>
    <phoneticPr fontId="2" type="noConversion"/>
  </si>
  <si>
    <t>备注(策划用)</t>
    <phoneticPr fontId="2" type="noConversion"/>
  </si>
  <si>
    <t>0|-1.6|1.9</t>
    <phoneticPr fontId="2" type="noConversion"/>
  </si>
  <si>
    <t>1024|1024</t>
    <phoneticPr fontId="2" type="noConversion"/>
  </si>
  <si>
    <t>14|9012</t>
    <phoneticPr fontId="2" type="noConversion"/>
  </si>
  <si>
    <t>15|9013</t>
    <phoneticPr fontId="2" type="noConversion"/>
  </si>
  <si>
    <t/>
  </si>
  <si>
    <t>第1关开始对话</t>
  </si>
  <si>
    <t>第1关结束对话</t>
  </si>
  <si>
    <t>第2关开始对话</t>
  </si>
  <si>
    <t>第2关结束对话</t>
  </si>
  <si>
    <t>第4关结束对话</t>
  </si>
  <si>
    <t>第9关开始对话</t>
  </si>
  <si>
    <t>第9关结束对话</t>
  </si>
  <si>
    <t>第10关开始对话</t>
  </si>
  <si>
    <t>第10关结束对话</t>
  </si>
  <si>
    <t>2-8结束对话</t>
  </si>
  <si>
    <t>2-16结束对话</t>
  </si>
  <si>
    <t>3-2结束对话</t>
  </si>
  <si>
    <t>4-1结束对话</t>
  </si>
  <si>
    <t>历战老兵</t>
  </si>
  <si>
    <t>北境游侠</t>
  </si>
  <si>
    <t>吟游诗人</t>
  </si>
  <si>
    <t>编辑器名字</t>
  </si>
  <si>
    <t>英雄名字</t>
  </si>
  <si>
    <t>英雄称号</t>
  </si>
  <si>
    <t>高模ID</t>
  </si>
  <si>
    <t>英雄名字美术字</t>
    <phoneticPr fontId="2" type="noConversion"/>
  </si>
  <si>
    <t>羊角仙子</t>
  </si>
  <si>
    <t>酒鬼法师</t>
  </si>
  <si>
    <t>猎魔人</t>
  </si>
  <si>
    <t>黄沙祭祀</t>
  </si>
  <si>
    <t>金甲战神</t>
  </si>
  <si>
    <t>大德鲁伊</t>
  </si>
  <si>
    <t>深海斥候</t>
  </si>
  <si>
    <t>暴姆弟</t>
  </si>
  <si>
    <t>冰雪女巫</t>
  </si>
  <si>
    <t>魔弹射手</t>
  </si>
  <si>
    <t>侠盗卡牌</t>
  </si>
  <si>
    <t>闪电飞枪</t>
  </si>
  <si>
    <t>重枪卫士</t>
  </si>
  <si>
    <t>沙漠死神</t>
  </si>
  <si>
    <t>无上禅师</t>
  </si>
  <si>
    <t>流沙守护者</t>
  </si>
  <si>
    <t>战斗修女</t>
  </si>
  <si>
    <t>精灵射手</t>
  </si>
  <si>
    <t>石斧矮人</t>
  </si>
  <si>
    <t>迅鹰猎手</t>
  </si>
  <si>
    <t>猩红之牙</t>
  </si>
  <si>
    <t>熔岩矮人</t>
  </si>
  <si>
    <t>赏金牛仔</t>
  </si>
  <si>
    <t>怒海重锤</t>
  </si>
  <si>
    <t>烈焰弩手</t>
  </si>
  <si>
    <t>水系魔法学徒</t>
  </si>
  <si>
    <t>火系魔法学徒</t>
  </si>
  <si>
    <t>木系魔法学徒</t>
  </si>
  <si>
    <t>土系魔法学徒</t>
  </si>
  <si>
    <t>电系魔法学徒</t>
  </si>
  <si>
    <t>火焰天使</t>
  </si>
  <si>
    <t>水舞魅魔</t>
  </si>
  <si>
    <t>冥灯使徒</t>
  </si>
  <si>
    <t>北风战将</t>
  </si>
  <si>
    <t>沼泽轻骑</t>
  </si>
  <si>
    <t>御灵使者</t>
  </si>
  <si>
    <t>地藏岩柱</t>
  </si>
  <si>
    <t>雷霆之牙</t>
  </si>
  <si>
    <t>电光傀儡</t>
  </si>
  <si>
    <t>电锤矮人</t>
  </si>
  <si>
    <t>第4关开始对话</t>
    <phoneticPr fontId="2" type="noConversion"/>
  </si>
  <si>
    <t>1-6开始对话</t>
    <phoneticPr fontId="2" type="noConversion"/>
  </si>
  <si>
    <t>1-6结束对话</t>
    <phoneticPr fontId="2" type="noConversion"/>
  </si>
  <si>
    <t>对话角色称号</t>
    <phoneticPr fontId="2" type="noConversion"/>
  </si>
  <si>
    <t>nDesName</t>
    <phoneticPr fontId="2" type="noConversion"/>
  </si>
  <si>
    <t>1-1开始对话</t>
    <phoneticPr fontId="2" type="noConversion"/>
  </si>
  <si>
    <t>1-1结束对话</t>
    <phoneticPr fontId="2" type="noConversion"/>
  </si>
  <si>
    <t>1-4结束对话</t>
    <phoneticPr fontId="2" type="noConversion"/>
  </si>
  <si>
    <t>1-10结束对话</t>
    <phoneticPr fontId="2" type="noConversion"/>
  </si>
  <si>
    <t>潮汐勇士</t>
    <phoneticPr fontId="2" type="noConversion"/>
  </si>
  <si>
    <t>酒鬼法师</t>
    <phoneticPr fontId="2" type="noConversion"/>
  </si>
  <si>
    <t>2-2结束对话(签到)</t>
    <phoneticPr fontId="2" type="noConversion"/>
  </si>
  <si>
    <t>2-10结束对话(爬塔)</t>
    <phoneticPr fontId="2" type="noConversion"/>
  </si>
  <si>
    <t>3-4结束对话(公会)</t>
    <phoneticPr fontId="2" type="noConversion"/>
  </si>
  <si>
    <t>3-8结束对话(迷宫)</t>
    <phoneticPr fontId="2" type="noConversion"/>
  </si>
  <si>
    <t>3-12结束对话(竞技场)</t>
    <phoneticPr fontId="2" type="noConversion"/>
  </si>
  <si>
    <t>4-4结束对话(制造所)</t>
    <phoneticPr fontId="2" type="noConversion"/>
  </si>
  <si>
    <t>4-12结束对话(材料本)</t>
    <phoneticPr fontId="2" type="noConversion"/>
  </si>
  <si>
    <t>4-20结束对话(任务)</t>
    <phoneticPr fontId="2" type="noConversion"/>
  </si>
  <si>
    <t>5-16结束对话(派遣)</t>
    <phoneticPr fontId="2" type="noConversion"/>
  </si>
  <si>
    <t>5-24结束对话(共鸣水晶)</t>
    <phoneticPr fontId="2" type="noConversion"/>
  </si>
  <si>
    <t>5-32结束对话(狩猎)</t>
    <phoneticPr fontId="2" type="noConversion"/>
  </si>
  <si>
    <t>6-4结束对话(梦魇)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</si>
</sst>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6765037995544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5">
    <dxf>
      <font>
        <color rgb="FF9C0006"/>
      </font>
      <fill>
        <patternFill patternType="solid">
          <bgColor rgb="FFFFC7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topLeftCell="A43" zoomScale="85" zoomScaleNormal="85" workbookViewId="0">
      <selection activeCell="E62" sqref="E62"/>
    </sheetView>
  </sheetViews>
  <sheetFormatPr defaultColWidth="9" defaultRowHeight="13.5" x14ac:dyDescent="0.15"/>
  <cols>
    <col min="2" max="2" width="10.875" customWidth="1"/>
    <col min="3" max="3" width="11" customWidth="1"/>
    <col min="4" max="4" width="23.875" bestFit="1" customWidth="1"/>
    <col min="5" max="5" width="13.875" bestFit="1" customWidth="1"/>
    <col min="6" max="6" width="11" bestFit="1" customWidth="1"/>
    <col min="7" max="9" width="13.25" customWidth="1"/>
    <col min="10" max="10" width="12.625" customWidth="1"/>
    <col min="11" max="12" width="11" customWidth="1"/>
    <col min="13" max="13" width="12.625" customWidth="1"/>
    <col min="14" max="18" width="20.375" customWidth="1"/>
    <col min="19" max="19" width="23.625" customWidth="1"/>
  </cols>
  <sheetData>
    <row r="1" spans="1:20" x14ac:dyDescent="0.15">
      <c r="A1" t="s">
        <v>0</v>
      </c>
      <c r="B1" t="s">
        <v>1</v>
      </c>
      <c r="C1" t="s">
        <v>2</v>
      </c>
      <c r="D1" s="4" t="s">
        <v>127</v>
      </c>
      <c r="E1" s="4" t="s">
        <v>122</v>
      </c>
      <c r="F1" s="4" t="s">
        <v>123</v>
      </c>
      <c r="G1" t="s">
        <v>3</v>
      </c>
      <c r="H1" t="s">
        <v>4</v>
      </c>
      <c r="I1" t="s">
        <v>4</v>
      </c>
      <c r="J1" s="4" t="s">
        <v>127</v>
      </c>
      <c r="K1" t="s">
        <v>5</v>
      </c>
      <c r="L1" s="4" t="s">
        <v>197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15">
      <c r="A2" t="s">
        <v>14</v>
      </c>
      <c r="B2" t="s">
        <v>14</v>
      </c>
      <c r="C2" t="s">
        <v>14</v>
      </c>
      <c r="E2" s="4" t="s">
        <v>124</v>
      </c>
      <c r="F2" s="4" t="s">
        <v>124</v>
      </c>
      <c r="G2" t="s">
        <v>15</v>
      </c>
      <c r="H2" t="s">
        <v>16</v>
      </c>
      <c r="I2" t="s">
        <v>17</v>
      </c>
      <c r="K2" t="s">
        <v>14</v>
      </c>
      <c r="L2" t="s">
        <v>14</v>
      </c>
      <c r="M2" t="s">
        <v>14</v>
      </c>
      <c r="N2" t="s">
        <v>18</v>
      </c>
      <c r="O2" t="s">
        <v>19</v>
      </c>
      <c r="P2" t="s">
        <v>20</v>
      </c>
      <c r="Q2" t="s">
        <v>21</v>
      </c>
      <c r="R2" t="s">
        <v>18</v>
      </c>
      <c r="S2" t="s">
        <v>20</v>
      </c>
      <c r="T2" t="s">
        <v>22</v>
      </c>
    </row>
    <row r="3" spans="1:20" x14ac:dyDescent="0.15">
      <c r="C3" t="s">
        <v>23</v>
      </c>
      <c r="K3" t="s">
        <v>23</v>
      </c>
      <c r="L3" t="s">
        <v>23</v>
      </c>
      <c r="M3" t="s">
        <v>24</v>
      </c>
    </row>
    <row r="4" spans="1:20" x14ac:dyDescent="0.15">
      <c r="A4" t="s">
        <v>25</v>
      </c>
      <c r="B4" t="s">
        <v>26</v>
      </c>
      <c r="C4" t="s">
        <v>27</v>
      </c>
      <c r="E4" s="4" t="s">
        <v>125</v>
      </c>
      <c r="F4" s="4" t="s">
        <v>126</v>
      </c>
      <c r="G4" t="s">
        <v>28</v>
      </c>
      <c r="H4" t="s">
        <v>29</v>
      </c>
      <c r="I4" t="s">
        <v>30</v>
      </c>
      <c r="K4" t="s">
        <v>31</v>
      </c>
      <c r="L4" s="4" t="s">
        <v>198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s="2" t="s">
        <v>37</v>
      </c>
      <c r="S4" t="s">
        <v>38</v>
      </c>
      <c r="T4" t="s">
        <v>39</v>
      </c>
    </row>
    <row r="5" spans="1:20" x14ac:dyDescent="0.15">
      <c r="A5">
        <v>1</v>
      </c>
      <c r="B5">
        <v>101</v>
      </c>
      <c r="C5">
        <v>60011000</v>
      </c>
      <c r="D5" s="4" t="s">
        <v>133</v>
      </c>
      <c r="E5" s="4" t="s">
        <v>130</v>
      </c>
      <c r="J5" s="4" t="s">
        <v>146</v>
      </c>
      <c r="K5">
        <f>VLOOKUP($J5,英雄数据!$B:$F,2,FALSE)</f>
        <v>41400202</v>
      </c>
      <c r="L5">
        <f>VLOOKUP($J5,英雄数据!$B:$F,3,FALSE)</f>
        <v>41400201</v>
      </c>
      <c r="M5" s="2">
        <f>VLOOKUP($J5,英雄数据!$B:$F,4,FALSE)</f>
        <v>5002</v>
      </c>
      <c r="N5" s="2" t="s">
        <v>40</v>
      </c>
      <c r="O5" s="2" t="s">
        <v>128</v>
      </c>
      <c r="P5" s="2">
        <v>180</v>
      </c>
      <c r="Q5" s="2" t="s">
        <v>129</v>
      </c>
      <c r="S5">
        <v>0</v>
      </c>
      <c r="T5">
        <v>1</v>
      </c>
    </row>
    <row r="6" spans="1:20" x14ac:dyDescent="0.15">
      <c r="A6">
        <v>101</v>
      </c>
      <c r="B6">
        <v>102</v>
      </c>
      <c r="C6">
        <v>60011001</v>
      </c>
      <c r="J6" s="4" t="s">
        <v>147</v>
      </c>
      <c r="K6">
        <f>VLOOKUP($J6,英雄数据!$B:$F,2,FALSE)</f>
        <v>41404802</v>
      </c>
      <c r="L6">
        <f>VLOOKUP($J6,英雄数据!$B:$F,3,FALSE)</f>
        <v>41404801</v>
      </c>
      <c r="M6" s="2">
        <f>VLOOKUP($J6,英雄数据!$B:$F,4,FALSE)</f>
        <v>5048</v>
      </c>
      <c r="N6" s="2" t="s">
        <v>40</v>
      </c>
      <c r="O6" s="2" t="s">
        <v>128</v>
      </c>
      <c r="P6" s="2">
        <v>180</v>
      </c>
      <c r="Q6" s="2" t="s">
        <v>129</v>
      </c>
      <c r="R6" s="2"/>
      <c r="S6">
        <v>1</v>
      </c>
      <c r="T6">
        <v>1</v>
      </c>
    </row>
    <row r="7" spans="1:20" x14ac:dyDescent="0.15">
      <c r="A7">
        <v>102</v>
      </c>
      <c r="B7" t="s">
        <v>132</v>
      </c>
      <c r="C7">
        <v>60011002</v>
      </c>
      <c r="F7" s="4" t="s">
        <v>131</v>
      </c>
      <c r="J7" s="4" t="s">
        <v>146</v>
      </c>
      <c r="K7">
        <f>VLOOKUP($J7,英雄数据!$B:$F,2,FALSE)</f>
        <v>41400202</v>
      </c>
      <c r="L7">
        <f>VLOOKUP($J7,英雄数据!$B:$F,3,FALSE)</f>
        <v>41400201</v>
      </c>
      <c r="M7" s="2">
        <f>VLOOKUP($J7,英雄数据!$B:$F,4,FALSE)</f>
        <v>5002</v>
      </c>
      <c r="N7" s="2" t="s">
        <v>40</v>
      </c>
      <c r="O7" s="2" t="s">
        <v>128</v>
      </c>
      <c r="P7" s="2">
        <v>180</v>
      </c>
      <c r="Q7" s="2" t="s">
        <v>129</v>
      </c>
      <c r="R7" s="2"/>
      <c r="S7">
        <v>0</v>
      </c>
      <c r="T7">
        <v>1</v>
      </c>
    </row>
    <row r="8" spans="1:20" x14ac:dyDescent="0.15">
      <c r="A8">
        <v>4</v>
      </c>
      <c r="B8">
        <v>401</v>
      </c>
      <c r="C8">
        <v>60011003</v>
      </c>
      <c r="D8" s="4" t="s">
        <v>134</v>
      </c>
      <c r="E8" s="4" t="s">
        <v>130</v>
      </c>
      <c r="J8" s="4" t="s">
        <v>146</v>
      </c>
      <c r="K8">
        <f>VLOOKUP($J8,英雄数据!$B:$F,2,FALSE)</f>
        <v>41400202</v>
      </c>
      <c r="L8">
        <f>VLOOKUP($J8,英雄数据!$B:$F,3,FALSE)</f>
        <v>41400201</v>
      </c>
      <c r="M8" s="2">
        <f>VLOOKUP($J8,英雄数据!$B:$F,4,FALSE)</f>
        <v>5002</v>
      </c>
      <c r="N8" t="s">
        <v>40</v>
      </c>
      <c r="O8" s="2" t="s">
        <v>128</v>
      </c>
      <c r="P8">
        <v>180</v>
      </c>
      <c r="Q8" s="2" t="s">
        <v>129</v>
      </c>
      <c r="S8">
        <v>0</v>
      </c>
      <c r="T8">
        <v>1</v>
      </c>
    </row>
    <row r="9" spans="1:20" x14ac:dyDescent="0.15">
      <c r="A9">
        <v>401</v>
      </c>
      <c r="B9" t="s">
        <v>132</v>
      </c>
      <c r="C9">
        <v>60011004</v>
      </c>
      <c r="F9" s="4" t="s">
        <v>131</v>
      </c>
      <c r="J9" s="4" t="s">
        <v>147</v>
      </c>
      <c r="K9">
        <f>VLOOKUP($J9,英雄数据!$B:$F,2,FALSE)</f>
        <v>41404802</v>
      </c>
      <c r="L9">
        <f>VLOOKUP($J9,英雄数据!$B:$F,3,FALSE)</f>
        <v>41404801</v>
      </c>
      <c r="M9" s="2">
        <f>VLOOKUP($J9,英雄数据!$B:$F,4,FALSE)</f>
        <v>5048</v>
      </c>
      <c r="N9" t="s">
        <v>40</v>
      </c>
      <c r="O9" s="2" t="s">
        <v>128</v>
      </c>
      <c r="P9">
        <v>180</v>
      </c>
      <c r="Q9" s="2" t="s">
        <v>129</v>
      </c>
      <c r="S9">
        <v>1</v>
      </c>
      <c r="T9">
        <v>1</v>
      </c>
    </row>
    <row r="10" spans="1:20" x14ac:dyDescent="0.15">
      <c r="A10">
        <v>10</v>
      </c>
      <c r="B10">
        <v>1001</v>
      </c>
      <c r="C10">
        <v>60011005</v>
      </c>
      <c r="D10" s="4" t="s">
        <v>135</v>
      </c>
      <c r="E10" s="4" t="s">
        <v>130</v>
      </c>
      <c r="J10" s="4" t="s">
        <v>147</v>
      </c>
      <c r="K10">
        <f>VLOOKUP($J10,英雄数据!$B:$F,2,FALSE)</f>
        <v>41404802</v>
      </c>
      <c r="L10">
        <f>VLOOKUP($J10,英雄数据!$B:$F,3,FALSE)</f>
        <v>41404801</v>
      </c>
      <c r="M10" s="2">
        <f>VLOOKUP($J10,英雄数据!$B:$F,4,FALSE)</f>
        <v>5048</v>
      </c>
      <c r="N10" t="s">
        <v>40</v>
      </c>
      <c r="O10" s="2" t="s">
        <v>128</v>
      </c>
      <c r="P10">
        <v>180</v>
      </c>
      <c r="Q10" s="2" t="s">
        <v>129</v>
      </c>
      <c r="S10">
        <v>0</v>
      </c>
      <c r="T10">
        <v>1</v>
      </c>
    </row>
    <row r="11" spans="1:20" x14ac:dyDescent="0.15">
      <c r="A11">
        <v>1001</v>
      </c>
      <c r="B11" t="s">
        <v>132</v>
      </c>
      <c r="C11">
        <v>60011006</v>
      </c>
      <c r="D11" s="4"/>
      <c r="F11" s="4" t="s">
        <v>131</v>
      </c>
      <c r="J11" s="4" t="s">
        <v>146</v>
      </c>
      <c r="K11">
        <f>VLOOKUP($J11,英雄数据!$B:$F,2,FALSE)</f>
        <v>41400202</v>
      </c>
      <c r="L11">
        <f>VLOOKUP($J11,英雄数据!$B:$F,3,FALSE)</f>
        <v>41400201</v>
      </c>
      <c r="M11" s="2">
        <f>VLOOKUP($J11,英雄数据!$B:$F,4,FALSE)</f>
        <v>5002</v>
      </c>
      <c r="N11" t="s">
        <v>40</v>
      </c>
      <c r="O11" s="2" t="s">
        <v>128</v>
      </c>
      <c r="P11">
        <v>180</v>
      </c>
      <c r="Q11" s="2" t="s">
        <v>129</v>
      </c>
      <c r="S11">
        <v>1</v>
      </c>
      <c r="T11">
        <v>1</v>
      </c>
    </row>
    <row r="12" spans="1:20" x14ac:dyDescent="0.15">
      <c r="A12">
        <v>13</v>
      </c>
      <c r="B12">
        <v>1301</v>
      </c>
      <c r="C12">
        <v>60011007</v>
      </c>
      <c r="D12" t="s">
        <v>136</v>
      </c>
      <c r="E12" s="4" t="s">
        <v>130</v>
      </c>
      <c r="J12" s="4" t="s">
        <v>146</v>
      </c>
      <c r="K12">
        <f>VLOOKUP($J12,英雄数据!$B:$F,2,FALSE)</f>
        <v>41400202</v>
      </c>
      <c r="L12">
        <f>VLOOKUP($J12,英雄数据!$B:$F,3,FALSE)</f>
        <v>41400201</v>
      </c>
      <c r="M12" s="2">
        <f>VLOOKUP($J12,英雄数据!$B:$F,4,FALSE)</f>
        <v>5002</v>
      </c>
      <c r="N12" t="s">
        <v>40</v>
      </c>
      <c r="O12" s="2" t="s">
        <v>128</v>
      </c>
      <c r="P12">
        <v>180</v>
      </c>
      <c r="Q12" s="2" t="s">
        <v>129</v>
      </c>
      <c r="S12">
        <v>0</v>
      </c>
      <c r="T12">
        <v>1</v>
      </c>
    </row>
    <row r="13" spans="1:20" x14ac:dyDescent="0.15">
      <c r="A13">
        <v>1301</v>
      </c>
      <c r="B13">
        <v>1302</v>
      </c>
      <c r="C13">
        <v>60011008</v>
      </c>
      <c r="J13" s="4" t="s">
        <v>147</v>
      </c>
      <c r="K13">
        <f>VLOOKUP($J13,英雄数据!$B:$F,2,FALSE)</f>
        <v>41404802</v>
      </c>
      <c r="L13">
        <f>VLOOKUP($J13,英雄数据!$B:$F,3,FALSE)</f>
        <v>41404801</v>
      </c>
      <c r="M13" s="2">
        <f>VLOOKUP($J13,英雄数据!$B:$F,4,FALSE)</f>
        <v>5048</v>
      </c>
      <c r="N13" t="s">
        <v>40</v>
      </c>
      <c r="O13" s="2" t="s">
        <v>128</v>
      </c>
      <c r="P13">
        <v>180</v>
      </c>
      <c r="Q13" s="2" t="s">
        <v>129</v>
      </c>
      <c r="S13">
        <v>1</v>
      </c>
      <c r="T13">
        <v>1</v>
      </c>
    </row>
    <row r="14" spans="1:20" x14ac:dyDescent="0.15">
      <c r="A14">
        <v>1302</v>
      </c>
      <c r="B14" t="s">
        <v>132</v>
      </c>
      <c r="C14">
        <v>60011009</v>
      </c>
      <c r="D14" s="4"/>
      <c r="F14" s="4" t="s">
        <v>131</v>
      </c>
      <c r="J14" s="4" t="s">
        <v>146</v>
      </c>
      <c r="K14">
        <f>VLOOKUP($J14,英雄数据!$B:$F,2,FALSE)</f>
        <v>41400202</v>
      </c>
      <c r="L14">
        <f>VLOOKUP($J14,英雄数据!$B:$F,3,FALSE)</f>
        <v>41400201</v>
      </c>
      <c r="M14" s="2">
        <f>VLOOKUP($J14,英雄数据!$B:$F,4,FALSE)</f>
        <v>5002</v>
      </c>
      <c r="N14" t="s">
        <v>40</v>
      </c>
      <c r="O14" s="2" t="s">
        <v>128</v>
      </c>
      <c r="P14">
        <v>180</v>
      </c>
      <c r="Q14" s="2" t="s">
        <v>129</v>
      </c>
      <c r="S14">
        <v>0</v>
      </c>
      <c r="T14">
        <v>1</v>
      </c>
    </row>
    <row r="15" spans="1:20" x14ac:dyDescent="0.15">
      <c r="A15">
        <v>16</v>
      </c>
      <c r="B15">
        <v>1601</v>
      </c>
      <c r="C15">
        <v>60011010</v>
      </c>
      <c r="D15" s="4" t="s">
        <v>194</v>
      </c>
      <c r="E15" s="4" t="s">
        <v>130</v>
      </c>
      <c r="J15" s="4" t="s">
        <v>147</v>
      </c>
      <c r="K15">
        <f>VLOOKUP($J15,英雄数据!$B:$F,2,FALSE)</f>
        <v>41404802</v>
      </c>
      <c r="L15">
        <f>VLOOKUP($J15,英雄数据!$B:$F,3,FALSE)</f>
        <v>41404801</v>
      </c>
      <c r="M15" s="2">
        <f>VLOOKUP($J15,英雄数据!$B:$F,4,FALSE)</f>
        <v>5048</v>
      </c>
      <c r="N15" t="s">
        <v>40</v>
      </c>
      <c r="O15" s="2" t="s">
        <v>128</v>
      </c>
      <c r="P15">
        <v>180</v>
      </c>
      <c r="Q15" s="2" t="s">
        <v>129</v>
      </c>
      <c r="S15">
        <v>0</v>
      </c>
      <c r="T15">
        <v>1</v>
      </c>
    </row>
    <row r="16" spans="1:20" x14ac:dyDescent="0.15">
      <c r="A16">
        <v>1601</v>
      </c>
      <c r="B16" t="s">
        <v>132</v>
      </c>
      <c r="C16">
        <v>60011011</v>
      </c>
      <c r="F16" s="4" t="s">
        <v>131</v>
      </c>
      <c r="J16" s="4" t="s">
        <v>146</v>
      </c>
      <c r="K16">
        <f>VLOOKUP($J16,英雄数据!$B:$F,2,FALSE)</f>
        <v>41400202</v>
      </c>
      <c r="L16">
        <f>VLOOKUP($J16,英雄数据!$B:$F,3,FALSE)</f>
        <v>41400201</v>
      </c>
      <c r="M16" s="2">
        <f>VLOOKUP($J16,英雄数据!$B:$F,4,FALSE)</f>
        <v>5002</v>
      </c>
      <c r="N16" t="s">
        <v>40</v>
      </c>
      <c r="O16" s="2" t="s">
        <v>128</v>
      </c>
      <c r="P16">
        <v>180</v>
      </c>
      <c r="Q16" s="2" t="s">
        <v>129</v>
      </c>
      <c r="S16">
        <v>1</v>
      </c>
      <c r="T16">
        <v>1</v>
      </c>
    </row>
    <row r="17" spans="1:20" x14ac:dyDescent="0.15">
      <c r="A17">
        <v>18</v>
      </c>
      <c r="B17">
        <v>1801</v>
      </c>
      <c r="C17">
        <v>60011012</v>
      </c>
      <c r="D17" s="4" t="s">
        <v>137</v>
      </c>
      <c r="E17" s="4" t="s">
        <v>130</v>
      </c>
      <c r="J17" s="4" t="s">
        <v>147</v>
      </c>
      <c r="K17">
        <f>VLOOKUP($J17,英雄数据!$B:$F,2,FALSE)</f>
        <v>41404802</v>
      </c>
      <c r="L17">
        <f>VLOOKUP($J17,英雄数据!$B:$F,3,FALSE)</f>
        <v>41404801</v>
      </c>
      <c r="M17" s="2">
        <f>VLOOKUP($J17,英雄数据!$B:$F,4,FALSE)</f>
        <v>5048</v>
      </c>
      <c r="N17" t="s">
        <v>40</v>
      </c>
      <c r="O17" s="2" t="s">
        <v>128</v>
      </c>
      <c r="P17">
        <v>180</v>
      </c>
      <c r="Q17" s="2" t="s">
        <v>129</v>
      </c>
      <c r="S17">
        <v>0</v>
      </c>
      <c r="T17">
        <v>1</v>
      </c>
    </row>
    <row r="18" spans="1:20" x14ac:dyDescent="0.15">
      <c r="A18">
        <v>1801</v>
      </c>
      <c r="B18" t="s">
        <v>132</v>
      </c>
      <c r="C18">
        <v>60011013</v>
      </c>
      <c r="F18" s="4" t="s">
        <v>131</v>
      </c>
      <c r="J18" s="4" t="s">
        <v>146</v>
      </c>
      <c r="K18">
        <f>VLOOKUP($J18,英雄数据!$B:$F,2,FALSE)</f>
        <v>41400202</v>
      </c>
      <c r="L18">
        <f>VLOOKUP($J18,英雄数据!$B:$F,3,FALSE)</f>
        <v>41400201</v>
      </c>
      <c r="M18" s="2">
        <f>VLOOKUP($J18,英雄数据!$B:$F,4,FALSE)</f>
        <v>5002</v>
      </c>
      <c r="N18" t="s">
        <v>40</v>
      </c>
      <c r="O18" s="2" t="s">
        <v>128</v>
      </c>
      <c r="P18">
        <v>180</v>
      </c>
      <c r="Q18" s="2" t="s">
        <v>129</v>
      </c>
      <c r="S18">
        <v>1</v>
      </c>
      <c r="T18">
        <v>1</v>
      </c>
    </row>
    <row r="19" spans="1:20" x14ac:dyDescent="0.15">
      <c r="A19">
        <v>40</v>
      </c>
      <c r="B19">
        <v>4001</v>
      </c>
      <c r="C19">
        <v>60011014</v>
      </c>
      <c r="D19" s="4" t="s">
        <v>195</v>
      </c>
      <c r="E19" s="4" t="s">
        <v>130</v>
      </c>
      <c r="F19" s="4"/>
      <c r="J19" s="4" t="s">
        <v>148</v>
      </c>
      <c r="K19">
        <f>VLOOKUP($J19,英雄数据!$B:$F,2,FALSE)</f>
        <v>41401102</v>
      </c>
      <c r="L19">
        <f>VLOOKUP($J19,英雄数据!$B:$F,3,FALSE)</f>
        <v>41401101</v>
      </c>
      <c r="M19" s="2">
        <f>VLOOKUP($J19,英雄数据!$B:$F,4,FALSE)</f>
        <v>5011</v>
      </c>
      <c r="N19" t="s">
        <v>40</v>
      </c>
      <c r="O19" s="2" t="s">
        <v>128</v>
      </c>
      <c r="P19">
        <v>180</v>
      </c>
      <c r="Q19" s="2" t="s">
        <v>129</v>
      </c>
      <c r="S19">
        <v>0</v>
      </c>
      <c r="T19">
        <v>1</v>
      </c>
    </row>
    <row r="20" spans="1:20" x14ac:dyDescent="0.15">
      <c r="A20">
        <v>4001</v>
      </c>
      <c r="B20" t="s">
        <v>132</v>
      </c>
      <c r="C20">
        <v>60011015</v>
      </c>
      <c r="D20" s="4"/>
      <c r="F20" s="4" t="s">
        <v>131</v>
      </c>
      <c r="J20" s="4" t="s">
        <v>146</v>
      </c>
      <c r="K20">
        <f>VLOOKUP($J20,英雄数据!$B:$F,2,FALSE)</f>
        <v>41400202</v>
      </c>
      <c r="L20">
        <f>VLOOKUP($J20,英雄数据!$B:$F,3,FALSE)</f>
        <v>41400201</v>
      </c>
      <c r="M20" s="2">
        <f>VLOOKUP($J20,英雄数据!$B:$F,4,FALSE)</f>
        <v>5002</v>
      </c>
      <c r="N20" t="s">
        <v>40</v>
      </c>
      <c r="O20" s="2" t="s">
        <v>128</v>
      </c>
      <c r="P20">
        <v>180</v>
      </c>
      <c r="Q20" s="2" t="s">
        <v>129</v>
      </c>
      <c r="S20">
        <v>1</v>
      </c>
      <c r="T20">
        <v>1</v>
      </c>
    </row>
    <row r="21" spans="1:20" x14ac:dyDescent="0.15">
      <c r="A21">
        <v>41</v>
      </c>
      <c r="B21">
        <v>4101</v>
      </c>
      <c r="C21">
        <v>60011016</v>
      </c>
      <c r="D21" s="4" t="s">
        <v>196</v>
      </c>
      <c r="E21" s="4" t="s">
        <v>130</v>
      </c>
      <c r="J21" s="4" t="s">
        <v>148</v>
      </c>
      <c r="K21">
        <f>VLOOKUP($J21,英雄数据!$B:$F,2,FALSE)</f>
        <v>41401102</v>
      </c>
      <c r="L21">
        <f>VLOOKUP($J21,英雄数据!$B:$F,3,FALSE)</f>
        <v>41401101</v>
      </c>
      <c r="M21" s="2">
        <f>VLOOKUP($J21,英雄数据!$B:$F,4,FALSE)</f>
        <v>5011</v>
      </c>
      <c r="N21" t="s">
        <v>40</v>
      </c>
      <c r="O21" s="2" t="s">
        <v>128</v>
      </c>
      <c r="P21">
        <v>180</v>
      </c>
      <c r="Q21" s="2" t="s">
        <v>129</v>
      </c>
      <c r="S21">
        <v>0</v>
      </c>
      <c r="T21">
        <v>1</v>
      </c>
    </row>
    <row r="22" spans="1:20" x14ac:dyDescent="0.15">
      <c r="A22">
        <v>4101</v>
      </c>
      <c r="B22">
        <v>4102</v>
      </c>
      <c r="C22">
        <v>60011017</v>
      </c>
      <c r="D22" s="4"/>
      <c r="J22" s="4" t="s">
        <v>147</v>
      </c>
      <c r="K22">
        <f>VLOOKUP($J22,英雄数据!$B:$F,2,FALSE)</f>
        <v>41404802</v>
      </c>
      <c r="L22">
        <f>VLOOKUP($J22,英雄数据!$B:$F,3,FALSE)</f>
        <v>41404801</v>
      </c>
      <c r="M22" s="2">
        <f>VLOOKUP($J22,英雄数据!$B:$F,4,FALSE)</f>
        <v>5048</v>
      </c>
      <c r="N22" t="s">
        <v>40</v>
      </c>
      <c r="O22" s="2" t="s">
        <v>128</v>
      </c>
      <c r="P22">
        <v>180</v>
      </c>
      <c r="Q22" s="2" t="s">
        <v>129</v>
      </c>
      <c r="S22">
        <v>1</v>
      </c>
      <c r="T22">
        <v>1</v>
      </c>
    </row>
    <row r="23" spans="1:20" x14ac:dyDescent="0.15">
      <c r="A23">
        <v>4102</v>
      </c>
      <c r="B23" t="s">
        <v>132</v>
      </c>
      <c r="C23">
        <v>60011018</v>
      </c>
      <c r="F23" s="4" t="s">
        <v>131</v>
      </c>
      <c r="J23" s="4" t="s">
        <v>148</v>
      </c>
      <c r="K23">
        <f>VLOOKUP($J23,英雄数据!$B:$F,2,FALSE)</f>
        <v>41401102</v>
      </c>
      <c r="L23">
        <f>VLOOKUP($J23,英雄数据!$B:$F,3,FALSE)</f>
        <v>41401101</v>
      </c>
      <c r="M23" s="2">
        <f>VLOOKUP($J23,英雄数据!$B:$F,4,FALSE)</f>
        <v>5011</v>
      </c>
      <c r="N23" t="s">
        <v>40</v>
      </c>
      <c r="O23" s="2" t="s">
        <v>128</v>
      </c>
      <c r="P23">
        <v>180</v>
      </c>
      <c r="Q23" s="2" t="s">
        <v>129</v>
      </c>
      <c r="S23">
        <v>0</v>
      </c>
      <c r="T23">
        <v>1</v>
      </c>
    </row>
    <row r="24" spans="1:20" x14ac:dyDescent="0.15">
      <c r="A24">
        <v>21</v>
      </c>
      <c r="B24">
        <v>2101</v>
      </c>
      <c r="C24">
        <v>60011019</v>
      </c>
      <c r="D24" t="s">
        <v>138</v>
      </c>
      <c r="E24" s="4" t="s">
        <v>130</v>
      </c>
      <c r="J24" s="4" t="s">
        <v>148</v>
      </c>
      <c r="K24">
        <f>VLOOKUP($J24,英雄数据!$B:$F,2,FALSE)</f>
        <v>41401102</v>
      </c>
      <c r="L24">
        <f>VLOOKUP($J24,英雄数据!$B:$F,3,FALSE)</f>
        <v>41401101</v>
      </c>
      <c r="M24" s="2">
        <f>VLOOKUP($J24,英雄数据!$B:$F,4,FALSE)</f>
        <v>5011</v>
      </c>
      <c r="N24" t="s">
        <v>40</v>
      </c>
      <c r="O24" s="2" t="s">
        <v>128</v>
      </c>
      <c r="P24">
        <v>180</v>
      </c>
      <c r="Q24" s="2" t="s">
        <v>129</v>
      </c>
      <c r="S24">
        <v>0</v>
      </c>
      <c r="T24">
        <v>1</v>
      </c>
    </row>
    <row r="25" spans="1:20" x14ac:dyDescent="0.15">
      <c r="A25">
        <v>2101</v>
      </c>
      <c r="B25" t="s">
        <v>132</v>
      </c>
      <c r="C25">
        <v>60011020</v>
      </c>
      <c r="D25" s="4"/>
      <c r="F25" s="4" t="s">
        <v>131</v>
      </c>
      <c r="J25" s="4" t="s">
        <v>146</v>
      </c>
      <c r="K25">
        <f>VLOOKUP($J25,英雄数据!$B:$F,2,FALSE)</f>
        <v>41400202</v>
      </c>
      <c r="L25">
        <f>VLOOKUP($J25,英雄数据!$B:$F,3,FALSE)</f>
        <v>41400201</v>
      </c>
      <c r="M25" s="2">
        <f>VLOOKUP($J25,英雄数据!$B:$F,4,FALSE)</f>
        <v>5002</v>
      </c>
      <c r="N25" t="s">
        <v>40</v>
      </c>
      <c r="O25" s="2" t="s">
        <v>128</v>
      </c>
      <c r="P25">
        <v>180</v>
      </c>
      <c r="Q25" s="2" t="s">
        <v>129</v>
      </c>
      <c r="S25">
        <v>1</v>
      </c>
      <c r="T25">
        <v>1</v>
      </c>
    </row>
    <row r="26" spans="1:20" x14ac:dyDescent="0.15">
      <c r="A26">
        <v>23</v>
      </c>
      <c r="B26">
        <v>2301</v>
      </c>
      <c r="C26">
        <v>60011021</v>
      </c>
      <c r="D26" t="s">
        <v>139</v>
      </c>
      <c r="E26" s="4" t="s">
        <v>130</v>
      </c>
      <c r="J26" s="4" t="s">
        <v>146</v>
      </c>
      <c r="K26">
        <f>VLOOKUP($J26,英雄数据!$B:$F,2,FALSE)</f>
        <v>41400202</v>
      </c>
      <c r="L26">
        <f>VLOOKUP($J26,英雄数据!$B:$F,3,FALSE)</f>
        <v>41400201</v>
      </c>
      <c r="M26" s="2">
        <f>VLOOKUP($J26,英雄数据!$B:$F,4,FALSE)</f>
        <v>5002</v>
      </c>
      <c r="N26" t="s">
        <v>40</v>
      </c>
      <c r="O26" s="2" t="s">
        <v>128</v>
      </c>
      <c r="P26">
        <v>180</v>
      </c>
      <c r="Q26" s="2" t="s">
        <v>129</v>
      </c>
      <c r="S26">
        <v>0</v>
      </c>
      <c r="T26">
        <v>1</v>
      </c>
    </row>
    <row r="27" spans="1:20" x14ac:dyDescent="0.15">
      <c r="A27">
        <v>2301</v>
      </c>
      <c r="B27" t="s">
        <v>132</v>
      </c>
      <c r="C27">
        <v>60011022</v>
      </c>
      <c r="D27" s="4"/>
      <c r="F27" s="4" t="s">
        <v>131</v>
      </c>
      <c r="J27" s="4" t="s">
        <v>147</v>
      </c>
      <c r="K27">
        <f>VLOOKUP($J27,英雄数据!$B:$F,2,FALSE)</f>
        <v>41404802</v>
      </c>
      <c r="L27">
        <f>VLOOKUP($J27,英雄数据!$B:$F,3,FALSE)</f>
        <v>41404801</v>
      </c>
      <c r="M27" s="2">
        <f>VLOOKUP($J27,英雄数据!$B:$F,4,FALSE)</f>
        <v>5048</v>
      </c>
      <c r="N27" t="s">
        <v>40</v>
      </c>
      <c r="O27" s="2" t="s">
        <v>128</v>
      </c>
      <c r="P27">
        <v>180</v>
      </c>
      <c r="Q27" s="2" t="s">
        <v>129</v>
      </c>
      <c r="S27">
        <v>1</v>
      </c>
      <c r="T27">
        <v>1</v>
      </c>
    </row>
    <row r="28" spans="1:20" x14ac:dyDescent="0.15">
      <c r="A28">
        <v>25</v>
      </c>
      <c r="B28">
        <v>2501</v>
      </c>
      <c r="C28">
        <v>60011023</v>
      </c>
      <c r="D28" t="s">
        <v>140</v>
      </c>
      <c r="E28" s="4" t="s">
        <v>130</v>
      </c>
      <c r="J28" t="s">
        <v>147</v>
      </c>
      <c r="K28">
        <f>VLOOKUP($J28,英雄数据!$B:$F,2,FALSE)</f>
        <v>41404802</v>
      </c>
      <c r="L28">
        <f>VLOOKUP($J28,英雄数据!$B:$F,3,FALSE)</f>
        <v>41404801</v>
      </c>
      <c r="M28" s="2">
        <f>VLOOKUP($J28,英雄数据!$B:$F,4,FALSE)</f>
        <v>5048</v>
      </c>
      <c r="N28" t="s">
        <v>40</v>
      </c>
      <c r="O28" s="2" t="s">
        <v>128</v>
      </c>
      <c r="P28">
        <v>180</v>
      </c>
      <c r="Q28" s="2" t="s">
        <v>129</v>
      </c>
      <c r="S28">
        <v>0</v>
      </c>
      <c r="T28">
        <v>1</v>
      </c>
    </row>
    <row r="29" spans="1:20" x14ac:dyDescent="0.15">
      <c r="A29">
        <v>2501</v>
      </c>
      <c r="B29" t="s">
        <v>132</v>
      </c>
      <c r="C29">
        <v>60011024</v>
      </c>
      <c r="D29" s="4"/>
      <c r="F29" s="4" t="s">
        <v>131</v>
      </c>
      <c r="I29" s="4"/>
      <c r="J29" s="4" t="s">
        <v>146</v>
      </c>
      <c r="K29">
        <f>VLOOKUP($J29,英雄数据!$B:$F,2,FALSE)</f>
        <v>41400202</v>
      </c>
      <c r="L29">
        <f>VLOOKUP($J29,英雄数据!$B:$F,3,FALSE)</f>
        <v>41400201</v>
      </c>
      <c r="M29" s="2">
        <f>VLOOKUP($J29,英雄数据!$B:$F,4,FALSE)</f>
        <v>5002</v>
      </c>
      <c r="N29" t="s">
        <v>40</v>
      </c>
      <c r="O29" s="2" t="s">
        <v>128</v>
      </c>
      <c r="P29">
        <v>180</v>
      </c>
      <c r="Q29" s="2" t="s">
        <v>129</v>
      </c>
      <c r="S29">
        <v>1</v>
      </c>
      <c r="T29">
        <v>1</v>
      </c>
    </row>
    <row r="30" spans="1:20" x14ac:dyDescent="0.15">
      <c r="A30">
        <v>27</v>
      </c>
      <c r="B30">
        <v>2701</v>
      </c>
      <c r="C30">
        <v>60011025</v>
      </c>
      <c r="D30" t="s">
        <v>141</v>
      </c>
      <c r="E30" s="4" t="s">
        <v>130</v>
      </c>
      <c r="J30" s="4" t="s">
        <v>148</v>
      </c>
      <c r="K30">
        <f>VLOOKUP($J30,英雄数据!$B:$F,2,FALSE)</f>
        <v>41401102</v>
      </c>
      <c r="L30">
        <f>VLOOKUP($J30,英雄数据!$B:$F,3,FALSE)</f>
        <v>41401101</v>
      </c>
      <c r="M30" s="2">
        <f>VLOOKUP($J30,英雄数据!$B:$F,4,FALSE)</f>
        <v>5011</v>
      </c>
      <c r="N30" t="s">
        <v>40</v>
      </c>
      <c r="O30" s="2" t="s">
        <v>128</v>
      </c>
      <c r="P30">
        <v>180</v>
      </c>
      <c r="Q30" s="2" t="s">
        <v>129</v>
      </c>
      <c r="S30">
        <v>0</v>
      </c>
      <c r="T30">
        <v>1</v>
      </c>
    </row>
    <row r="31" spans="1:20" x14ac:dyDescent="0.15">
      <c r="A31">
        <v>2701</v>
      </c>
      <c r="B31">
        <v>2702</v>
      </c>
      <c r="C31">
        <v>60011026</v>
      </c>
      <c r="D31" s="4"/>
      <c r="J31" s="4" t="s">
        <v>146</v>
      </c>
      <c r="K31">
        <f>VLOOKUP($J31,英雄数据!$B:$F,2,FALSE)</f>
        <v>41400202</v>
      </c>
      <c r="L31">
        <f>VLOOKUP($J31,英雄数据!$B:$F,3,FALSE)</f>
        <v>41400201</v>
      </c>
      <c r="M31" s="2">
        <f>VLOOKUP($J31,英雄数据!$B:$F,4,FALSE)</f>
        <v>5002</v>
      </c>
      <c r="N31" t="s">
        <v>40</v>
      </c>
      <c r="O31" s="2" t="s">
        <v>128</v>
      </c>
      <c r="P31">
        <v>180</v>
      </c>
      <c r="Q31" s="2" t="s">
        <v>129</v>
      </c>
      <c r="S31">
        <v>1</v>
      </c>
      <c r="T31">
        <v>1</v>
      </c>
    </row>
    <row r="32" spans="1:20" x14ac:dyDescent="0.15">
      <c r="A32">
        <v>2702</v>
      </c>
      <c r="B32">
        <v>2703</v>
      </c>
      <c r="C32">
        <v>60011027</v>
      </c>
      <c r="F32" s="4"/>
      <c r="J32" s="4" t="s">
        <v>148</v>
      </c>
      <c r="K32">
        <f>VLOOKUP($J32,英雄数据!$B:$F,2,FALSE)</f>
        <v>41401102</v>
      </c>
      <c r="L32">
        <f>VLOOKUP($J32,英雄数据!$B:$F,3,FALSE)</f>
        <v>41401101</v>
      </c>
      <c r="M32" s="2">
        <f>VLOOKUP($J32,英雄数据!$B:$F,4,FALSE)</f>
        <v>5011</v>
      </c>
      <c r="N32" t="s">
        <v>40</v>
      </c>
      <c r="O32" s="2" t="s">
        <v>128</v>
      </c>
      <c r="P32">
        <v>180</v>
      </c>
      <c r="Q32" s="2" t="s">
        <v>129</v>
      </c>
      <c r="S32">
        <v>0</v>
      </c>
      <c r="T32">
        <v>1</v>
      </c>
    </row>
    <row r="33" spans="1:20" x14ac:dyDescent="0.15">
      <c r="A33">
        <v>2703</v>
      </c>
      <c r="B33" t="s">
        <v>132</v>
      </c>
      <c r="C33">
        <v>60011028</v>
      </c>
      <c r="F33" s="4" t="s">
        <v>131</v>
      </c>
      <c r="J33" s="4" t="s">
        <v>146</v>
      </c>
      <c r="K33">
        <f>VLOOKUP($J33,英雄数据!$B:$F,2,FALSE)</f>
        <v>41400202</v>
      </c>
      <c r="L33">
        <f>VLOOKUP($J33,英雄数据!$B:$F,3,FALSE)</f>
        <v>41400201</v>
      </c>
      <c r="M33" s="2">
        <f>VLOOKUP($J33,英雄数据!$B:$F,4,FALSE)</f>
        <v>5002</v>
      </c>
      <c r="N33" t="s">
        <v>40</v>
      </c>
      <c r="O33" s="2" t="s">
        <v>128</v>
      </c>
      <c r="P33">
        <v>180</v>
      </c>
      <c r="Q33" s="2" t="s">
        <v>129</v>
      </c>
      <c r="S33">
        <v>1</v>
      </c>
      <c r="T33">
        <v>1</v>
      </c>
    </row>
    <row r="34" spans="1:20" x14ac:dyDescent="0.15">
      <c r="A34">
        <v>31</v>
      </c>
      <c r="B34">
        <v>3101</v>
      </c>
      <c r="C34">
        <v>60011029</v>
      </c>
      <c r="D34" t="s">
        <v>142</v>
      </c>
      <c r="E34" s="4" t="s">
        <v>130</v>
      </c>
      <c r="J34" s="4" t="s">
        <v>148</v>
      </c>
      <c r="K34">
        <f>VLOOKUP($J34,英雄数据!$B:$F,2,FALSE)</f>
        <v>41401102</v>
      </c>
      <c r="L34">
        <f>VLOOKUP($J34,英雄数据!$B:$F,3,FALSE)</f>
        <v>41401101</v>
      </c>
      <c r="M34" s="2">
        <f>VLOOKUP($J34,英雄数据!$B:$F,4,FALSE)</f>
        <v>5011</v>
      </c>
      <c r="N34" t="s">
        <v>40</v>
      </c>
      <c r="O34" s="2" t="s">
        <v>128</v>
      </c>
      <c r="P34">
        <v>180</v>
      </c>
      <c r="Q34" s="2" t="s">
        <v>129</v>
      </c>
      <c r="S34">
        <v>0</v>
      </c>
      <c r="T34">
        <v>1</v>
      </c>
    </row>
    <row r="35" spans="1:20" x14ac:dyDescent="0.15">
      <c r="A35">
        <v>3101</v>
      </c>
      <c r="B35" t="s">
        <v>132</v>
      </c>
      <c r="C35">
        <v>60011030</v>
      </c>
      <c r="D35" s="4"/>
      <c r="F35" s="4" t="s">
        <v>131</v>
      </c>
      <c r="J35" s="4" t="s">
        <v>146</v>
      </c>
      <c r="K35">
        <f>VLOOKUP($J35,英雄数据!$B:$F,2,FALSE)</f>
        <v>41400202</v>
      </c>
      <c r="L35">
        <f>VLOOKUP($J35,英雄数据!$B:$F,3,FALSE)</f>
        <v>41400201</v>
      </c>
      <c r="M35" s="2">
        <f>VLOOKUP($J35,英雄数据!$B:$F,4,FALSE)</f>
        <v>5002</v>
      </c>
      <c r="N35" t="s">
        <v>40</v>
      </c>
      <c r="O35" s="2" t="s">
        <v>128</v>
      </c>
      <c r="P35">
        <v>180</v>
      </c>
      <c r="Q35" s="2" t="s">
        <v>129</v>
      </c>
      <c r="S35">
        <v>1</v>
      </c>
      <c r="T35">
        <v>1</v>
      </c>
    </row>
    <row r="36" spans="1:20" x14ac:dyDescent="0.15">
      <c r="A36">
        <v>33</v>
      </c>
      <c r="B36">
        <v>3301</v>
      </c>
      <c r="C36">
        <v>60011031</v>
      </c>
      <c r="D36" t="s">
        <v>143</v>
      </c>
      <c r="E36" s="4" t="s">
        <v>130</v>
      </c>
      <c r="J36" s="4" t="s">
        <v>147</v>
      </c>
      <c r="K36">
        <f>VLOOKUP($J36,英雄数据!$B:$F,2,FALSE)</f>
        <v>41404802</v>
      </c>
      <c r="L36">
        <f>VLOOKUP($J36,英雄数据!$B:$F,3,FALSE)</f>
        <v>41404801</v>
      </c>
      <c r="M36" s="2">
        <f>VLOOKUP($J36,英雄数据!$B:$F,4,FALSE)</f>
        <v>5048</v>
      </c>
      <c r="N36" t="s">
        <v>40</v>
      </c>
      <c r="O36" s="2" t="s">
        <v>128</v>
      </c>
      <c r="P36">
        <v>180</v>
      </c>
      <c r="Q36" s="2" t="s">
        <v>129</v>
      </c>
      <c r="S36">
        <v>0</v>
      </c>
      <c r="T36">
        <v>1</v>
      </c>
    </row>
    <row r="37" spans="1:20" x14ac:dyDescent="0.15">
      <c r="A37">
        <v>3301</v>
      </c>
      <c r="B37" t="s">
        <v>132</v>
      </c>
      <c r="C37">
        <v>60011032</v>
      </c>
      <c r="D37" s="4"/>
      <c r="F37" s="4" t="s">
        <v>131</v>
      </c>
      <c r="J37" s="4" t="s">
        <v>148</v>
      </c>
      <c r="K37">
        <f>VLOOKUP($J37,英雄数据!$B:$F,2,FALSE)</f>
        <v>41401102</v>
      </c>
      <c r="L37">
        <f>VLOOKUP($J37,英雄数据!$B:$F,3,FALSE)</f>
        <v>41401101</v>
      </c>
      <c r="M37" s="2">
        <f>VLOOKUP($J37,英雄数据!$B:$F,4,FALSE)</f>
        <v>5011</v>
      </c>
      <c r="N37" t="s">
        <v>40</v>
      </c>
      <c r="O37" s="2" t="s">
        <v>128</v>
      </c>
      <c r="P37">
        <v>180</v>
      </c>
      <c r="Q37" s="2" t="s">
        <v>129</v>
      </c>
      <c r="S37">
        <v>1</v>
      </c>
      <c r="T37">
        <v>1</v>
      </c>
    </row>
    <row r="38" spans="1:20" x14ac:dyDescent="0.15">
      <c r="A38">
        <v>35</v>
      </c>
      <c r="B38">
        <v>3501</v>
      </c>
      <c r="C38">
        <v>60011033</v>
      </c>
      <c r="D38" t="s">
        <v>144</v>
      </c>
      <c r="E38" s="4" t="s">
        <v>130</v>
      </c>
      <c r="J38" s="4" t="s">
        <v>146</v>
      </c>
      <c r="K38">
        <f>VLOOKUP($J38,英雄数据!$B:$F,2,FALSE)</f>
        <v>41400202</v>
      </c>
      <c r="L38">
        <f>VLOOKUP($J38,英雄数据!$B:$F,3,FALSE)</f>
        <v>41400201</v>
      </c>
      <c r="M38" s="2">
        <f>VLOOKUP($J38,英雄数据!$B:$F,4,FALSE)</f>
        <v>5002</v>
      </c>
      <c r="N38" t="s">
        <v>40</v>
      </c>
      <c r="O38" s="2" t="s">
        <v>128</v>
      </c>
      <c r="P38">
        <v>180</v>
      </c>
      <c r="Q38" s="2" t="s">
        <v>129</v>
      </c>
      <c r="S38">
        <v>0</v>
      </c>
      <c r="T38">
        <v>1</v>
      </c>
    </row>
    <row r="39" spans="1:20" x14ac:dyDescent="0.15">
      <c r="A39">
        <v>3501</v>
      </c>
      <c r="B39" t="s">
        <v>132</v>
      </c>
      <c r="C39">
        <v>60011034</v>
      </c>
      <c r="D39" s="4"/>
      <c r="F39" s="4" t="s">
        <v>131</v>
      </c>
      <c r="J39" s="4" t="s">
        <v>148</v>
      </c>
      <c r="K39">
        <f>VLOOKUP($J39,英雄数据!$B:$F,2,FALSE)</f>
        <v>41401102</v>
      </c>
      <c r="L39">
        <f>VLOOKUP($J39,英雄数据!$B:$F,3,FALSE)</f>
        <v>41401101</v>
      </c>
      <c r="M39" s="2">
        <f>VLOOKUP($J39,英雄数据!$B:$F,4,FALSE)</f>
        <v>5011</v>
      </c>
      <c r="N39" t="s">
        <v>40</v>
      </c>
      <c r="O39" s="2" t="s">
        <v>128</v>
      </c>
      <c r="P39">
        <v>180</v>
      </c>
      <c r="Q39" s="2" t="s">
        <v>129</v>
      </c>
      <c r="S39">
        <v>1</v>
      </c>
      <c r="T39">
        <v>1</v>
      </c>
    </row>
    <row r="40" spans="1:20" x14ac:dyDescent="0.15">
      <c r="A40">
        <v>37</v>
      </c>
      <c r="B40">
        <v>3701</v>
      </c>
      <c r="C40">
        <v>60011035</v>
      </c>
      <c r="D40" t="s">
        <v>145</v>
      </c>
      <c r="E40" s="4" t="s">
        <v>130</v>
      </c>
      <c r="J40" s="4" t="s">
        <v>147</v>
      </c>
      <c r="K40">
        <f>VLOOKUP($J40,英雄数据!$B:$F,2,FALSE)</f>
        <v>41404802</v>
      </c>
      <c r="L40">
        <f>VLOOKUP($J40,英雄数据!$B:$F,3,FALSE)</f>
        <v>41404801</v>
      </c>
      <c r="M40" s="2">
        <f>VLOOKUP($J40,英雄数据!$B:$F,4,FALSE)</f>
        <v>5048</v>
      </c>
      <c r="N40" t="s">
        <v>40</v>
      </c>
      <c r="O40" s="2" t="s">
        <v>128</v>
      </c>
      <c r="P40">
        <v>180</v>
      </c>
      <c r="Q40" s="2" t="s">
        <v>129</v>
      </c>
      <c r="S40">
        <v>0</v>
      </c>
      <c r="T40">
        <v>1</v>
      </c>
    </row>
    <row r="41" spans="1:20" x14ac:dyDescent="0.15">
      <c r="A41">
        <v>3701</v>
      </c>
      <c r="C41">
        <v>60011036</v>
      </c>
      <c r="D41" s="4"/>
      <c r="F41" s="4" t="s">
        <v>131</v>
      </c>
      <c r="J41" s="4" t="s">
        <v>146</v>
      </c>
      <c r="K41">
        <f>VLOOKUP($J41,英雄数据!$B:$F,2,FALSE)</f>
        <v>41400202</v>
      </c>
      <c r="L41">
        <f>VLOOKUP($J41,英雄数据!$B:$F,3,FALSE)</f>
        <v>41400201</v>
      </c>
      <c r="M41" s="2">
        <f>VLOOKUP($J41,英雄数据!$B:$F,4,FALSE)</f>
        <v>5002</v>
      </c>
      <c r="N41" t="s">
        <v>40</v>
      </c>
      <c r="O41" s="2" t="s">
        <v>128</v>
      </c>
      <c r="P41">
        <v>180</v>
      </c>
      <c r="Q41" s="2" t="s">
        <v>129</v>
      </c>
      <c r="S41">
        <v>1</v>
      </c>
      <c r="T41">
        <v>1</v>
      </c>
    </row>
    <row r="42" spans="1:20" x14ac:dyDescent="0.15">
      <c r="A42">
        <v>10101</v>
      </c>
      <c r="C42">
        <v>61000101</v>
      </c>
      <c r="D42" s="4" t="s">
        <v>199</v>
      </c>
      <c r="E42" s="4" t="s">
        <v>130</v>
      </c>
      <c r="F42" s="4" t="s">
        <v>131</v>
      </c>
      <c r="J42" s="4" t="s">
        <v>203</v>
      </c>
      <c r="K42">
        <f>VLOOKUP($J42,英雄数据!$B:$F,2,FALSE)</f>
        <v>41405402</v>
      </c>
      <c r="L42">
        <f>VLOOKUP($J42,英雄数据!$B:$F,3,FALSE)</f>
        <v>41405401</v>
      </c>
      <c r="M42" s="2">
        <f>VLOOKUP($J42,英雄数据!$B:$F,4,FALSE)</f>
        <v>5054</v>
      </c>
      <c r="N42" t="s">
        <v>40</v>
      </c>
      <c r="O42" s="2" t="s">
        <v>128</v>
      </c>
      <c r="P42">
        <v>180</v>
      </c>
      <c r="Q42" s="2" t="s">
        <v>129</v>
      </c>
      <c r="S42">
        <v>0</v>
      </c>
      <c r="T42">
        <v>1</v>
      </c>
    </row>
    <row r="43" spans="1:20" x14ac:dyDescent="0.15">
      <c r="A43">
        <v>10201</v>
      </c>
      <c r="B43">
        <v>10202</v>
      </c>
      <c r="C43">
        <v>61000201</v>
      </c>
      <c r="D43" s="4" t="s">
        <v>200</v>
      </c>
      <c r="E43" s="4" t="s">
        <v>130</v>
      </c>
      <c r="J43" s="4" t="s">
        <v>203</v>
      </c>
      <c r="K43">
        <f>VLOOKUP($J43,英雄数据!$B:$F,2,FALSE)</f>
        <v>41405402</v>
      </c>
      <c r="L43">
        <f>VLOOKUP($J43,英雄数据!$B:$F,3,FALSE)</f>
        <v>41405401</v>
      </c>
      <c r="M43" s="2">
        <f>VLOOKUP($J43,英雄数据!$B:$F,4,FALSE)</f>
        <v>5054</v>
      </c>
      <c r="N43" t="s">
        <v>40</v>
      </c>
      <c r="O43" s="2" t="s">
        <v>128</v>
      </c>
      <c r="P43">
        <v>180</v>
      </c>
      <c r="Q43" s="2" t="s">
        <v>129</v>
      </c>
      <c r="S43">
        <v>0</v>
      </c>
      <c r="T43">
        <v>1</v>
      </c>
    </row>
    <row r="44" spans="1:20" x14ac:dyDescent="0.15">
      <c r="A44">
        <v>10202</v>
      </c>
      <c r="B44">
        <v>10203</v>
      </c>
      <c r="C44">
        <v>61000202</v>
      </c>
      <c r="D44" s="4"/>
      <c r="J44" s="4" t="s">
        <v>204</v>
      </c>
      <c r="K44">
        <f>VLOOKUP($J44,英雄数据!$B:$F,2,FALSE)</f>
        <v>41400302</v>
      </c>
      <c r="L44">
        <f>VLOOKUP($J44,英雄数据!$B:$F,3,FALSE)</f>
        <v>41400301</v>
      </c>
      <c r="M44" s="2">
        <f>VLOOKUP($J44,英雄数据!$B:$F,4,FALSE)</f>
        <v>5003</v>
      </c>
      <c r="N44" t="s">
        <v>40</v>
      </c>
      <c r="O44" s="2" t="s">
        <v>128</v>
      </c>
      <c r="P44">
        <v>180</v>
      </c>
      <c r="Q44" s="2" t="s">
        <v>129</v>
      </c>
      <c r="S44">
        <v>1</v>
      </c>
      <c r="T44">
        <v>1</v>
      </c>
    </row>
    <row r="45" spans="1:20" x14ac:dyDescent="0.15">
      <c r="A45">
        <v>10203</v>
      </c>
      <c r="C45">
        <v>61000203</v>
      </c>
      <c r="D45" s="4"/>
      <c r="F45" s="4" t="s">
        <v>131</v>
      </c>
      <c r="J45" s="4" t="s">
        <v>203</v>
      </c>
      <c r="K45">
        <f>VLOOKUP($J45,英雄数据!$B:$F,2,FALSE)</f>
        <v>41405402</v>
      </c>
      <c r="L45">
        <f>VLOOKUP($J45,英雄数据!$B:$F,3,FALSE)</f>
        <v>41405401</v>
      </c>
      <c r="M45" s="2">
        <f>VLOOKUP($J45,英雄数据!$B:$F,4,FALSE)</f>
        <v>5054</v>
      </c>
      <c r="N45" t="s">
        <v>40</v>
      </c>
      <c r="O45" s="2" t="s">
        <v>128</v>
      </c>
      <c r="P45">
        <v>180</v>
      </c>
      <c r="Q45" s="2" t="s">
        <v>129</v>
      </c>
      <c r="S45">
        <v>0</v>
      </c>
      <c r="T45">
        <v>1</v>
      </c>
    </row>
    <row r="46" spans="1:20" x14ac:dyDescent="0.15">
      <c r="A46">
        <v>10301</v>
      </c>
      <c r="B46">
        <v>10302</v>
      </c>
      <c r="C46">
        <v>61000301</v>
      </c>
      <c r="D46" s="4" t="s">
        <v>201</v>
      </c>
      <c r="E46" s="4" t="s">
        <v>130</v>
      </c>
      <c r="J46" s="4" t="s">
        <v>203</v>
      </c>
      <c r="K46">
        <f>VLOOKUP($J46,英雄数据!$B:$F,2,FALSE)</f>
        <v>41405402</v>
      </c>
      <c r="L46">
        <f>VLOOKUP($J46,英雄数据!$B:$F,3,FALSE)</f>
        <v>41405401</v>
      </c>
      <c r="M46" s="2">
        <f>VLOOKUP($J46,英雄数据!$B:$F,4,FALSE)</f>
        <v>5054</v>
      </c>
      <c r="N46" t="s">
        <v>40</v>
      </c>
      <c r="O46" s="2" t="s">
        <v>128</v>
      </c>
      <c r="P46">
        <v>180</v>
      </c>
      <c r="Q46" s="2" t="s">
        <v>129</v>
      </c>
      <c r="S46">
        <v>0</v>
      </c>
      <c r="T46">
        <v>1</v>
      </c>
    </row>
    <row r="47" spans="1:20" x14ac:dyDescent="0.15">
      <c r="A47">
        <v>10302</v>
      </c>
      <c r="C47">
        <v>61000302</v>
      </c>
      <c r="D47" s="4"/>
      <c r="F47" s="4" t="s">
        <v>131</v>
      </c>
      <c r="J47" s="4" t="s">
        <v>204</v>
      </c>
      <c r="K47">
        <f>VLOOKUP($J47,英雄数据!$B:$F,2,FALSE)</f>
        <v>41400302</v>
      </c>
      <c r="L47">
        <f>VLOOKUP($J47,英雄数据!$B:$F,3,FALSE)</f>
        <v>41400301</v>
      </c>
      <c r="M47" s="2">
        <f>VLOOKUP($J47,英雄数据!$B:$F,4,FALSE)</f>
        <v>5003</v>
      </c>
      <c r="N47" t="s">
        <v>40</v>
      </c>
      <c r="O47" s="2" t="s">
        <v>128</v>
      </c>
      <c r="P47">
        <v>180</v>
      </c>
      <c r="Q47" s="2" t="s">
        <v>129</v>
      </c>
      <c r="S47">
        <v>1</v>
      </c>
      <c r="T47">
        <v>1</v>
      </c>
    </row>
    <row r="48" spans="1:20" x14ac:dyDescent="0.15">
      <c r="A48">
        <v>10401</v>
      </c>
      <c r="C48">
        <v>61000401</v>
      </c>
      <c r="D48" s="4" t="s">
        <v>196</v>
      </c>
      <c r="E48" s="4" t="s">
        <v>130</v>
      </c>
      <c r="F48" s="4" t="s">
        <v>131</v>
      </c>
      <c r="J48" s="4" t="s">
        <v>203</v>
      </c>
      <c r="K48">
        <f>VLOOKUP($J48,英雄数据!$B:$F,2,FALSE)</f>
        <v>41405402</v>
      </c>
      <c r="L48">
        <f>VLOOKUP($J48,英雄数据!$B:$F,3,FALSE)</f>
        <v>41405401</v>
      </c>
      <c r="M48" s="2">
        <f>VLOOKUP($J48,英雄数据!$B:$F,4,FALSE)</f>
        <v>5054</v>
      </c>
      <c r="N48" t="s">
        <v>40</v>
      </c>
      <c r="O48" s="2" t="s">
        <v>128</v>
      </c>
      <c r="P48">
        <v>180</v>
      </c>
      <c r="Q48" s="2" t="s">
        <v>129</v>
      </c>
      <c r="S48">
        <v>0</v>
      </c>
      <c r="T48">
        <v>1</v>
      </c>
    </row>
    <row r="49" spans="1:20" x14ac:dyDescent="0.15">
      <c r="A49">
        <v>10501</v>
      </c>
      <c r="B49">
        <v>10502</v>
      </c>
      <c r="C49">
        <v>61000501</v>
      </c>
      <c r="D49" s="4" t="s">
        <v>202</v>
      </c>
      <c r="E49" s="4" t="s">
        <v>130</v>
      </c>
      <c r="J49" s="4" t="s">
        <v>203</v>
      </c>
      <c r="K49">
        <f>VLOOKUP($J49,英雄数据!$B:$F,2,FALSE)</f>
        <v>41405402</v>
      </c>
      <c r="L49">
        <f>VLOOKUP($J49,英雄数据!$B:$F,3,FALSE)</f>
        <v>41405401</v>
      </c>
      <c r="M49" s="2">
        <f>VLOOKUP($J49,英雄数据!$B:$F,4,FALSE)</f>
        <v>5054</v>
      </c>
      <c r="N49" t="s">
        <v>40</v>
      </c>
      <c r="O49" s="2" t="s">
        <v>128</v>
      </c>
      <c r="P49">
        <v>180</v>
      </c>
      <c r="Q49" s="2" t="s">
        <v>129</v>
      </c>
      <c r="S49">
        <v>0</v>
      </c>
      <c r="T49">
        <v>1</v>
      </c>
    </row>
    <row r="50" spans="1:20" x14ac:dyDescent="0.15">
      <c r="A50">
        <v>10502</v>
      </c>
      <c r="C50">
        <v>61000502</v>
      </c>
      <c r="D50" s="4"/>
      <c r="F50" s="4" t="s">
        <v>131</v>
      </c>
      <c r="J50" s="4" t="s">
        <v>204</v>
      </c>
      <c r="K50">
        <f>VLOOKUP($J50,英雄数据!$B:$F,2,FALSE)</f>
        <v>41400302</v>
      </c>
      <c r="L50">
        <f>VLOOKUP($J50,英雄数据!$B:$F,3,FALSE)</f>
        <v>41400301</v>
      </c>
      <c r="M50" s="2">
        <f>VLOOKUP($J50,英雄数据!$B:$F,4,FALSE)</f>
        <v>5003</v>
      </c>
      <c r="N50" t="s">
        <v>40</v>
      </c>
      <c r="O50" s="2" t="s">
        <v>128</v>
      </c>
      <c r="P50">
        <v>180</v>
      </c>
      <c r="Q50" s="2" t="s">
        <v>129</v>
      </c>
      <c r="S50">
        <v>1</v>
      </c>
      <c r="T50">
        <v>1</v>
      </c>
    </row>
    <row r="51" spans="1:20" x14ac:dyDescent="0.15">
      <c r="A51">
        <v>10601</v>
      </c>
      <c r="C51">
        <v>61000601</v>
      </c>
      <c r="D51" s="4" t="s">
        <v>205</v>
      </c>
      <c r="E51" s="4" t="s">
        <v>130</v>
      </c>
      <c r="J51" s="4" t="s">
        <v>203</v>
      </c>
      <c r="K51">
        <f>VLOOKUP($J51,英雄数据!$B:$F,2,FALSE)</f>
        <v>41405402</v>
      </c>
      <c r="L51">
        <f>VLOOKUP($J51,英雄数据!$B:$F,3,FALSE)</f>
        <v>41405401</v>
      </c>
      <c r="M51" s="2">
        <f>VLOOKUP($J51,英雄数据!$B:$F,4,FALSE)</f>
        <v>5054</v>
      </c>
      <c r="N51" t="s">
        <v>40</v>
      </c>
      <c r="O51" s="2" t="s">
        <v>128</v>
      </c>
      <c r="P51">
        <v>180</v>
      </c>
      <c r="Q51" s="2" t="s">
        <v>129</v>
      </c>
      <c r="S51">
        <v>0</v>
      </c>
      <c r="T51">
        <v>1</v>
      </c>
    </row>
    <row r="52" spans="1:20" x14ac:dyDescent="0.15">
      <c r="A52">
        <v>10701</v>
      </c>
      <c r="B52">
        <v>10702</v>
      </c>
      <c r="C52">
        <v>61000701</v>
      </c>
      <c r="D52" s="4" t="s">
        <v>206</v>
      </c>
      <c r="E52" s="4" t="s">
        <v>130</v>
      </c>
      <c r="J52" s="4" t="s">
        <v>203</v>
      </c>
      <c r="K52">
        <f>VLOOKUP($J52,英雄数据!$B:$F,2,FALSE)</f>
        <v>41405402</v>
      </c>
      <c r="L52">
        <f>VLOOKUP($J52,英雄数据!$B:$F,3,FALSE)</f>
        <v>41405401</v>
      </c>
      <c r="M52" s="2">
        <f>VLOOKUP($J52,英雄数据!$B:$F,4,FALSE)</f>
        <v>5054</v>
      </c>
      <c r="N52" t="s">
        <v>40</v>
      </c>
      <c r="O52" s="2" t="s">
        <v>128</v>
      </c>
      <c r="P52">
        <v>180</v>
      </c>
      <c r="Q52" s="2" t="s">
        <v>129</v>
      </c>
      <c r="S52">
        <v>0</v>
      </c>
      <c r="T52">
        <v>1</v>
      </c>
    </row>
    <row r="53" spans="1:20" x14ac:dyDescent="0.15">
      <c r="A53">
        <v>10702</v>
      </c>
      <c r="C53">
        <v>61000702</v>
      </c>
      <c r="D53" s="4"/>
      <c r="F53" s="4" t="s">
        <v>131</v>
      </c>
      <c r="J53" s="4" t="s">
        <v>204</v>
      </c>
      <c r="K53">
        <f>VLOOKUP($J53,英雄数据!$B:$F,2,FALSE)</f>
        <v>41400302</v>
      </c>
      <c r="L53">
        <f>VLOOKUP($J53,英雄数据!$B:$F,3,FALSE)</f>
        <v>41400301</v>
      </c>
      <c r="M53" s="2">
        <f>VLOOKUP($J53,英雄数据!$B:$F,4,FALSE)</f>
        <v>5003</v>
      </c>
      <c r="N53" t="s">
        <v>40</v>
      </c>
      <c r="O53" s="2" t="s">
        <v>128</v>
      </c>
      <c r="P53">
        <v>180</v>
      </c>
      <c r="Q53" s="2" t="s">
        <v>129</v>
      </c>
      <c r="S53">
        <v>1</v>
      </c>
      <c r="T53">
        <v>1</v>
      </c>
    </row>
    <row r="54" spans="1:20" x14ac:dyDescent="0.15">
      <c r="A54">
        <v>10801</v>
      </c>
      <c r="B54">
        <v>10802</v>
      </c>
      <c r="C54">
        <v>61000801</v>
      </c>
      <c r="D54" s="4" t="s">
        <v>207</v>
      </c>
      <c r="E54" s="4" t="s">
        <v>130</v>
      </c>
      <c r="J54" s="4" t="s">
        <v>203</v>
      </c>
      <c r="K54">
        <f>VLOOKUP($J54,英雄数据!$B:$F,2,FALSE)</f>
        <v>41405402</v>
      </c>
      <c r="L54">
        <f>VLOOKUP($J54,英雄数据!$B:$F,3,FALSE)</f>
        <v>41405401</v>
      </c>
      <c r="M54" s="2">
        <f>VLOOKUP($J54,英雄数据!$B:$F,4,FALSE)</f>
        <v>5054</v>
      </c>
      <c r="N54" t="s">
        <v>40</v>
      </c>
      <c r="O54" s="2" t="s">
        <v>128</v>
      </c>
      <c r="P54">
        <v>180</v>
      </c>
      <c r="Q54" s="2" t="s">
        <v>129</v>
      </c>
      <c r="S54">
        <v>0</v>
      </c>
      <c r="T54">
        <v>1</v>
      </c>
    </row>
    <row r="55" spans="1:20" x14ac:dyDescent="0.15">
      <c r="A55">
        <v>10802</v>
      </c>
      <c r="C55">
        <v>61000802</v>
      </c>
      <c r="D55" s="4"/>
      <c r="F55" s="4" t="s">
        <v>131</v>
      </c>
      <c r="J55" s="4" t="s">
        <v>204</v>
      </c>
      <c r="K55">
        <f>VLOOKUP($J55,英雄数据!$B:$F,2,FALSE)</f>
        <v>41400302</v>
      </c>
      <c r="L55">
        <f>VLOOKUP($J55,英雄数据!$B:$F,3,FALSE)</f>
        <v>41400301</v>
      </c>
      <c r="M55" s="2">
        <f>VLOOKUP($J55,英雄数据!$B:$F,4,FALSE)</f>
        <v>5003</v>
      </c>
      <c r="N55" t="s">
        <v>40</v>
      </c>
      <c r="O55" s="2" t="s">
        <v>128</v>
      </c>
      <c r="P55">
        <v>180</v>
      </c>
      <c r="Q55" s="2" t="s">
        <v>129</v>
      </c>
      <c r="S55">
        <v>1</v>
      </c>
      <c r="T55">
        <v>1</v>
      </c>
    </row>
    <row r="56" spans="1:20" x14ac:dyDescent="0.15">
      <c r="A56">
        <v>10901</v>
      </c>
      <c r="B56">
        <v>10902</v>
      </c>
      <c r="C56">
        <v>61000901</v>
      </c>
      <c r="D56" s="4" t="s">
        <v>208</v>
      </c>
      <c r="E56" s="4" t="s">
        <v>130</v>
      </c>
      <c r="J56" s="4" t="s">
        <v>203</v>
      </c>
      <c r="K56">
        <f>VLOOKUP($J56,英雄数据!$B:$F,2,FALSE)</f>
        <v>41405402</v>
      </c>
      <c r="L56">
        <f>VLOOKUP($J56,英雄数据!$B:$F,3,FALSE)</f>
        <v>41405401</v>
      </c>
      <c r="M56" s="2">
        <f>VLOOKUP($J56,英雄数据!$B:$F,4,FALSE)</f>
        <v>5054</v>
      </c>
      <c r="N56" t="s">
        <v>40</v>
      </c>
      <c r="O56" s="2" t="s">
        <v>128</v>
      </c>
      <c r="P56">
        <v>180</v>
      </c>
      <c r="Q56" s="2" t="s">
        <v>129</v>
      </c>
      <c r="S56">
        <v>0</v>
      </c>
      <c r="T56">
        <v>1</v>
      </c>
    </row>
    <row r="57" spans="1:20" x14ac:dyDescent="0.15">
      <c r="A57">
        <v>10902</v>
      </c>
      <c r="C57">
        <v>61000902</v>
      </c>
      <c r="D57" s="4"/>
      <c r="F57" s="4" t="s">
        <v>131</v>
      </c>
      <c r="J57" s="4" t="s">
        <v>204</v>
      </c>
      <c r="K57">
        <f>VLOOKUP($J57,英雄数据!$B:$F,2,FALSE)</f>
        <v>41400302</v>
      </c>
      <c r="L57">
        <f>VLOOKUP($J57,英雄数据!$B:$F,3,FALSE)</f>
        <v>41400301</v>
      </c>
      <c r="M57" s="2">
        <f>VLOOKUP($J57,英雄数据!$B:$F,4,FALSE)</f>
        <v>5003</v>
      </c>
      <c r="N57" t="s">
        <v>40</v>
      </c>
      <c r="O57" s="2" t="s">
        <v>128</v>
      </c>
      <c r="P57">
        <v>180</v>
      </c>
      <c r="Q57" s="2" t="s">
        <v>129</v>
      </c>
      <c r="S57">
        <v>1</v>
      </c>
      <c r="T57">
        <v>1</v>
      </c>
    </row>
    <row r="58" spans="1:20" x14ac:dyDescent="0.15">
      <c r="A58">
        <v>11001</v>
      </c>
      <c r="C58">
        <v>61001001</v>
      </c>
      <c r="D58" s="4" t="s">
        <v>209</v>
      </c>
      <c r="E58" s="4" t="s">
        <v>130</v>
      </c>
      <c r="J58" s="4" t="s">
        <v>203</v>
      </c>
      <c r="K58">
        <f>VLOOKUP($J58,英雄数据!$B:$F,2,FALSE)</f>
        <v>41405402</v>
      </c>
      <c r="L58">
        <f>VLOOKUP($J58,英雄数据!$B:$F,3,FALSE)</f>
        <v>41405401</v>
      </c>
      <c r="M58" s="2">
        <f>VLOOKUP($J58,英雄数据!$B:$F,4,FALSE)</f>
        <v>5054</v>
      </c>
      <c r="N58" t="s">
        <v>40</v>
      </c>
      <c r="O58" s="2" t="s">
        <v>128</v>
      </c>
      <c r="P58">
        <v>180</v>
      </c>
      <c r="Q58" s="2" t="s">
        <v>129</v>
      </c>
      <c r="S58">
        <v>0</v>
      </c>
      <c r="T58">
        <v>1</v>
      </c>
    </row>
    <row r="59" spans="1:20" x14ac:dyDescent="0.15">
      <c r="A59">
        <v>11101</v>
      </c>
      <c r="C59">
        <v>61001101</v>
      </c>
      <c r="D59" s="4" t="s">
        <v>210</v>
      </c>
      <c r="E59" s="4" t="s">
        <v>130</v>
      </c>
      <c r="J59" s="4" t="s">
        <v>203</v>
      </c>
      <c r="K59">
        <f>VLOOKUP($J59,英雄数据!$B:$F,2,FALSE)</f>
        <v>41405402</v>
      </c>
      <c r="L59">
        <f>VLOOKUP($J59,英雄数据!$B:$F,3,FALSE)</f>
        <v>41405401</v>
      </c>
      <c r="M59" s="2">
        <f>VLOOKUP($J59,英雄数据!$B:$F,4,FALSE)</f>
        <v>5054</v>
      </c>
      <c r="N59" t="s">
        <v>40</v>
      </c>
      <c r="O59" s="2" t="s">
        <v>128</v>
      </c>
      <c r="P59">
        <v>180</v>
      </c>
      <c r="Q59" s="2" t="s">
        <v>129</v>
      </c>
      <c r="S59">
        <v>0</v>
      </c>
      <c r="T59">
        <v>1</v>
      </c>
    </row>
    <row r="60" spans="1:20" x14ac:dyDescent="0.15">
      <c r="A60">
        <v>11201</v>
      </c>
      <c r="B60">
        <v>11202</v>
      </c>
      <c r="C60">
        <v>61001201</v>
      </c>
      <c r="D60" s="4" t="s">
        <v>211</v>
      </c>
      <c r="E60" s="4" t="s">
        <v>130</v>
      </c>
      <c r="J60" s="4" t="s">
        <v>203</v>
      </c>
      <c r="K60">
        <f>VLOOKUP($J60,英雄数据!$B:$F,2,FALSE)</f>
        <v>41405402</v>
      </c>
      <c r="L60">
        <f>VLOOKUP($J60,英雄数据!$B:$F,3,FALSE)</f>
        <v>41405401</v>
      </c>
      <c r="M60" s="2">
        <f>VLOOKUP($J60,英雄数据!$B:$F,4,FALSE)</f>
        <v>5054</v>
      </c>
      <c r="N60" t="s">
        <v>40</v>
      </c>
      <c r="O60" s="2" t="s">
        <v>128</v>
      </c>
      <c r="P60">
        <v>180</v>
      </c>
      <c r="Q60" s="2" t="s">
        <v>129</v>
      </c>
      <c r="S60">
        <v>0</v>
      </c>
      <c r="T60">
        <v>1</v>
      </c>
    </row>
    <row r="61" spans="1:20" x14ac:dyDescent="0.15">
      <c r="A61">
        <v>11202</v>
      </c>
      <c r="B61">
        <v>11203</v>
      </c>
      <c r="C61">
        <v>61001202</v>
      </c>
      <c r="D61" s="4"/>
      <c r="J61" s="4" t="s">
        <v>204</v>
      </c>
      <c r="K61">
        <f>VLOOKUP($J61,英雄数据!$B:$F,2,FALSE)</f>
        <v>41400302</v>
      </c>
      <c r="L61">
        <f>VLOOKUP($J61,英雄数据!$B:$F,3,FALSE)</f>
        <v>41400301</v>
      </c>
      <c r="M61" s="2">
        <f>VLOOKUP($J61,英雄数据!$B:$F,4,FALSE)</f>
        <v>5003</v>
      </c>
      <c r="N61" t="s">
        <v>40</v>
      </c>
      <c r="O61" s="2" t="s">
        <v>128</v>
      </c>
      <c r="P61">
        <v>180</v>
      </c>
      <c r="Q61" s="2" t="s">
        <v>129</v>
      </c>
      <c r="S61">
        <v>1</v>
      </c>
      <c r="T61">
        <v>1</v>
      </c>
    </row>
    <row r="62" spans="1:20" x14ac:dyDescent="0.15">
      <c r="A62">
        <v>11203</v>
      </c>
      <c r="C62">
        <v>61001203</v>
      </c>
      <c r="D62" s="4"/>
      <c r="F62" s="4" t="s">
        <v>131</v>
      </c>
      <c r="J62" s="4" t="s">
        <v>203</v>
      </c>
      <c r="K62">
        <f>VLOOKUP($J62,英雄数据!$B:$F,2,FALSE)</f>
        <v>41405402</v>
      </c>
      <c r="L62">
        <f>VLOOKUP($J62,英雄数据!$B:$F,3,FALSE)</f>
        <v>41405401</v>
      </c>
      <c r="M62" s="2">
        <f>VLOOKUP($J62,英雄数据!$B:$F,4,FALSE)</f>
        <v>5054</v>
      </c>
      <c r="N62" t="s">
        <v>40</v>
      </c>
      <c r="O62" s="2" t="s">
        <v>128</v>
      </c>
      <c r="P62">
        <v>180</v>
      </c>
      <c r="Q62" s="2" t="s">
        <v>129</v>
      </c>
      <c r="S62">
        <v>0</v>
      </c>
      <c r="T62">
        <v>1</v>
      </c>
    </row>
    <row r="63" spans="1:20" x14ac:dyDescent="0.15">
      <c r="A63">
        <v>11301</v>
      </c>
      <c r="B63">
        <v>11302</v>
      </c>
      <c r="C63">
        <v>61001301</v>
      </c>
      <c r="D63" s="4" t="s">
        <v>212</v>
      </c>
      <c r="E63" s="4" t="s">
        <v>130</v>
      </c>
      <c r="J63" s="4" t="s">
        <v>203</v>
      </c>
      <c r="K63">
        <f>VLOOKUP($J63,英雄数据!$B:$F,2,FALSE)</f>
        <v>41405402</v>
      </c>
      <c r="L63">
        <f>VLOOKUP($J63,英雄数据!$B:$F,3,FALSE)</f>
        <v>41405401</v>
      </c>
      <c r="M63" s="2">
        <f>VLOOKUP($J63,英雄数据!$B:$F,4,FALSE)</f>
        <v>5054</v>
      </c>
      <c r="N63" t="s">
        <v>40</v>
      </c>
      <c r="O63" s="2" t="s">
        <v>128</v>
      </c>
      <c r="P63">
        <v>180</v>
      </c>
      <c r="Q63" s="2" t="s">
        <v>129</v>
      </c>
      <c r="S63">
        <v>0</v>
      </c>
      <c r="T63">
        <v>1</v>
      </c>
    </row>
    <row r="64" spans="1:20" x14ac:dyDescent="0.15">
      <c r="A64">
        <v>11302</v>
      </c>
      <c r="C64">
        <v>61001302</v>
      </c>
      <c r="D64" s="4"/>
      <c r="F64" s="4" t="s">
        <v>131</v>
      </c>
      <c r="J64" s="4" t="s">
        <v>204</v>
      </c>
      <c r="K64">
        <f>VLOOKUP($J64,英雄数据!$B:$F,2,FALSE)</f>
        <v>41400302</v>
      </c>
      <c r="L64">
        <f>VLOOKUP($J64,英雄数据!$B:$F,3,FALSE)</f>
        <v>41400301</v>
      </c>
      <c r="M64" s="2">
        <f>VLOOKUP($J64,英雄数据!$B:$F,4,FALSE)</f>
        <v>5003</v>
      </c>
      <c r="N64" t="s">
        <v>40</v>
      </c>
      <c r="O64" s="2" t="s">
        <v>128</v>
      </c>
      <c r="P64">
        <v>180</v>
      </c>
      <c r="Q64" s="2" t="s">
        <v>129</v>
      </c>
      <c r="S64">
        <v>1</v>
      </c>
      <c r="T64">
        <v>1</v>
      </c>
    </row>
    <row r="65" spans="1:20" x14ac:dyDescent="0.15">
      <c r="A65">
        <v>11401</v>
      </c>
      <c r="B65">
        <v>11402</v>
      </c>
      <c r="C65">
        <v>61001401</v>
      </c>
      <c r="D65" s="4" t="s">
        <v>213</v>
      </c>
      <c r="E65" s="4" t="s">
        <v>130</v>
      </c>
      <c r="J65" s="4" t="s">
        <v>203</v>
      </c>
      <c r="K65">
        <f>VLOOKUP($J65,英雄数据!$B:$F,2,FALSE)</f>
        <v>41405402</v>
      </c>
      <c r="L65">
        <f>VLOOKUP($J65,英雄数据!$B:$F,3,FALSE)</f>
        <v>41405401</v>
      </c>
      <c r="M65" s="2">
        <f>VLOOKUP($J65,英雄数据!$B:$F,4,FALSE)</f>
        <v>5054</v>
      </c>
      <c r="N65" t="s">
        <v>40</v>
      </c>
      <c r="O65" s="2" t="s">
        <v>128</v>
      </c>
      <c r="P65">
        <v>180</v>
      </c>
      <c r="Q65" s="2" t="s">
        <v>129</v>
      </c>
      <c r="S65">
        <v>0</v>
      </c>
      <c r="T65">
        <v>1</v>
      </c>
    </row>
    <row r="66" spans="1:20" x14ac:dyDescent="0.15">
      <c r="A66">
        <v>11402</v>
      </c>
      <c r="B66">
        <v>11403</v>
      </c>
      <c r="C66">
        <v>61001402</v>
      </c>
      <c r="D66" s="4"/>
      <c r="J66" s="4" t="s">
        <v>204</v>
      </c>
      <c r="K66">
        <f>VLOOKUP($J66,英雄数据!$B:$F,2,FALSE)</f>
        <v>41400302</v>
      </c>
      <c r="L66">
        <f>VLOOKUP($J66,英雄数据!$B:$F,3,FALSE)</f>
        <v>41400301</v>
      </c>
      <c r="M66" s="2">
        <f>VLOOKUP($J66,英雄数据!$B:$F,4,FALSE)</f>
        <v>5003</v>
      </c>
      <c r="N66" t="s">
        <v>40</v>
      </c>
      <c r="O66" s="2" t="s">
        <v>128</v>
      </c>
      <c r="P66">
        <v>180</v>
      </c>
      <c r="Q66" s="2" t="s">
        <v>129</v>
      </c>
      <c r="S66">
        <v>1</v>
      </c>
      <c r="T66">
        <v>1</v>
      </c>
    </row>
    <row r="67" spans="1:20" x14ac:dyDescent="0.15">
      <c r="A67">
        <v>11403</v>
      </c>
      <c r="C67">
        <v>61001403</v>
      </c>
      <c r="D67" s="4"/>
      <c r="F67" s="4" t="s">
        <v>131</v>
      </c>
      <c r="J67" s="4" t="s">
        <v>203</v>
      </c>
      <c r="K67">
        <f>VLOOKUP($J67,英雄数据!$B:$F,2,FALSE)</f>
        <v>41405402</v>
      </c>
      <c r="L67">
        <f>VLOOKUP($J67,英雄数据!$B:$F,3,FALSE)</f>
        <v>41405401</v>
      </c>
      <c r="M67" s="2">
        <f>VLOOKUP($J67,英雄数据!$B:$F,4,FALSE)</f>
        <v>5054</v>
      </c>
      <c r="N67" t="s">
        <v>40</v>
      </c>
      <c r="O67" s="2" t="s">
        <v>128</v>
      </c>
      <c r="P67">
        <v>180</v>
      </c>
      <c r="Q67" s="2" t="s">
        <v>129</v>
      </c>
      <c r="S67">
        <v>0</v>
      </c>
      <c r="T67">
        <v>1</v>
      </c>
    </row>
    <row r="68" spans="1:20" x14ac:dyDescent="0.15">
      <c r="A68">
        <v>11501</v>
      </c>
      <c r="B68">
        <v>11502</v>
      </c>
      <c r="C68">
        <v>61001501</v>
      </c>
      <c r="D68" s="4" t="s">
        <v>214</v>
      </c>
      <c r="E68" s="4" t="s">
        <v>130</v>
      </c>
      <c r="J68" s="4" t="s">
        <v>203</v>
      </c>
      <c r="K68">
        <f>VLOOKUP($J68,英雄数据!$B:$F,2,FALSE)</f>
        <v>41405402</v>
      </c>
      <c r="L68">
        <f>VLOOKUP($J68,英雄数据!$B:$F,3,FALSE)</f>
        <v>41405401</v>
      </c>
      <c r="M68" s="2">
        <f>VLOOKUP($J68,英雄数据!$B:$F,4,FALSE)</f>
        <v>5054</v>
      </c>
      <c r="N68" t="s">
        <v>40</v>
      </c>
      <c r="O68" s="2" t="s">
        <v>128</v>
      </c>
      <c r="P68">
        <v>180</v>
      </c>
      <c r="Q68" s="2" t="s">
        <v>129</v>
      </c>
      <c r="S68">
        <v>0</v>
      </c>
      <c r="T68">
        <v>1</v>
      </c>
    </row>
    <row r="69" spans="1:20" x14ac:dyDescent="0.15">
      <c r="A69">
        <v>11502</v>
      </c>
      <c r="B69">
        <v>11503</v>
      </c>
      <c r="C69">
        <v>61001502</v>
      </c>
      <c r="D69" s="4"/>
      <c r="J69" s="4" t="s">
        <v>204</v>
      </c>
      <c r="K69">
        <f>VLOOKUP($J69,英雄数据!$B:$F,2,FALSE)</f>
        <v>41400302</v>
      </c>
      <c r="L69">
        <f>VLOOKUP($J69,英雄数据!$B:$F,3,FALSE)</f>
        <v>41400301</v>
      </c>
      <c r="M69" s="2">
        <f>VLOOKUP($J69,英雄数据!$B:$F,4,FALSE)</f>
        <v>5003</v>
      </c>
      <c r="N69" t="s">
        <v>40</v>
      </c>
      <c r="O69" s="2" t="s">
        <v>128</v>
      </c>
      <c r="P69">
        <v>180</v>
      </c>
      <c r="Q69" s="2" t="s">
        <v>129</v>
      </c>
      <c r="S69">
        <v>1</v>
      </c>
      <c r="T69">
        <v>1</v>
      </c>
    </row>
    <row r="70" spans="1:20" x14ac:dyDescent="0.15">
      <c r="A70">
        <v>11503</v>
      </c>
      <c r="C70">
        <v>61001503</v>
      </c>
      <c r="D70" s="4"/>
      <c r="F70" s="4" t="s">
        <v>131</v>
      </c>
      <c r="J70" s="4" t="s">
        <v>203</v>
      </c>
      <c r="K70">
        <f>VLOOKUP($J70,英雄数据!$B:$F,2,FALSE)</f>
        <v>41405402</v>
      </c>
      <c r="L70">
        <f>VLOOKUP($J70,英雄数据!$B:$F,3,FALSE)</f>
        <v>41405401</v>
      </c>
      <c r="M70" s="2">
        <f>VLOOKUP($J70,英雄数据!$B:$F,4,FALSE)</f>
        <v>5054</v>
      </c>
      <c r="N70" t="s">
        <v>40</v>
      </c>
      <c r="O70" s="2" t="s">
        <v>128</v>
      </c>
      <c r="P70">
        <v>180</v>
      </c>
      <c r="Q70" s="2" t="s">
        <v>129</v>
      </c>
      <c r="S70">
        <v>0</v>
      </c>
      <c r="T70">
        <v>1</v>
      </c>
    </row>
    <row r="71" spans="1:20" x14ac:dyDescent="0.15">
      <c r="A71">
        <v>11601</v>
      </c>
      <c r="B71">
        <v>11602</v>
      </c>
      <c r="C71">
        <v>61001601</v>
      </c>
      <c r="D71" s="4" t="s">
        <v>215</v>
      </c>
      <c r="E71" s="4" t="s">
        <v>130</v>
      </c>
      <c r="J71" s="4" t="s">
        <v>203</v>
      </c>
      <c r="K71">
        <f>VLOOKUP($J71,英雄数据!$B:$F,2,FALSE)</f>
        <v>41405402</v>
      </c>
      <c r="L71">
        <f>VLOOKUP($J71,英雄数据!$B:$F,3,FALSE)</f>
        <v>41405401</v>
      </c>
      <c r="M71" s="2">
        <f>VLOOKUP($J71,英雄数据!$B:$F,4,FALSE)</f>
        <v>5054</v>
      </c>
      <c r="N71" t="s">
        <v>40</v>
      </c>
      <c r="O71" s="2" t="s">
        <v>128</v>
      </c>
      <c r="P71">
        <v>180</v>
      </c>
      <c r="Q71" s="2" t="s">
        <v>129</v>
      </c>
      <c r="S71">
        <v>0</v>
      </c>
      <c r="T71">
        <v>1</v>
      </c>
    </row>
    <row r="72" spans="1:20" x14ac:dyDescent="0.15">
      <c r="A72">
        <v>11602</v>
      </c>
      <c r="B72">
        <v>11603</v>
      </c>
      <c r="C72">
        <v>61001602</v>
      </c>
      <c r="D72" s="4"/>
      <c r="J72" s="4" t="s">
        <v>204</v>
      </c>
      <c r="K72">
        <f>VLOOKUP($J72,英雄数据!$B:$F,2,FALSE)</f>
        <v>41400302</v>
      </c>
      <c r="L72">
        <f>VLOOKUP($J72,英雄数据!$B:$F,3,FALSE)</f>
        <v>41400301</v>
      </c>
      <c r="M72" s="2">
        <f>VLOOKUP($J72,英雄数据!$B:$F,4,FALSE)</f>
        <v>5003</v>
      </c>
      <c r="N72" t="s">
        <v>40</v>
      </c>
      <c r="O72" s="2" t="s">
        <v>128</v>
      </c>
      <c r="P72">
        <v>180</v>
      </c>
      <c r="Q72" s="2" t="s">
        <v>129</v>
      </c>
      <c r="S72">
        <v>1</v>
      </c>
      <c r="T72">
        <v>1</v>
      </c>
    </row>
    <row r="73" spans="1:20" x14ac:dyDescent="0.15">
      <c r="A73">
        <v>11603</v>
      </c>
      <c r="C73">
        <v>61001603</v>
      </c>
      <c r="D73" s="4"/>
      <c r="F73" s="4" t="s">
        <v>131</v>
      </c>
      <c r="J73" s="4" t="s">
        <v>203</v>
      </c>
      <c r="K73">
        <f>VLOOKUP($J73,英雄数据!$B:$F,2,FALSE)</f>
        <v>41405402</v>
      </c>
      <c r="L73">
        <f>VLOOKUP($J73,英雄数据!$B:$F,3,FALSE)</f>
        <v>41405401</v>
      </c>
      <c r="M73" s="2">
        <f>VLOOKUP($J73,英雄数据!$B:$F,4,FALSE)</f>
        <v>5054</v>
      </c>
      <c r="N73" t="s">
        <v>40</v>
      </c>
      <c r="O73" s="2" t="s">
        <v>128</v>
      </c>
      <c r="P73">
        <v>180</v>
      </c>
      <c r="Q73" s="2" t="s">
        <v>129</v>
      </c>
      <c r="S73">
        <v>0</v>
      </c>
      <c r="T73">
        <v>1</v>
      </c>
    </row>
    <row r="74" spans="1:20" x14ac:dyDescent="0.15">
      <c r="A74">
        <v>11701</v>
      </c>
      <c r="B74">
        <v>11702</v>
      </c>
      <c r="C74">
        <v>61001701</v>
      </c>
      <c r="D74" s="4" t="s">
        <v>216</v>
      </c>
      <c r="E74" s="4" t="s">
        <v>130</v>
      </c>
      <c r="J74" s="4" t="s">
        <v>203</v>
      </c>
      <c r="K74">
        <f>VLOOKUP($J74,英雄数据!$B:$F,2,FALSE)</f>
        <v>41405402</v>
      </c>
      <c r="L74">
        <f>VLOOKUP($J74,英雄数据!$B:$F,3,FALSE)</f>
        <v>41405401</v>
      </c>
      <c r="M74" s="2">
        <f>VLOOKUP($J74,英雄数据!$B:$F,4,FALSE)</f>
        <v>5054</v>
      </c>
      <c r="N74" t="s">
        <v>40</v>
      </c>
      <c r="O74" s="2" t="s">
        <v>128</v>
      </c>
      <c r="P74">
        <v>180</v>
      </c>
      <c r="Q74" s="2" t="s">
        <v>129</v>
      </c>
      <c r="S74">
        <v>0</v>
      </c>
      <c r="T74">
        <v>1</v>
      </c>
    </row>
    <row r="75" spans="1:20" x14ac:dyDescent="0.15">
      <c r="A75">
        <v>11702</v>
      </c>
      <c r="C75">
        <v>61001702</v>
      </c>
      <c r="D75" s="4"/>
      <c r="F75" s="4" t="s">
        <v>131</v>
      </c>
      <c r="J75" s="4" t="s">
        <v>204</v>
      </c>
      <c r="K75">
        <f>VLOOKUP($J75,英雄数据!$B:$F,2,FALSE)</f>
        <v>41400302</v>
      </c>
      <c r="L75">
        <f>VLOOKUP($J75,英雄数据!$B:$F,3,FALSE)</f>
        <v>41400301</v>
      </c>
      <c r="M75" s="2">
        <f>VLOOKUP($J75,英雄数据!$B:$F,4,FALSE)</f>
        <v>5003</v>
      </c>
      <c r="N75" t="s">
        <v>40</v>
      </c>
      <c r="O75" s="2" t="s">
        <v>128</v>
      </c>
      <c r="P75">
        <v>180</v>
      </c>
      <c r="Q75" s="2" t="s">
        <v>129</v>
      </c>
      <c r="S75">
        <v>1</v>
      </c>
      <c r="T75">
        <v>1</v>
      </c>
    </row>
  </sheetData>
  <phoneticPr fontId="2" type="noConversion"/>
  <conditionalFormatting sqref="K5:L41">
    <cfRule type="duplicateValues" dxfId="4" priority="36"/>
  </conditionalFormatting>
  <conditionalFormatting sqref="C42">
    <cfRule type="duplicateValues" dxfId="3" priority="2"/>
    <cfRule type="duplicateValues" dxfId="2" priority="3"/>
  </conditionalFormatting>
  <conditionalFormatting sqref="C42">
    <cfRule type="duplicateValues" dxfId="1" priority="1"/>
  </conditionalFormatting>
  <conditionalFormatting sqref="K42:L75">
    <cfRule type="duplicateValues" dxfId="0" priority="42"/>
  </conditionalFormatting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FAD5-DBA4-434D-A8C7-A792FEBD0555}">
  <dimension ref="B1:F45"/>
  <sheetViews>
    <sheetView topLeftCell="A13" workbookViewId="0">
      <selection activeCell="C46" sqref="C46"/>
    </sheetView>
  </sheetViews>
  <sheetFormatPr defaultRowHeight="13.5" x14ac:dyDescent="0.15"/>
  <cols>
    <col min="2" max="2" width="18.5" bestFit="1" customWidth="1"/>
    <col min="3" max="4" width="9.5" bestFit="1" customWidth="1"/>
  </cols>
  <sheetData>
    <row r="1" spans="2:6" x14ac:dyDescent="0.15">
      <c r="B1" t="s">
        <v>149</v>
      </c>
      <c r="C1" t="s">
        <v>150</v>
      </c>
      <c r="D1" t="s">
        <v>151</v>
      </c>
      <c r="E1" s="5" t="s">
        <v>152</v>
      </c>
      <c r="F1" s="6" t="s">
        <v>153</v>
      </c>
    </row>
    <row r="2" spans="2:6" x14ac:dyDescent="0.15">
      <c r="B2" t="s">
        <v>154</v>
      </c>
      <c r="C2">
        <v>41400102</v>
      </c>
      <c r="D2">
        <v>41400101</v>
      </c>
      <c r="E2">
        <v>5001</v>
      </c>
      <c r="F2">
        <v>20001</v>
      </c>
    </row>
    <row r="3" spans="2:6" x14ac:dyDescent="0.15">
      <c r="B3" t="s">
        <v>146</v>
      </c>
      <c r="C3">
        <v>41400202</v>
      </c>
      <c r="D3">
        <v>41400201</v>
      </c>
      <c r="E3">
        <v>5002</v>
      </c>
      <c r="F3">
        <v>20002</v>
      </c>
    </row>
    <row r="4" spans="2:6" x14ac:dyDescent="0.15">
      <c r="B4" t="s">
        <v>155</v>
      </c>
      <c r="C4">
        <v>41400302</v>
      </c>
      <c r="D4">
        <v>41400301</v>
      </c>
      <c r="E4">
        <v>5003</v>
      </c>
      <c r="F4">
        <v>20003</v>
      </c>
    </row>
    <row r="5" spans="2:6" x14ac:dyDescent="0.15">
      <c r="B5" t="s">
        <v>156</v>
      </c>
      <c r="C5">
        <v>41400402</v>
      </c>
      <c r="D5">
        <v>41400401</v>
      </c>
      <c r="E5">
        <v>5004</v>
      </c>
      <c r="F5">
        <v>20004</v>
      </c>
    </row>
    <row r="6" spans="2:6" x14ac:dyDescent="0.15">
      <c r="B6" t="s">
        <v>157</v>
      </c>
      <c r="C6">
        <v>41400502</v>
      </c>
      <c r="D6">
        <v>41400501</v>
      </c>
      <c r="E6">
        <v>5005</v>
      </c>
      <c r="F6">
        <v>20005</v>
      </c>
    </row>
    <row r="7" spans="2:6" x14ac:dyDescent="0.15">
      <c r="B7" t="s">
        <v>158</v>
      </c>
      <c r="C7">
        <v>41400602</v>
      </c>
      <c r="D7">
        <v>41400601</v>
      </c>
      <c r="E7">
        <v>5006</v>
      </c>
      <c r="F7">
        <v>20006</v>
      </c>
    </row>
    <row r="8" spans="2:6" x14ac:dyDescent="0.15">
      <c r="B8" t="s">
        <v>159</v>
      </c>
      <c r="C8">
        <v>41400702</v>
      </c>
      <c r="D8">
        <v>41400701</v>
      </c>
      <c r="E8">
        <v>5007</v>
      </c>
      <c r="F8">
        <v>20007</v>
      </c>
    </row>
    <row r="9" spans="2:6" x14ac:dyDescent="0.15">
      <c r="B9" t="s">
        <v>160</v>
      </c>
      <c r="C9">
        <v>41400802</v>
      </c>
      <c r="D9">
        <v>41400801</v>
      </c>
      <c r="E9">
        <v>5008</v>
      </c>
      <c r="F9">
        <v>20008</v>
      </c>
    </row>
    <row r="10" spans="2:6" x14ac:dyDescent="0.15">
      <c r="B10" t="s">
        <v>161</v>
      </c>
      <c r="C10">
        <v>41400902</v>
      </c>
      <c r="D10">
        <v>41400901</v>
      </c>
      <c r="E10">
        <v>5009</v>
      </c>
      <c r="F10">
        <v>20009</v>
      </c>
    </row>
    <row r="11" spans="2:6" x14ac:dyDescent="0.15">
      <c r="B11" t="s">
        <v>148</v>
      </c>
      <c r="C11">
        <v>41401102</v>
      </c>
      <c r="D11">
        <v>41401101</v>
      </c>
      <c r="E11">
        <v>5011</v>
      </c>
      <c r="F11">
        <v>20011</v>
      </c>
    </row>
    <row r="12" spans="2:6" x14ac:dyDescent="0.15">
      <c r="B12" t="s">
        <v>162</v>
      </c>
      <c r="C12">
        <v>41401202</v>
      </c>
      <c r="D12">
        <v>41401201</v>
      </c>
      <c r="E12">
        <v>5012</v>
      </c>
      <c r="F12">
        <v>20012</v>
      </c>
    </row>
    <row r="13" spans="2:6" x14ac:dyDescent="0.15">
      <c r="B13" t="s">
        <v>163</v>
      </c>
      <c r="C13">
        <v>41401302</v>
      </c>
      <c r="D13">
        <v>41401301</v>
      </c>
      <c r="E13">
        <v>5013</v>
      </c>
      <c r="F13">
        <v>20013</v>
      </c>
    </row>
    <row r="14" spans="2:6" x14ac:dyDescent="0.15">
      <c r="B14" t="s">
        <v>164</v>
      </c>
      <c r="C14">
        <v>41401402</v>
      </c>
      <c r="D14">
        <v>41401401</v>
      </c>
      <c r="E14">
        <v>5014</v>
      </c>
      <c r="F14">
        <v>20014</v>
      </c>
    </row>
    <row r="15" spans="2:6" x14ac:dyDescent="0.15">
      <c r="B15" t="s">
        <v>165</v>
      </c>
      <c r="C15">
        <v>41401502</v>
      </c>
      <c r="D15">
        <v>41401501</v>
      </c>
      <c r="E15">
        <v>5015</v>
      </c>
      <c r="F15">
        <v>20015</v>
      </c>
    </row>
    <row r="16" spans="2:6" x14ac:dyDescent="0.15">
      <c r="B16" t="s">
        <v>166</v>
      </c>
      <c r="C16">
        <v>41401602</v>
      </c>
      <c r="D16">
        <v>41401601</v>
      </c>
      <c r="E16">
        <v>5016</v>
      </c>
      <c r="F16">
        <v>20016</v>
      </c>
    </row>
    <row r="17" spans="2:6" x14ac:dyDescent="0.15">
      <c r="B17" t="s">
        <v>167</v>
      </c>
      <c r="C17">
        <v>41401802</v>
      </c>
      <c r="D17">
        <v>41401801</v>
      </c>
      <c r="E17">
        <v>5018</v>
      </c>
      <c r="F17">
        <v>20018</v>
      </c>
    </row>
    <row r="18" spans="2:6" x14ac:dyDescent="0.15">
      <c r="B18" t="s">
        <v>168</v>
      </c>
      <c r="C18">
        <v>41401902</v>
      </c>
      <c r="D18">
        <v>41401901</v>
      </c>
      <c r="E18">
        <v>5019</v>
      </c>
      <c r="F18">
        <v>20019</v>
      </c>
    </row>
    <row r="19" spans="2:6" x14ac:dyDescent="0.15">
      <c r="B19" t="s">
        <v>169</v>
      </c>
      <c r="C19">
        <v>41402002</v>
      </c>
      <c r="D19">
        <v>41402001</v>
      </c>
      <c r="E19">
        <v>5020</v>
      </c>
      <c r="F19">
        <v>20020</v>
      </c>
    </row>
    <row r="20" spans="2:6" x14ac:dyDescent="0.15">
      <c r="B20" t="s">
        <v>170</v>
      </c>
      <c r="C20">
        <v>41402102</v>
      </c>
      <c r="D20">
        <v>41402101</v>
      </c>
      <c r="E20">
        <v>5021</v>
      </c>
      <c r="F20">
        <v>20021</v>
      </c>
    </row>
    <row r="21" spans="2:6" x14ac:dyDescent="0.15">
      <c r="B21" t="s">
        <v>171</v>
      </c>
      <c r="C21">
        <v>41402302</v>
      </c>
      <c r="D21">
        <v>41402301</v>
      </c>
      <c r="E21">
        <v>5023</v>
      </c>
      <c r="F21">
        <v>20023</v>
      </c>
    </row>
    <row r="22" spans="2:6" x14ac:dyDescent="0.15">
      <c r="B22" t="s">
        <v>172</v>
      </c>
      <c r="C22">
        <v>41402402</v>
      </c>
      <c r="D22">
        <v>41402401</v>
      </c>
      <c r="E22">
        <v>5024</v>
      </c>
      <c r="F22">
        <v>20024</v>
      </c>
    </row>
    <row r="23" spans="2:6" x14ac:dyDescent="0.15">
      <c r="B23" t="s">
        <v>173</v>
      </c>
      <c r="C23">
        <v>41402502</v>
      </c>
      <c r="D23">
        <v>41402501</v>
      </c>
      <c r="E23">
        <v>5025</v>
      </c>
      <c r="F23">
        <v>20025</v>
      </c>
    </row>
    <row r="24" spans="2:6" x14ac:dyDescent="0.15">
      <c r="B24" t="s">
        <v>174</v>
      </c>
      <c r="C24">
        <v>41402602</v>
      </c>
      <c r="D24">
        <v>41402601</v>
      </c>
      <c r="E24">
        <v>5026</v>
      </c>
      <c r="F24">
        <v>20026</v>
      </c>
    </row>
    <row r="25" spans="2:6" x14ac:dyDescent="0.15">
      <c r="B25" t="s">
        <v>175</v>
      </c>
      <c r="C25">
        <v>41402702</v>
      </c>
      <c r="D25">
        <v>41402701</v>
      </c>
      <c r="E25">
        <v>5027</v>
      </c>
      <c r="F25">
        <v>20027</v>
      </c>
    </row>
    <row r="26" spans="2:6" x14ac:dyDescent="0.15">
      <c r="B26" t="s">
        <v>176</v>
      </c>
      <c r="C26">
        <v>41402802</v>
      </c>
      <c r="D26">
        <v>41402801</v>
      </c>
      <c r="E26">
        <v>5028</v>
      </c>
      <c r="F26" t="s">
        <v>132</v>
      </c>
    </row>
    <row r="27" spans="2:6" x14ac:dyDescent="0.15">
      <c r="B27" t="s">
        <v>177</v>
      </c>
      <c r="C27">
        <v>41402902</v>
      </c>
      <c r="D27">
        <v>41402901</v>
      </c>
      <c r="E27">
        <v>5029</v>
      </c>
      <c r="F27">
        <v>20029</v>
      </c>
    </row>
    <row r="28" spans="2:6" x14ac:dyDescent="0.15">
      <c r="B28" t="s">
        <v>178</v>
      </c>
      <c r="C28">
        <v>41403002</v>
      </c>
      <c r="D28">
        <v>41403001</v>
      </c>
      <c r="E28">
        <v>5030</v>
      </c>
      <c r="F28">
        <v>20030</v>
      </c>
    </row>
    <row r="29" spans="2:6" x14ac:dyDescent="0.15">
      <c r="B29" t="s">
        <v>179</v>
      </c>
      <c r="C29">
        <v>41403102</v>
      </c>
      <c r="D29">
        <v>41403101</v>
      </c>
      <c r="E29">
        <v>5031</v>
      </c>
      <c r="F29">
        <v>20031</v>
      </c>
    </row>
    <row r="30" spans="2:6" x14ac:dyDescent="0.15">
      <c r="B30" t="s">
        <v>180</v>
      </c>
      <c r="C30">
        <v>41403202</v>
      </c>
      <c r="D30">
        <v>41403201</v>
      </c>
      <c r="E30">
        <v>5032</v>
      </c>
      <c r="F30">
        <v>20032</v>
      </c>
    </row>
    <row r="31" spans="2:6" x14ac:dyDescent="0.15">
      <c r="B31" t="s">
        <v>181</v>
      </c>
      <c r="C31">
        <v>41403302</v>
      </c>
      <c r="D31">
        <v>41403301</v>
      </c>
      <c r="E31">
        <v>5033</v>
      </c>
      <c r="F31">
        <v>20033</v>
      </c>
    </row>
    <row r="32" spans="2:6" x14ac:dyDescent="0.15">
      <c r="B32" t="s">
        <v>182</v>
      </c>
      <c r="C32">
        <v>41403402</v>
      </c>
      <c r="D32">
        <v>41403401</v>
      </c>
      <c r="E32">
        <v>5034</v>
      </c>
      <c r="F32">
        <v>20034</v>
      </c>
    </row>
    <row r="33" spans="2:6" x14ac:dyDescent="0.15">
      <c r="B33" t="s">
        <v>183</v>
      </c>
      <c r="C33">
        <v>41403502</v>
      </c>
      <c r="D33">
        <v>41403501</v>
      </c>
      <c r="E33">
        <v>5035</v>
      </c>
      <c r="F33">
        <v>20035</v>
      </c>
    </row>
    <row r="34" spans="2:6" x14ac:dyDescent="0.15">
      <c r="B34" t="s">
        <v>184</v>
      </c>
      <c r="C34">
        <v>41404102</v>
      </c>
      <c r="D34">
        <v>41404101</v>
      </c>
      <c r="E34">
        <v>5041</v>
      </c>
      <c r="F34">
        <v>20041</v>
      </c>
    </row>
    <row r="35" spans="2:6" x14ac:dyDescent="0.15">
      <c r="B35" t="s">
        <v>185</v>
      </c>
      <c r="C35">
        <v>41404202</v>
      </c>
      <c r="D35">
        <v>41404201</v>
      </c>
      <c r="E35">
        <v>5042</v>
      </c>
      <c r="F35">
        <v>20042</v>
      </c>
    </row>
    <row r="36" spans="2:6" x14ac:dyDescent="0.15">
      <c r="B36" t="s">
        <v>186</v>
      </c>
      <c r="C36">
        <v>41404302</v>
      </c>
      <c r="D36">
        <v>41404301</v>
      </c>
      <c r="E36">
        <v>5043</v>
      </c>
      <c r="F36">
        <v>20043</v>
      </c>
    </row>
    <row r="37" spans="2:6" x14ac:dyDescent="0.15">
      <c r="B37" t="s">
        <v>187</v>
      </c>
      <c r="C37">
        <v>41404402</v>
      </c>
      <c r="D37">
        <v>41404401</v>
      </c>
      <c r="E37">
        <v>5044</v>
      </c>
      <c r="F37">
        <v>20044</v>
      </c>
    </row>
    <row r="38" spans="2:6" x14ac:dyDescent="0.15">
      <c r="B38" t="s">
        <v>188</v>
      </c>
      <c r="C38">
        <v>41404502</v>
      </c>
      <c r="D38">
        <v>41404501</v>
      </c>
      <c r="E38">
        <v>5045</v>
      </c>
      <c r="F38">
        <v>20045</v>
      </c>
    </row>
    <row r="39" spans="2:6" x14ac:dyDescent="0.15">
      <c r="B39" t="s">
        <v>189</v>
      </c>
      <c r="C39">
        <v>41404602</v>
      </c>
      <c r="D39">
        <v>41404601</v>
      </c>
      <c r="E39">
        <v>5046</v>
      </c>
      <c r="F39">
        <v>20046</v>
      </c>
    </row>
    <row r="40" spans="2:6" x14ac:dyDescent="0.15">
      <c r="B40" t="s">
        <v>190</v>
      </c>
      <c r="C40">
        <v>41404702</v>
      </c>
      <c r="D40">
        <v>41404701</v>
      </c>
      <c r="E40">
        <v>5047</v>
      </c>
      <c r="F40">
        <v>20047</v>
      </c>
    </row>
    <row r="41" spans="2:6" x14ac:dyDescent="0.15">
      <c r="B41" t="s">
        <v>147</v>
      </c>
      <c r="C41">
        <v>41404802</v>
      </c>
      <c r="D41">
        <v>41404801</v>
      </c>
      <c r="E41">
        <v>5048</v>
      </c>
      <c r="F41">
        <v>20048</v>
      </c>
    </row>
    <row r="42" spans="2:6" x14ac:dyDescent="0.15">
      <c r="B42" t="s">
        <v>191</v>
      </c>
      <c r="C42">
        <v>41404902</v>
      </c>
      <c r="D42">
        <v>41404901</v>
      </c>
      <c r="E42">
        <v>5049</v>
      </c>
      <c r="F42">
        <v>20049</v>
      </c>
    </row>
    <row r="43" spans="2:6" x14ac:dyDescent="0.15">
      <c r="B43" t="s">
        <v>192</v>
      </c>
      <c r="C43">
        <v>41405002</v>
      </c>
      <c r="D43">
        <v>41405001</v>
      </c>
      <c r="E43">
        <v>5050</v>
      </c>
      <c r="F43">
        <v>20050</v>
      </c>
    </row>
    <row r="44" spans="2:6" x14ac:dyDescent="0.15">
      <c r="B44" t="s">
        <v>193</v>
      </c>
      <c r="C44">
        <v>41405102</v>
      </c>
      <c r="D44">
        <v>41405101</v>
      </c>
      <c r="E44">
        <v>5051</v>
      </c>
      <c r="F44">
        <v>20051</v>
      </c>
    </row>
    <row r="45" spans="2:6" x14ac:dyDescent="0.15">
      <c r="B45" s="4" t="s">
        <v>203</v>
      </c>
      <c r="C45">
        <v>41405402</v>
      </c>
      <c r="D45">
        <v>41405401</v>
      </c>
      <c r="E45">
        <v>5054</v>
      </c>
      <c r="F45">
        <v>20054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"/>
  <sheetViews>
    <sheetView workbookViewId="0">
      <selection activeCell="C12" sqref="C12"/>
    </sheetView>
  </sheetViews>
  <sheetFormatPr defaultColWidth="9" defaultRowHeight="13.5" x14ac:dyDescent="0.15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 x14ac:dyDescent="0.1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</row>
    <row r="2" spans="1:17" x14ac:dyDescent="0.15">
      <c r="A2" t="s">
        <v>58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59</v>
      </c>
      <c r="I2" t="s">
        <v>59</v>
      </c>
      <c r="J2" t="s">
        <v>60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14</v>
      </c>
    </row>
    <row r="4" spans="1:17" x14ac:dyDescent="0.15">
      <c r="A4" t="s">
        <v>25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</row>
    <row r="5" spans="1:17" x14ac:dyDescent="0.15">
      <c r="A5">
        <v>1</v>
      </c>
      <c r="C5" t="s">
        <v>77</v>
      </c>
      <c r="E5" t="s">
        <v>78</v>
      </c>
      <c r="F5" t="s">
        <v>79</v>
      </c>
      <c r="G5" t="s">
        <v>80</v>
      </c>
      <c r="H5" s="1" t="s">
        <v>81</v>
      </c>
      <c r="I5" s="1" t="s">
        <v>81</v>
      </c>
      <c r="J5" s="1" t="s">
        <v>82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83</v>
      </c>
    </row>
    <row r="6" spans="1:17" x14ac:dyDescent="0.15">
      <c r="A6">
        <v>2</v>
      </c>
      <c r="C6" t="s">
        <v>84</v>
      </c>
      <c r="E6" t="s">
        <v>79</v>
      </c>
      <c r="F6" t="s">
        <v>79</v>
      </c>
      <c r="G6" t="s">
        <v>85</v>
      </c>
      <c r="H6" s="1" t="s">
        <v>86</v>
      </c>
      <c r="I6" s="1" t="s">
        <v>87</v>
      </c>
      <c r="J6" s="1" t="s">
        <v>88</v>
      </c>
      <c r="K6">
        <v>152.5</v>
      </c>
      <c r="L6">
        <v>40</v>
      </c>
      <c r="M6">
        <v>170</v>
      </c>
      <c r="N6">
        <v>5</v>
      </c>
      <c r="O6">
        <v>60</v>
      </c>
      <c r="P6">
        <v>1000</v>
      </c>
      <c r="Q6" t="s">
        <v>89</v>
      </c>
    </row>
    <row r="7" spans="1:17" x14ac:dyDescent="0.15">
      <c r="A7">
        <v>3</v>
      </c>
      <c r="C7" t="s">
        <v>90</v>
      </c>
      <c r="E7" s="3" t="s">
        <v>79</v>
      </c>
      <c r="F7" t="s">
        <v>91</v>
      </c>
      <c r="G7" t="s">
        <v>92</v>
      </c>
      <c r="H7" t="s">
        <v>81</v>
      </c>
      <c r="I7" t="s">
        <v>81</v>
      </c>
      <c r="J7" t="s">
        <v>93</v>
      </c>
      <c r="K7">
        <v>22</v>
      </c>
      <c r="L7">
        <v>0</v>
      </c>
      <c r="M7">
        <v>100</v>
      </c>
      <c r="N7">
        <v>1</v>
      </c>
      <c r="O7">
        <v>60</v>
      </c>
      <c r="P7">
        <v>0</v>
      </c>
      <c r="Q7" t="s">
        <v>94</v>
      </c>
    </row>
    <row r="8" spans="1:17" x14ac:dyDescent="0.15">
      <c r="A8">
        <v>4</v>
      </c>
      <c r="C8" t="s">
        <v>95</v>
      </c>
      <c r="D8" t="s">
        <v>96</v>
      </c>
      <c r="E8" t="s">
        <v>97</v>
      </c>
      <c r="G8" t="s">
        <v>98</v>
      </c>
      <c r="H8" t="s">
        <v>81</v>
      </c>
      <c r="I8" t="s">
        <v>81</v>
      </c>
      <c r="J8" t="s">
        <v>82</v>
      </c>
      <c r="K8">
        <v>11</v>
      </c>
      <c r="L8">
        <v>11</v>
      </c>
      <c r="M8">
        <v>100</v>
      </c>
      <c r="N8">
        <v>1</v>
      </c>
      <c r="O8">
        <v>60</v>
      </c>
      <c r="P8">
        <v>0</v>
      </c>
      <c r="Q8" t="s">
        <v>99</v>
      </c>
    </row>
    <row r="9" spans="1:17" x14ac:dyDescent="0.15">
      <c r="A9">
        <v>5</v>
      </c>
      <c r="C9" t="s">
        <v>100</v>
      </c>
      <c r="D9" t="s">
        <v>101</v>
      </c>
      <c r="E9" t="s">
        <v>102</v>
      </c>
      <c r="G9" t="s">
        <v>79</v>
      </c>
      <c r="H9" t="s">
        <v>81</v>
      </c>
      <c r="I9" t="s">
        <v>81</v>
      </c>
      <c r="J9" t="s">
        <v>82</v>
      </c>
      <c r="K9">
        <v>11</v>
      </c>
      <c r="L9">
        <v>11</v>
      </c>
      <c r="M9">
        <v>100</v>
      </c>
      <c r="N9">
        <v>1</v>
      </c>
      <c r="O9">
        <v>60</v>
      </c>
      <c r="P9">
        <v>0</v>
      </c>
      <c r="Q9" t="s">
        <v>103</v>
      </c>
    </row>
    <row r="10" spans="1:17" x14ac:dyDescent="0.15">
      <c r="A10">
        <v>6</v>
      </c>
      <c r="E10" s="3" t="s">
        <v>104</v>
      </c>
      <c r="F10" s="3" t="s">
        <v>105</v>
      </c>
      <c r="G10" t="s">
        <v>106</v>
      </c>
      <c r="H10" t="s">
        <v>81</v>
      </c>
      <c r="I10" t="s">
        <v>81</v>
      </c>
      <c r="J10" t="s">
        <v>93</v>
      </c>
      <c r="K10">
        <v>20</v>
      </c>
      <c r="L10">
        <v>0</v>
      </c>
      <c r="M10">
        <v>100</v>
      </c>
      <c r="N10">
        <v>1</v>
      </c>
      <c r="O10">
        <v>60</v>
      </c>
      <c r="P10">
        <v>0</v>
      </c>
      <c r="Q10" t="s">
        <v>107</v>
      </c>
    </row>
    <row r="11" spans="1:17" x14ac:dyDescent="0.15">
      <c r="A11">
        <v>7</v>
      </c>
      <c r="E11" t="s">
        <v>79</v>
      </c>
      <c r="F11" s="3" t="s">
        <v>108</v>
      </c>
      <c r="G11" t="s">
        <v>109</v>
      </c>
      <c r="H11" t="s">
        <v>81</v>
      </c>
      <c r="I11" t="s">
        <v>81</v>
      </c>
      <c r="J11" t="s">
        <v>93</v>
      </c>
      <c r="K11">
        <v>17</v>
      </c>
      <c r="L11">
        <v>0</v>
      </c>
      <c r="M11">
        <v>100</v>
      </c>
      <c r="N11">
        <v>8</v>
      </c>
      <c r="O11">
        <v>45</v>
      </c>
      <c r="P11">
        <v>0</v>
      </c>
      <c r="Q11" t="s">
        <v>110</v>
      </c>
    </row>
    <row r="12" spans="1:17" x14ac:dyDescent="0.15">
      <c r="A12">
        <v>8</v>
      </c>
      <c r="E12" t="s">
        <v>79</v>
      </c>
      <c r="F12" t="s">
        <v>111</v>
      </c>
      <c r="G12" t="s">
        <v>112</v>
      </c>
      <c r="J12" t="s">
        <v>82</v>
      </c>
      <c r="K12">
        <v>33</v>
      </c>
      <c r="L12">
        <v>30</v>
      </c>
      <c r="M12">
        <v>50</v>
      </c>
      <c r="N12">
        <v>1</v>
      </c>
      <c r="O12">
        <v>65</v>
      </c>
      <c r="P12">
        <v>0</v>
      </c>
      <c r="Q12" t="s">
        <v>113</v>
      </c>
    </row>
    <row r="13" spans="1:17" x14ac:dyDescent="0.15">
      <c r="A13">
        <v>9</v>
      </c>
      <c r="C13" t="s">
        <v>114</v>
      </c>
      <c r="E13" t="s">
        <v>115</v>
      </c>
      <c r="F13" s="3" t="s">
        <v>116</v>
      </c>
      <c r="G13" t="s">
        <v>117</v>
      </c>
      <c r="H13" s="1" t="s">
        <v>81</v>
      </c>
      <c r="I13" s="1" t="s">
        <v>81</v>
      </c>
      <c r="J13" s="1" t="s">
        <v>82</v>
      </c>
      <c r="K13">
        <v>25.9</v>
      </c>
      <c r="L13">
        <v>10.03739</v>
      </c>
      <c r="M13">
        <v>37.369999999999997</v>
      </c>
      <c r="N13">
        <v>1</v>
      </c>
      <c r="O13">
        <v>60</v>
      </c>
      <c r="P13">
        <v>2000</v>
      </c>
      <c r="Q13" t="s">
        <v>118</v>
      </c>
    </row>
    <row r="14" spans="1:17" x14ac:dyDescent="0.15">
      <c r="A14">
        <v>10</v>
      </c>
      <c r="F14" t="s">
        <v>119</v>
      </c>
      <c r="G14" t="s">
        <v>120</v>
      </c>
      <c r="H14" t="s">
        <v>121</v>
      </c>
      <c r="K14" t="s">
        <v>82</v>
      </c>
      <c r="L14">
        <v>20</v>
      </c>
      <c r="M14">
        <v>0</v>
      </c>
      <c r="N14">
        <v>100</v>
      </c>
      <c r="O14">
        <v>1</v>
      </c>
      <c r="P14">
        <v>65</v>
      </c>
      <c r="Q14">
        <v>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</vt:lpstr>
      <vt:lpstr>英雄数据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yd</cp:lastModifiedBy>
  <dcterms:created xsi:type="dcterms:W3CDTF">2020-03-25T04:07:00Z</dcterms:created>
  <dcterms:modified xsi:type="dcterms:W3CDTF">2022-12-08T07:18:32Z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2E5ADE51F10944CB9CDFC02446B5A188</vt:lpwstr>
  </property>
</Properties>
</file>