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Felipe\Google Drive\Uniandes\GeocienciasUniandes\Geociencias_201610\Sismica_Sismologia\Taller1\"/>
    </mc:Choice>
  </mc:AlternateContent>
  <bookViews>
    <workbookView xWindow="0" yWindow="0" windowWidth="3912" windowHeight="4176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G5" i="1"/>
  <c r="G6" i="1"/>
  <c r="H10" i="1" l="1"/>
  <c r="H9" i="1"/>
  <c r="H8" i="1"/>
  <c r="H7" i="1"/>
  <c r="H6" i="1"/>
  <c r="H5" i="1"/>
  <c r="J9" i="1"/>
  <c r="J6" i="1"/>
  <c r="J7" i="1"/>
  <c r="J8" i="1"/>
  <c r="I6" i="1"/>
  <c r="I7" i="1"/>
  <c r="I8" i="1"/>
  <c r="I9" i="1"/>
  <c r="I10" i="1"/>
  <c r="I5" i="1"/>
  <c r="G7" i="1"/>
  <c r="G8" i="1"/>
  <c r="G9" i="1"/>
  <c r="G10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<sst xmlns="http://schemas.openxmlformats.org/spreadsheetml/2006/main" count="26" uniqueCount="21">
  <si>
    <t>rho</t>
  </si>
  <si>
    <t>top</t>
  </si>
  <si>
    <t>bottom</t>
  </si>
  <si>
    <t>velocity</t>
  </si>
  <si>
    <t>Hole ID</t>
  </si>
  <si>
    <t>BH-1</t>
  </si>
  <si>
    <t>Techo (m)</t>
  </si>
  <si>
    <t>Base (m)</t>
  </si>
  <si>
    <t>Litologia</t>
  </si>
  <si>
    <t>Lutita</t>
  </si>
  <si>
    <t>Arenisca</t>
  </si>
  <si>
    <t>Caliza</t>
  </si>
  <si>
    <t>Dolomita</t>
  </si>
  <si>
    <t>Sal</t>
  </si>
  <si>
    <t>Basalto</t>
  </si>
  <si>
    <t>$\rho$ (g/cm^3)</t>
  </si>
  <si>
    <t>$v_P$ (m/s)</t>
  </si>
  <si>
    <t>$I (gm/cm^3s)$</t>
  </si>
  <si>
    <t>$R$</t>
  </si>
  <si>
    <t>$t_{acc}(ms)$</t>
  </si>
  <si>
    <t>$t_{int}(ms)$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</si>
</sst>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0"/>
  <sheetViews>
    <sheetView tabSelected="1" topLeftCell="D1" zoomScale="85" zoomScaleNormal="85" workbookViewId="0">
      <selection activeCell="J10" sqref="G4:J10"/>
    </sheetView>
  </sheetViews>
  <sheetFormatPr baseColWidth="10" defaultRowHeight="14.4" x14ac:dyDescent="0.3"/>
  <cols>
    <col min="7" max="7" width="14.33203125" bestFit="1" customWidth="1"/>
    <col min="8" max="8" width="15.6640625" bestFit="1" customWidth="1"/>
    <col min="10" max="10" width="12.5546875" bestFit="1" customWidth="1"/>
  </cols>
  <sheetData>
    <row r="4" spans="1:10" x14ac:dyDescent="0.3">
      <c r="A4" t="s">
        <v>4</v>
      </c>
      <c r="B4" t="s">
        <v>6</v>
      </c>
      <c r="C4" t="s">
        <v>7</v>
      </c>
      <c r="D4" t="s">
        <v>8</v>
      </c>
      <c r="E4" t="s">
        <v>16</v>
      </c>
      <c r="F4" t="s">
        <v>15</v>
      </c>
      <c r="G4" t="s">
        <v>20</v>
      </c>
      <c r="H4" t="s">
        <v>19</v>
      </c>
      <c r="I4" t="s">
        <v>17</v>
      </c>
      <c r="J4" t="s">
        <v>18</v>
      </c>
    </row>
    <row r="5" spans="1:10" x14ac:dyDescent="0.3">
      <c r="A5" t="s">
        <v>5</v>
      </c>
      <c r="B5">
        <v>0</v>
      </c>
      <c r="C5">
        <f>B6</f>
        <v>350</v>
      </c>
      <c r="D5" t="s">
        <v>9</v>
      </c>
      <c r="E5">
        <v>2500</v>
      </c>
      <c r="F5">
        <v>2.2999999999999998</v>
      </c>
      <c r="G5">
        <f>10^3 *2*(C5-B5)/E5</f>
        <v>280</v>
      </c>
      <c r="H5">
        <f>G5</f>
        <v>280</v>
      </c>
      <c r="I5">
        <f>E5*F5</f>
        <v>5750</v>
      </c>
      <c r="J5" s="1">
        <f>(I6-I5)/(I6+I5)</f>
        <v>0.22558922558922559</v>
      </c>
    </row>
    <row r="6" spans="1:10" x14ac:dyDescent="0.3">
      <c r="A6" t="s">
        <v>5</v>
      </c>
      <c r="B6">
        <v>350</v>
      </c>
      <c r="C6">
        <f t="shared" ref="C6:C9" si="0">B7</f>
        <v>700</v>
      </c>
      <c r="D6" t="s">
        <v>10</v>
      </c>
      <c r="E6">
        <v>3500</v>
      </c>
      <c r="F6">
        <v>2.6</v>
      </c>
      <c r="G6">
        <f t="shared" ref="G6:G10" si="1">10^3 *2*(C6-B6)/E6</f>
        <v>200</v>
      </c>
      <c r="H6" s="2">
        <f>G5+G6</f>
        <v>480</v>
      </c>
      <c r="I6">
        <f t="shared" ref="I6:I10" si="2">E6*F6</f>
        <v>9100</v>
      </c>
      <c r="J6" s="1">
        <f t="shared" ref="J6:J8" si="3">(I7-I6)/(I7+I6)</f>
        <v>0.19469026548672566</v>
      </c>
    </row>
    <row r="7" spans="1:10" x14ac:dyDescent="0.3">
      <c r="A7" t="s">
        <v>5</v>
      </c>
      <c r="B7">
        <v>700</v>
      </c>
      <c r="C7">
        <f t="shared" si="0"/>
        <v>1100</v>
      </c>
      <c r="D7" t="s">
        <v>11</v>
      </c>
      <c r="E7">
        <v>5000</v>
      </c>
      <c r="F7">
        <v>2.7</v>
      </c>
      <c r="G7">
        <f t="shared" si="1"/>
        <v>160</v>
      </c>
      <c r="H7" s="2">
        <f>G5+G6+G7</f>
        <v>640</v>
      </c>
      <c r="I7">
        <f t="shared" si="2"/>
        <v>13500</v>
      </c>
      <c r="J7" s="1">
        <f t="shared" si="3"/>
        <v>0.10891089108910891</v>
      </c>
    </row>
    <row r="8" spans="1:10" x14ac:dyDescent="0.3">
      <c r="A8" t="s">
        <v>5</v>
      </c>
      <c r="B8">
        <v>1100</v>
      </c>
      <c r="C8">
        <f t="shared" si="0"/>
        <v>1400</v>
      </c>
      <c r="D8" t="s">
        <v>12</v>
      </c>
      <c r="E8">
        <v>6000</v>
      </c>
      <c r="F8">
        <v>2.8</v>
      </c>
      <c r="G8">
        <f t="shared" si="1"/>
        <v>100</v>
      </c>
      <c r="H8" s="2">
        <f>G6+G7+G8+G5</f>
        <v>740</v>
      </c>
      <c r="I8">
        <f t="shared" si="2"/>
        <v>16800</v>
      </c>
      <c r="J8" s="1">
        <f t="shared" si="3"/>
        <v>-0.25842696629213485</v>
      </c>
    </row>
    <row r="9" spans="1:10" x14ac:dyDescent="0.3">
      <c r="A9" t="s">
        <v>5</v>
      </c>
      <c r="B9">
        <v>1400</v>
      </c>
      <c r="C9">
        <f t="shared" si="0"/>
        <v>1700</v>
      </c>
      <c r="D9" t="s">
        <v>13</v>
      </c>
      <c r="E9">
        <v>4500</v>
      </c>
      <c r="F9">
        <v>2.2000000000000002</v>
      </c>
      <c r="G9" s="2">
        <f t="shared" si="1"/>
        <v>133.33333333333334</v>
      </c>
      <c r="H9" s="2">
        <f>SUM(G5:G9)</f>
        <v>873.33333333333337</v>
      </c>
      <c r="I9">
        <f t="shared" si="2"/>
        <v>9900</v>
      </c>
      <c r="J9" s="1">
        <f>(I10-I9)/(I10+I9)</f>
        <v>0.30428671820098385</v>
      </c>
    </row>
    <row r="10" spans="1:10" x14ac:dyDescent="0.3">
      <c r="A10" t="s">
        <v>5</v>
      </c>
      <c r="B10">
        <v>1700</v>
      </c>
      <c r="C10">
        <v>2000</v>
      </c>
      <c r="D10" t="s">
        <v>14</v>
      </c>
      <c r="E10">
        <v>6400</v>
      </c>
      <c r="F10">
        <v>2.9</v>
      </c>
      <c r="G10">
        <f t="shared" si="1"/>
        <v>93.75</v>
      </c>
      <c r="H10" s="2">
        <f>SUM(G5:G10)</f>
        <v>967.08333333333337</v>
      </c>
      <c r="I10">
        <f t="shared" si="2"/>
        <v>18560</v>
      </c>
      <c r="J10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workbookViewId="0">
      <selection activeCell="F3" sqref="F3"/>
    </sheetView>
  </sheetViews>
  <sheetFormatPr baseColWidth="10" defaultRowHeight="14.4" x14ac:dyDescent="0.3"/>
  <sheetData>
    <row r="3" spans="2:5" x14ac:dyDescent="0.3">
      <c r="B3" t="s">
        <v>1</v>
      </c>
      <c r="C3" t="s">
        <v>2</v>
      </c>
      <c r="D3" t="s">
        <v>3</v>
      </c>
      <c r="E3" t="s">
        <v>0</v>
      </c>
    </row>
    <row r="4" spans="2:5" x14ac:dyDescent="0.3">
      <c r="B4">
        <v>0</v>
      </c>
      <c r="C4">
        <v>350</v>
      </c>
      <c r="D4">
        <v>1500</v>
      </c>
      <c r="E4">
        <v>2.2999999999999998</v>
      </c>
    </row>
    <row r="5" spans="2:5" x14ac:dyDescent="0.3">
      <c r="B5">
        <v>350</v>
      </c>
      <c r="C5">
        <v>700</v>
      </c>
      <c r="D5">
        <v>2500</v>
      </c>
      <c r="E5"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Forero Sánchez</dc:creator>
  <cp:lastModifiedBy>Daniel Felipe Forero Sánchez</cp:lastModifiedBy>
  <dcterms:created xsi:type="dcterms:W3CDTF">2016-02-16T14:06:25Z</dcterms:created>
  <dcterms:modified xsi:type="dcterms:W3CDTF">2016-02-23T13:40:04Z</dcterms:modified>
</cp:coreProperties>
</file>