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Felipe\Google Drive\Uniandes\GeocienciasUniandes\Geociencias_201610\Sismica_Sismologia\Laboratorio_Sismica\Taller4\"/>
    </mc:Choice>
  </mc:AlternateContent>
  <bookViews>
    <workbookView xWindow="0" yWindow="0" windowWidth="23040" windowHeight="9384" activeTab="2"/>
  </bookViews>
  <sheets>
    <sheet name="Loc_Circ" sheetId="1" r:id="rId1"/>
    <sheet name="ML" sheetId="2" r:id="rId2"/>
    <sheet name="Mec_Focal" sheetId="3" r:id="rId3"/>
  </sheets>
  <definedNames>
    <definedName name="_xlnm._FilterDatabase" localSheetId="2" hidden="1">Mec_Focal!$A$1:$D$19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D9" i="1"/>
  <c r="E9" i="1"/>
  <c r="E8" i="1"/>
  <c r="D8" i="1"/>
  <c r="H6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E6" i="1"/>
  <c r="D6" i="1"/>
  <c r="D5" i="1"/>
  <c r="E5" i="1"/>
  <c r="F3" i="2" l="1"/>
  <c r="F4" i="2"/>
  <c r="F2" i="2"/>
  <c r="H2" i="1"/>
  <c r="H3" i="1"/>
  <c r="D3" i="1"/>
  <c r="E3" i="1"/>
  <c r="E2" i="1"/>
  <c r="D2" i="1"/>
</calcChain>
</file>

<file path=xl/sharedStrings.xml><?xml version="1.0" encoding="utf-8"?>
<sst xmlns="http://schemas.openxmlformats.org/spreadsheetml/2006/main" count="63" uniqueCount="39">
  <si>
    <t>Estación</t>
  </si>
  <si>
    <t>Lat</t>
  </si>
  <si>
    <t>Lon</t>
  </si>
  <si>
    <t>SR04</t>
  </si>
  <si>
    <t>SR06</t>
  </si>
  <si>
    <t>vp</t>
  </si>
  <si>
    <t>vs</t>
  </si>
  <si>
    <t>tp</t>
  </si>
  <si>
    <t>ts</t>
  </si>
  <si>
    <t>delta</t>
  </si>
  <si>
    <t>HACER CON LOS DEMAS TERREMOTOS Y COMPARAR CON HYPO71 EN GOOGLE EARTH</t>
  </si>
  <si>
    <t>a</t>
  </si>
  <si>
    <t>b</t>
  </si>
  <si>
    <t>c</t>
  </si>
  <si>
    <t>A(nm)</t>
  </si>
  <si>
    <t>r(Km)</t>
  </si>
  <si>
    <t>ML</t>
  </si>
  <si>
    <t>REEMPLAZAR EN 2 Y 3</t>
  </si>
  <si>
    <t>SR01</t>
  </si>
  <si>
    <t>D</t>
  </si>
  <si>
    <t>SR02</t>
  </si>
  <si>
    <t>U</t>
  </si>
  <si>
    <t>SR03</t>
  </si>
  <si>
    <t>SR05</t>
  </si>
  <si>
    <t>SR07</t>
  </si>
  <si>
    <t>SR09</t>
  </si>
  <si>
    <t>SR10</t>
  </si>
  <si>
    <t>SR11</t>
  </si>
  <si>
    <t>SR12</t>
  </si>
  <si>
    <t>SR13</t>
  </si>
  <si>
    <t>SR14</t>
  </si>
  <si>
    <t>SR15</t>
  </si>
  <si>
    <t>SR16</t>
  </si>
  <si>
    <t>SR18</t>
  </si>
  <si>
    <t>SR19</t>
  </si>
  <si>
    <t>Polaridad</t>
  </si>
  <si>
    <t>Dirección Buz</t>
  </si>
  <si>
    <t>Buz</t>
  </si>
  <si>
    <t>SRBA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</si>
</sst>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1" sqref="G11"/>
    </sheetView>
  </sheetViews>
  <sheetFormatPr baseColWidth="10" defaultRowHeight="14.4" x14ac:dyDescent="0.3"/>
  <sheetData>
    <row r="1" spans="1:9" x14ac:dyDescent="0.3">
      <c r="A1" t="s">
        <v>5</v>
      </c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8</v>
      </c>
      <c r="H1" t="s">
        <v>9</v>
      </c>
    </row>
    <row r="2" spans="1:9" x14ac:dyDescent="0.3">
      <c r="A2">
        <v>5</v>
      </c>
      <c r="B2">
        <v>2.8</v>
      </c>
      <c r="C2" t="s">
        <v>3</v>
      </c>
      <c r="D2">
        <f>38+17.2/60</f>
        <v>38.286666666666669</v>
      </c>
      <c r="E2">
        <f>122+31.02/60</f>
        <v>122.517</v>
      </c>
      <c r="F2">
        <v>58.05</v>
      </c>
      <c r="G2">
        <v>62.45</v>
      </c>
      <c r="H2">
        <f>(G2-F2)*($A$2*$B$2)/($A$2-$B$2)</f>
        <v>28.000000000000036</v>
      </c>
    </row>
    <row r="3" spans="1:9" x14ac:dyDescent="0.3">
      <c r="C3" t="s">
        <v>4</v>
      </c>
      <c r="D3">
        <f>38+42.58/60</f>
        <v>38.709666666666664</v>
      </c>
      <c r="E3">
        <f>122+32.22/60</f>
        <v>122.53700000000001</v>
      </c>
      <c r="F3">
        <v>58.53</v>
      </c>
      <c r="G3">
        <v>62.59</v>
      </c>
      <c r="H3">
        <f>(G3-F3)*($A$2*$B$2)/($A$2-$B$2)</f>
        <v>25.83636363636365</v>
      </c>
    </row>
    <row r="4" spans="1:9" x14ac:dyDescent="0.3">
      <c r="H4">
        <f t="shared" ref="H4:H32" si="0">(G4-F4)*($A$2*$B$2)/($A$2-$B$2)</f>
        <v>0</v>
      </c>
    </row>
    <row r="5" spans="1:9" x14ac:dyDescent="0.3">
      <c r="C5" t="s">
        <v>23</v>
      </c>
      <c r="D5">
        <f>38+29.55/60</f>
        <v>38.4925</v>
      </c>
      <c r="E5">
        <f>122+24.33/60</f>
        <v>122.4055</v>
      </c>
      <c r="F5">
        <v>49.72</v>
      </c>
      <c r="G5">
        <v>53.7</v>
      </c>
      <c r="H5">
        <f t="shared" si="0"/>
        <v>25.327272727272749</v>
      </c>
    </row>
    <row r="6" spans="1:9" x14ac:dyDescent="0.3">
      <c r="C6" t="s">
        <v>4</v>
      </c>
      <c r="D6">
        <f>D3</f>
        <v>38.709666666666664</v>
      </c>
      <c r="E6">
        <f>E3</f>
        <v>122.53700000000001</v>
      </c>
      <c r="F6">
        <v>50.1</v>
      </c>
      <c r="G6">
        <v>54.2</v>
      </c>
      <c r="H6">
        <f>(G6-F6)*($A$2*$B$2)/($A$2-$B$2)</f>
        <v>26.090909090909097</v>
      </c>
    </row>
    <row r="7" spans="1:9" x14ac:dyDescent="0.3">
      <c r="H7">
        <f t="shared" si="0"/>
        <v>0</v>
      </c>
      <c r="I7" t="s">
        <v>10</v>
      </c>
    </row>
    <row r="8" spans="1:9" x14ac:dyDescent="0.3">
      <c r="C8" t="s">
        <v>3</v>
      </c>
      <c r="D8">
        <f>D2</f>
        <v>38.286666666666669</v>
      </c>
      <c r="E8">
        <f>E2</f>
        <v>122.517</v>
      </c>
      <c r="F8">
        <v>10.4</v>
      </c>
      <c r="G8">
        <v>14.3</v>
      </c>
      <c r="H8">
        <f t="shared" si="0"/>
        <v>24.81818181818182</v>
      </c>
    </row>
    <row r="9" spans="1:9" x14ac:dyDescent="0.3">
      <c r="C9" t="s">
        <v>4</v>
      </c>
      <c r="D9">
        <f>D3</f>
        <v>38.709666666666664</v>
      </c>
      <c r="E9">
        <f>E3</f>
        <v>122.53700000000001</v>
      </c>
      <c r="F9">
        <v>9.75</v>
      </c>
      <c r="G9">
        <v>13.94</v>
      </c>
      <c r="H9">
        <f t="shared" si="0"/>
        <v>26.66363636363636</v>
      </c>
    </row>
    <row r="10" spans="1:9" x14ac:dyDescent="0.3">
      <c r="C10" t="s">
        <v>34</v>
      </c>
      <c r="D10">
        <f>38+40.25/60</f>
        <v>38.670833333333334</v>
      </c>
      <c r="E10">
        <f>122+40.08/60</f>
        <v>122.66800000000001</v>
      </c>
      <c r="F10">
        <v>8.61</v>
      </c>
      <c r="G10">
        <v>12</v>
      </c>
      <c r="H10">
        <f t="shared" si="0"/>
        <v>21.572727272727274</v>
      </c>
    </row>
    <row r="11" spans="1:9" x14ac:dyDescent="0.3">
      <c r="H11">
        <f t="shared" si="0"/>
        <v>0</v>
      </c>
    </row>
    <row r="12" spans="1:9" x14ac:dyDescent="0.3">
      <c r="H12">
        <f t="shared" si="0"/>
        <v>0</v>
      </c>
    </row>
    <row r="13" spans="1:9" x14ac:dyDescent="0.3">
      <c r="H13">
        <f t="shared" si="0"/>
        <v>0</v>
      </c>
    </row>
    <row r="14" spans="1:9" x14ac:dyDescent="0.3">
      <c r="H14">
        <f t="shared" si="0"/>
        <v>0</v>
      </c>
    </row>
    <row r="15" spans="1:9" x14ac:dyDescent="0.3">
      <c r="H15">
        <f t="shared" si="0"/>
        <v>0</v>
      </c>
    </row>
    <row r="16" spans="1:9" x14ac:dyDescent="0.3">
      <c r="H16">
        <f t="shared" si="0"/>
        <v>0</v>
      </c>
    </row>
    <row r="17" spans="8:8" x14ac:dyDescent="0.3">
      <c r="H17">
        <f t="shared" si="0"/>
        <v>0</v>
      </c>
    </row>
    <row r="18" spans="8:8" x14ac:dyDescent="0.3">
      <c r="H18">
        <f t="shared" si="0"/>
        <v>0</v>
      </c>
    </row>
    <row r="19" spans="8:8" x14ac:dyDescent="0.3">
      <c r="H19">
        <f t="shared" si="0"/>
        <v>0</v>
      </c>
    </row>
    <row r="20" spans="8:8" x14ac:dyDescent="0.3">
      <c r="H20">
        <f t="shared" si="0"/>
        <v>0</v>
      </c>
    </row>
    <row r="21" spans="8:8" x14ac:dyDescent="0.3">
      <c r="H21">
        <f t="shared" si="0"/>
        <v>0</v>
      </c>
    </row>
    <row r="22" spans="8:8" x14ac:dyDescent="0.3">
      <c r="H22">
        <f t="shared" si="0"/>
        <v>0</v>
      </c>
    </row>
    <row r="23" spans="8:8" x14ac:dyDescent="0.3">
      <c r="H23">
        <f t="shared" si="0"/>
        <v>0</v>
      </c>
    </row>
    <row r="24" spans="8:8" x14ac:dyDescent="0.3">
      <c r="H24">
        <f t="shared" si="0"/>
        <v>0</v>
      </c>
    </row>
    <row r="25" spans="8:8" x14ac:dyDescent="0.3">
      <c r="H25">
        <f t="shared" si="0"/>
        <v>0</v>
      </c>
    </row>
    <row r="26" spans="8:8" x14ac:dyDescent="0.3">
      <c r="H26">
        <f t="shared" si="0"/>
        <v>0</v>
      </c>
    </row>
    <row r="27" spans="8:8" x14ac:dyDescent="0.3">
      <c r="H27">
        <f t="shared" si="0"/>
        <v>0</v>
      </c>
    </row>
    <row r="28" spans="8:8" x14ac:dyDescent="0.3">
      <c r="H28">
        <f t="shared" si="0"/>
        <v>0</v>
      </c>
    </row>
    <row r="29" spans="8:8" x14ac:dyDescent="0.3">
      <c r="H29">
        <f t="shared" si="0"/>
        <v>0</v>
      </c>
    </row>
    <row r="30" spans="8:8" x14ac:dyDescent="0.3">
      <c r="H30">
        <f t="shared" si="0"/>
        <v>0</v>
      </c>
    </row>
    <row r="31" spans="8:8" x14ac:dyDescent="0.3">
      <c r="H31">
        <f t="shared" si="0"/>
        <v>0</v>
      </c>
    </row>
    <row r="32" spans="8:8" x14ac:dyDescent="0.3">
      <c r="H32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"/>
    </sheetView>
  </sheetViews>
  <sheetFormatPr baseColWidth="10" defaultRowHeight="14.4" x14ac:dyDescent="0.3"/>
  <sheetData>
    <row r="1" spans="1:7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7" x14ac:dyDescent="0.3">
      <c r="A2">
        <v>1.1100000000000001</v>
      </c>
      <c r="B2">
        <v>1.89E-3</v>
      </c>
      <c r="C2">
        <v>-2.09</v>
      </c>
      <c r="D2">
        <v>224000</v>
      </c>
      <c r="E2">
        <v>107</v>
      </c>
      <c r="F2">
        <f>LOG10(D2)+$A$2*LOG10(E2)+$B$2*E2+$C$2</f>
        <v>5.7150940115647462</v>
      </c>
      <c r="G2" t="s">
        <v>17</v>
      </c>
    </row>
    <row r="3" spans="1:7" x14ac:dyDescent="0.3">
      <c r="D3">
        <v>885</v>
      </c>
      <c r="E3">
        <v>370</v>
      </c>
      <c r="F3">
        <f t="shared" ref="F3:F4" si="0">LOG10(D3)+$A$2*LOG10(E3)+$B$2*E3+$C$2</f>
        <v>4.4069471844121901</v>
      </c>
    </row>
    <row r="4" spans="1:7" x14ac:dyDescent="0.3">
      <c r="D4">
        <v>247</v>
      </c>
      <c r="E4">
        <v>154</v>
      </c>
      <c r="F4">
        <f t="shared" si="0"/>
        <v>3.0219049533881401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9"/>
  <sheetViews>
    <sheetView tabSelected="1" workbookViewId="0">
      <selection sqref="A1:D18"/>
    </sheetView>
  </sheetViews>
  <sheetFormatPr baseColWidth="10" defaultRowHeight="14.4" x14ac:dyDescent="0.3"/>
  <sheetData>
    <row r="1" spans="1:4" x14ac:dyDescent="0.3">
      <c r="A1" t="s">
        <v>0</v>
      </c>
      <c r="B1" t="s">
        <v>35</v>
      </c>
      <c r="C1" t="s">
        <v>36</v>
      </c>
      <c r="D1" t="s">
        <v>37</v>
      </c>
    </row>
    <row r="2" spans="1:4" x14ac:dyDescent="0.3">
      <c r="A2" t="s">
        <v>18</v>
      </c>
      <c r="B2" t="s">
        <v>19</v>
      </c>
      <c r="C2">
        <v>136</v>
      </c>
      <c r="D2">
        <v>61</v>
      </c>
    </row>
    <row r="3" spans="1:4" hidden="1" x14ac:dyDescent="0.3">
      <c r="A3" t="s">
        <v>20</v>
      </c>
      <c r="B3" t="s">
        <v>21</v>
      </c>
      <c r="C3">
        <v>86</v>
      </c>
      <c r="D3">
        <v>61</v>
      </c>
    </row>
    <row r="4" spans="1:4" x14ac:dyDescent="0.3">
      <c r="A4" t="s">
        <v>22</v>
      </c>
      <c r="B4" t="s">
        <v>19</v>
      </c>
      <c r="C4">
        <v>27</v>
      </c>
      <c r="D4">
        <v>61</v>
      </c>
    </row>
    <row r="5" spans="1:4" hidden="1" x14ac:dyDescent="0.3">
      <c r="A5" t="s">
        <v>3</v>
      </c>
      <c r="B5" t="s">
        <v>21</v>
      </c>
      <c r="C5">
        <v>325</v>
      </c>
      <c r="D5">
        <v>61</v>
      </c>
    </row>
    <row r="6" spans="1:4" hidden="1" x14ac:dyDescent="0.3">
      <c r="A6" t="s">
        <v>23</v>
      </c>
      <c r="B6" t="s">
        <v>21</v>
      </c>
      <c r="C6">
        <v>266</v>
      </c>
      <c r="D6">
        <v>61</v>
      </c>
    </row>
    <row r="7" spans="1:4" x14ac:dyDescent="0.3">
      <c r="A7" t="s">
        <v>4</v>
      </c>
      <c r="B7" t="s">
        <v>19</v>
      </c>
      <c r="C7">
        <v>209</v>
      </c>
      <c r="D7">
        <v>61</v>
      </c>
    </row>
    <row r="8" spans="1:4" x14ac:dyDescent="0.3">
      <c r="A8" t="s">
        <v>24</v>
      </c>
      <c r="B8" t="s">
        <v>19</v>
      </c>
      <c r="C8">
        <v>352</v>
      </c>
      <c r="D8">
        <v>65</v>
      </c>
    </row>
    <row r="9" spans="1:4" hidden="1" x14ac:dyDescent="0.3">
      <c r="A9" t="s">
        <v>25</v>
      </c>
      <c r="B9" t="s">
        <v>21</v>
      </c>
      <c r="C9">
        <v>97</v>
      </c>
      <c r="D9">
        <v>61</v>
      </c>
    </row>
    <row r="10" spans="1:4" hidden="1" x14ac:dyDescent="0.3">
      <c r="A10" t="s">
        <v>26</v>
      </c>
      <c r="B10" t="s">
        <v>21</v>
      </c>
      <c r="C10">
        <v>143</v>
      </c>
      <c r="D10">
        <v>69</v>
      </c>
    </row>
    <row r="11" spans="1:4" x14ac:dyDescent="0.3">
      <c r="A11" t="s">
        <v>27</v>
      </c>
      <c r="B11" t="s">
        <v>19</v>
      </c>
      <c r="C11">
        <v>202</v>
      </c>
      <c r="D11">
        <v>61</v>
      </c>
    </row>
    <row r="12" spans="1:4" x14ac:dyDescent="0.3">
      <c r="A12" t="s">
        <v>28</v>
      </c>
      <c r="B12" t="s">
        <v>19</v>
      </c>
      <c r="C12">
        <v>149</v>
      </c>
      <c r="D12">
        <v>61</v>
      </c>
    </row>
    <row r="13" spans="1:4" x14ac:dyDescent="0.3">
      <c r="A13" t="s">
        <v>29</v>
      </c>
      <c r="B13" t="s">
        <v>19</v>
      </c>
      <c r="C13">
        <v>92</v>
      </c>
      <c r="D13">
        <v>22</v>
      </c>
    </row>
    <row r="14" spans="1:4" x14ac:dyDescent="0.3">
      <c r="A14" t="s">
        <v>30</v>
      </c>
      <c r="B14" t="s">
        <v>19</v>
      </c>
      <c r="C14">
        <v>46</v>
      </c>
      <c r="D14">
        <v>61</v>
      </c>
    </row>
    <row r="15" spans="1:4" hidden="1" x14ac:dyDescent="0.3">
      <c r="A15" t="s">
        <v>31</v>
      </c>
      <c r="B15" t="s">
        <v>21</v>
      </c>
      <c r="C15">
        <v>80</v>
      </c>
      <c r="D15">
        <v>71</v>
      </c>
    </row>
    <row r="16" spans="1:4" hidden="1" x14ac:dyDescent="0.3">
      <c r="A16" t="s">
        <v>32</v>
      </c>
      <c r="B16" t="s">
        <v>21</v>
      </c>
      <c r="C16">
        <v>105</v>
      </c>
      <c r="D16">
        <v>61</v>
      </c>
    </row>
    <row r="17" spans="1:4" x14ac:dyDescent="0.3">
      <c r="A17" t="s">
        <v>33</v>
      </c>
      <c r="B17" t="s">
        <v>19</v>
      </c>
      <c r="C17">
        <v>10</v>
      </c>
      <c r="D17">
        <v>61</v>
      </c>
    </row>
    <row r="18" spans="1:4" x14ac:dyDescent="0.3">
      <c r="A18" t="s">
        <v>34</v>
      </c>
      <c r="B18" t="s">
        <v>19</v>
      </c>
      <c r="C18">
        <v>188</v>
      </c>
      <c r="D18">
        <v>61</v>
      </c>
    </row>
    <row r="19" spans="1:4" hidden="1" x14ac:dyDescent="0.3">
      <c r="A19" t="s">
        <v>38</v>
      </c>
      <c r="B19" t="s">
        <v>21</v>
      </c>
      <c r="C19">
        <v>141</v>
      </c>
      <c r="D19">
        <v>61</v>
      </c>
    </row>
  </sheetData>
  <autoFilter ref="A1:D19">
    <filterColumn colId="1">
      <filters>
        <filter val="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Loc_Circ</vt:lpstr>
      <vt:lpstr>ML</vt:lpstr>
      <vt:lpstr>Mec_Focal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 Forero Sánchez</dc:creator>
  <cp:lastModifiedBy>Daniel Felipe Forero Sánchez</cp:lastModifiedBy>
  <dcterms:created xsi:type="dcterms:W3CDTF">2016-05-03T14:17:45Z</dcterms:created>
  <dcterms:modified xsi:type="dcterms:W3CDTF">2016-05-09T00:07:52Z</dcterms:modified>
</cp:coreProperties>
</file>