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Google Drive\Uniandes\GeocienciasUniandes\Geociencias_201610\Sismica_Sismologia\Laboratorio_Sismica\Taller2\"/>
    </mc:Choice>
  </mc:AlternateContent>
  <bookViews>
    <workbookView xWindow="120" yWindow="60" windowWidth="13956" windowHeight="7152" activeTab="5"/>
  </bookViews>
  <sheets>
    <sheet name="Array1" sheetId="1" r:id="rId1"/>
    <sheet name="Hoja1" sheetId="4" r:id="rId2"/>
    <sheet name="Array2" sheetId="3" r:id="rId3"/>
    <sheet name="Hoja2" sheetId="5" r:id="rId4"/>
    <sheet name="Array3" sheetId="2" r:id="rId5"/>
    <sheet name="Hoja3" sheetId="6" r:id="rId6"/>
  </sheets>
  <definedNames>
    <definedName name="_xlnm._FilterDatabase" localSheetId="0" hidden="1">Array1!$A$1:$G$61</definedName>
    <definedName name="Array1" localSheetId="4">Array3!#REF!</definedName>
    <definedName name="Array1_SP01_fb" localSheetId="0">Array1!#REF!</definedName>
  </definedNames>
  <calcPr calcId="152511"/>
</workbook>
</file>

<file path=xl/calcChain.xml><?xml version="1.0" encoding="utf-8"?>
<calcChain xmlns="http://schemas.openxmlformats.org/spreadsheetml/2006/main">
  <c r="B7" i="6" l="1"/>
  <c r="C14" i="5"/>
  <c r="C10" i="5"/>
  <c r="B4" i="4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2" i="1"/>
  <c r="G48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D75" i="2" l="1"/>
  <c r="D74" i="2"/>
  <c r="E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2" i="2"/>
  <c r="F9" i="3"/>
  <c r="F10" i="3"/>
  <c r="F13" i="3"/>
  <c r="F14" i="3"/>
  <c r="F17" i="3"/>
  <c r="F18" i="3"/>
  <c r="F21" i="3"/>
  <c r="F22" i="3"/>
  <c r="F25" i="3"/>
  <c r="F26" i="3"/>
  <c r="F29" i="3"/>
  <c r="F30" i="3"/>
  <c r="F33" i="3"/>
  <c r="E3" i="2"/>
  <c r="F3" i="2" s="1"/>
  <c r="E4" i="2"/>
  <c r="F4" i="2" s="1"/>
  <c r="E5" i="2"/>
  <c r="E6" i="2"/>
  <c r="E7" i="2"/>
  <c r="E8" i="2"/>
  <c r="F8" i="2" s="1"/>
  <c r="E9" i="2"/>
  <c r="E10" i="2"/>
  <c r="E11" i="2"/>
  <c r="E12" i="2"/>
  <c r="F12" i="2" s="1"/>
  <c r="E13" i="2"/>
  <c r="E14" i="2"/>
  <c r="E15" i="2"/>
  <c r="E16" i="2"/>
  <c r="F16" i="2" s="1"/>
  <c r="E17" i="2"/>
  <c r="E18" i="2"/>
  <c r="F18" i="2" s="1"/>
  <c r="E19" i="2"/>
  <c r="E20" i="2"/>
  <c r="F20" i="2" s="1"/>
  <c r="E21" i="2"/>
  <c r="E22" i="2"/>
  <c r="F22" i="2" s="1"/>
  <c r="E23" i="2"/>
  <c r="E24" i="2"/>
  <c r="F24" i="2" s="1"/>
  <c r="E25" i="2"/>
  <c r="E26" i="2"/>
  <c r="F26" i="2" s="1"/>
  <c r="E27" i="2"/>
  <c r="E28" i="2"/>
  <c r="F28" i="2" s="1"/>
  <c r="E29" i="2"/>
  <c r="E30" i="2"/>
  <c r="F30" i="2" s="1"/>
  <c r="E31" i="2"/>
  <c r="E32" i="2"/>
  <c r="F32" i="2" s="1"/>
  <c r="E33" i="2"/>
  <c r="E34" i="2"/>
  <c r="F34" i="2" s="1"/>
  <c r="E35" i="2"/>
  <c r="E36" i="2"/>
  <c r="F36" i="2" s="1"/>
  <c r="E37" i="2"/>
  <c r="E38" i="2"/>
  <c r="F38" i="2" s="1"/>
  <c r="E39" i="2"/>
  <c r="E40" i="2"/>
  <c r="F40" i="2" s="1"/>
  <c r="E41" i="2"/>
  <c r="E42" i="2"/>
  <c r="F42" i="2" s="1"/>
  <c r="E43" i="2"/>
  <c r="E44" i="2"/>
  <c r="F44" i="2" s="1"/>
  <c r="E45" i="2"/>
  <c r="E46" i="2"/>
  <c r="F46" i="2" s="1"/>
  <c r="E47" i="2"/>
  <c r="E48" i="2"/>
  <c r="F48" i="2" s="1"/>
  <c r="E49" i="2"/>
  <c r="E50" i="2"/>
  <c r="F50" i="2" s="1"/>
  <c r="E51" i="2"/>
  <c r="E52" i="2"/>
  <c r="F52" i="2" s="1"/>
  <c r="E53" i="2"/>
  <c r="E54" i="2"/>
  <c r="F54" i="2" s="1"/>
  <c r="E55" i="2"/>
  <c r="E56" i="2"/>
  <c r="F56" i="2" s="1"/>
  <c r="E57" i="2"/>
  <c r="E58" i="2"/>
  <c r="F58" i="2" s="1"/>
  <c r="E59" i="2"/>
  <c r="E60" i="2"/>
  <c r="F60" i="2" s="1"/>
  <c r="E61" i="2"/>
  <c r="E62" i="2"/>
  <c r="F62" i="2" s="1"/>
  <c r="E63" i="2"/>
  <c r="E64" i="2"/>
  <c r="F64" i="2" s="1"/>
  <c r="E2" i="3"/>
  <c r="E3" i="3"/>
  <c r="F3" i="3" s="1"/>
  <c r="E4" i="3"/>
  <c r="F4" i="3" s="1"/>
  <c r="E5" i="3"/>
  <c r="F5" i="3" s="1"/>
  <c r="E6" i="3"/>
  <c r="E7" i="3"/>
  <c r="F7" i="3" s="1"/>
  <c r="E8" i="3"/>
  <c r="F8" i="3" s="1"/>
  <c r="E9" i="3"/>
  <c r="E10" i="3"/>
  <c r="E11" i="3"/>
  <c r="F11" i="3" s="1"/>
  <c r="E12" i="3"/>
  <c r="F12" i="3" s="1"/>
  <c r="E13" i="3"/>
  <c r="E14" i="3"/>
  <c r="E15" i="3"/>
  <c r="F15" i="3" s="1"/>
  <c r="E16" i="3"/>
  <c r="F16" i="3" s="1"/>
  <c r="E17" i="3"/>
  <c r="E18" i="3"/>
  <c r="E19" i="3"/>
  <c r="F19" i="3" s="1"/>
  <c r="E20" i="3"/>
  <c r="F20" i="3" s="1"/>
  <c r="E21" i="3"/>
  <c r="E22" i="3"/>
  <c r="E23" i="3"/>
  <c r="F23" i="3" s="1"/>
  <c r="E24" i="3"/>
  <c r="F24" i="3" s="1"/>
  <c r="E25" i="3"/>
  <c r="E26" i="3"/>
  <c r="E27" i="3"/>
  <c r="F27" i="3" s="1"/>
  <c r="E28" i="3"/>
  <c r="F28" i="3" s="1"/>
  <c r="E29" i="3"/>
  <c r="E30" i="3"/>
  <c r="E31" i="3"/>
  <c r="F31" i="3" s="1"/>
  <c r="E32" i="3"/>
  <c r="F32" i="3" s="1"/>
  <c r="E3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6" i="3" l="1"/>
  <c r="F14" i="2"/>
  <c r="F10" i="2"/>
  <c r="F6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57" i="2"/>
  <c r="F53" i="2"/>
  <c r="F41" i="2"/>
  <c r="F37" i="2"/>
  <c r="F25" i="2"/>
  <c r="F21" i="2"/>
  <c r="F9" i="2"/>
  <c r="F5" i="2"/>
  <c r="F49" i="2"/>
  <c r="F17" i="2"/>
  <c r="F61" i="2"/>
  <c r="F29" i="2"/>
  <c r="F33" i="2"/>
  <c r="F45" i="2"/>
  <c r="F13" i="2"/>
</calcChain>
</file>

<file path=xl/connections.xml><?xml version="1.0" encoding="utf-8"?>
<connections xmlns="http://schemas.openxmlformats.org/spreadsheetml/2006/main">
  <connection id="1" name="Array1" type="6" refreshedVersion="3" background="1" saveData="1">
    <textPr codePage="850" sourceFile="C:\RAY32\PL_A1_FB\INPUT\Array1.cor" semicolon="1">
      <textFields count="4">
        <textField/>
        <textField/>
        <textField/>
        <textField/>
      </textFields>
    </textPr>
  </connection>
  <connection id="2" name="Array1_SP01_fb" type="6" refreshedVersion="4" background="1">
    <textPr codePage="850" sourceFile="C:\Users\Germán\Documents\GEOFISICA\Uniandes\2015\TALLER 2\Array1_SP01_fb.txt" decimal="," thousands="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<sst xmlns="http://schemas.openxmlformats.org/spreadsheetml/2006/main" count="100" uniqueCount="73">
  <si>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</si>
  <si>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</si>
  <si>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</si>
  <si>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</si>
  <si>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</si>
  <si>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</si>
  <si>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</si>
  <si>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</si>
  <si>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</si>
  <si>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</si>
  <si>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</si>
  <si>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</si>
  <si>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</si>
  <si>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</si>
  <si>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</si>
  <si>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</si>
  <si>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</si>
  <si>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</si>
  <si>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</si>
  <si>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</si>
  <si>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</si>
  <si>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</si>
  <si>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</si>
  <si>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</si>
  <si>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</si>
  <si>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</si>
  <si>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</si>
  <si>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</si>
  <si>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</si>
  <si>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</si>
  <si>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SP1</t>
  </si>
  <si>
    <t>Station</t>
  </si>
  <si>
    <t>East (m)</t>
  </si>
  <si>
    <t>North (m)</t>
  </si>
  <si>
    <t>SP2</t>
  </si>
  <si>
    <t>Elevation (m)</t>
  </si>
  <si>
    <t>SP01</t>
  </si>
  <si>
    <t>SP15</t>
  </si>
  <si>
    <t>SP31</t>
  </si>
  <si>
    <t>30-SP01</t>
  </si>
  <si>
    <t>Distance (m)</t>
  </si>
  <si>
    <t>East $(m)$</t>
  </si>
  <si>
    <t>North $(m)$</t>
  </si>
  <si>
    <t>Elevation $(m)$</t>
  </si>
  <si>
    <t>Distance $(m)$</t>
  </si>
  <si>
    <t>T</t>
  </si>
  <si>
    <t>Interval (m)</t>
  </si>
  <si>
    <t>X</t>
  </si>
  <si>
    <t>Layer</t>
  </si>
  <si>
    <t>Distance 1 (m)</t>
  </si>
  <si>
    <t>Distance 2 (m)</t>
  </si>
  <si>
    <t>Distance 3 (m)</t>
  </si>
  <si>
    <t>vw</t>
  </si>
  <si>
    <t>vb</t>
  </si>
  <si>
    <t>Treal</t>
  </si>
  <si>
    <t>#</t>
  </si>
  <si>
    <t>interval</t>
  </si>
  <si>
    <t xml:space="preserve">$x_c$(m) </t>
  </si>
  <si>
    <t xml:space="preserve"> $r_{DW}^2$ </t>
  </si>
  <si>
    <t xml:space="preserve"> $r_{RW}^2$ </t>
  </si>
  <si>
    <t>$x_c$(m)</t>
  </si>
  <si>
    <t>$v_w$(m/s)</t>
  </si>
  <si>
    <t>$v_b$(m/s)</t>
  </si>
  <si>
    <t>$Z_w$(m)</t>
  </si>
  <si>
    <t>$x_c^-$(m)</t>
  </si>
  <si>
    <t>$x_c^+$(m)</t>
  </si>
  <si>
    <t>$v_b^-$(m/s)</t>
  </si>
  <si>
    <t>$v_b^+$(m/s)</t>
  </si>
  <si>
    <t>$v_w^+$(m/s)</t>
  </si>
  <si>
    <t>$v_w^-$(m/s)</t>
  </si>
  <si>
    <t>$Z_w^-$(m)</t>
  </si>
  <si>
    <t>$Z_w^+$(m)</t>
  </si>
  <si>
    <t>$\varphi$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</si>
</sst>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3" fillId="0" borderId="0" xfId="0" applyFont="1"/>
    <xf numFmtId="0" fontId="1" fillId="3" borderId="0" xfId="1"/>
    <xf numFmtId="0" fontId="2" fillId="4" borderId="0" xfId="2"/>
    <xf numFmtId="1" fontId="0" fillId="0" borderId="0" xfId="0" applyNumberFormat="1"/>
  </cellXfs>
  <cellStyles count="3">
    <cellStyle name="Buena" xfId="1" builtinId="26"/>
    <cellStyle name="Incorrecto" xfId="2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826062503972115"/>
                  <c:y val="-1.08057077160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Array1!$E$2:$E$31</c:f>
              <c:numCache>
                <c:formatCode>General</c:formatCode>
                <c:ptCount val="3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  <c:pt idx="10">
                  <c:v>-38</c:v>
                </c:pt>
                <c:pt idx="11">
                  <c:v>-36</c:v>
                </c:pt>
                <c:pt idx="12">
                  <c:v>-34</c:v>
                </c:pt>
                <c:pt idx="13">
                  <c:v>-32</c:v>
                </c:pt>
                <c:pt idx="14">
                  <c:v>-30</c:v>
                </c:pt>
                <c:pt idx="15">
                  <c:v>-28</c:v>
                </c:pt>
                <c:pt idx="16">
                  <c:v>-26</c:v>
                </c:pt>
                <c:pt idx="17">
                  <c:v>-24</c:v>
                </c:pt>
                <c:pt idx="18">
                  <c:v>-22</c:v>
                </c:pt>
                <c:pt idx="19">
                  <c:v>-20</c:v>
                </c:pt>
                <c:pt idx="20">
                  <c:v>-18</c:v>
                </c:pt>
                <c:pt idx="21">
                  <c:v>-16</c:v>
                </c:pt>
                <c:pt idx="22">
                  <c:v>-14</c:v>
                </c:pt>
                <c:pt idx="23">
                  <c:v>-12</c:v>
                </c:pt>
                <c:pt idx="24">
                  <c:v>-10</c:v>
                </c:pt>
                <c:pt idx="25">
                  <c:v>-8</c:v>
                </c:pt>
                <c:pt idx="26">
                  <c:v>-6</c:v>
                </c:pt>
                <c:pt idx="27">
                  <c:v>-4</c:v>
                </c:pt>
                <c:pt idx="28">
                  <c:v>-2</c:v>
                </c:pt>
                <c:pt idx="29">
                  <c:v>0</c:v>
                </c:pt>
              </c:numCache>
            </c:numRef>
          </c:xVal>
          <c:yVal>
            <c:numRef>
              <c:f>Array1!$H$2:$H$31</c:f>
              <c:numCache>
                <c:formatCode>General</c:formatCode>
                <c:ptCount val="30"/>
                <c:pt idx="0">
                  <c:v>8.2697999999999994E-2</c:v>
                </c:pt>
                <c:pt idx="1">
                  <c:v>8.1853999999999996E-2</c:v>
                </c:pt>
                <c:pt idx="2">
                  <c:v>7.8759999999999997E-2</c:v>
                </c:pt>
                <c:pt idx="3">
                  <c:v>7.6790999999999998E-2</c:v>
                </c:pt>
                <c:pt idx="4">
                  <c:v>7.1445999999999996E-2</c:v>
                </c:pt>
                <c:pt idx="5">
                  <c:v>7.0040000000000005E-2</c:v>
                </c:pt>
                <c:pt idx="6">
                  <c:v>6.8351999999999996E-2</c:v>
                </c:pt>
                <c:pt idx="7">
                  <c:v>6.5539E-2</c:v>
                </c:pt>
                <c:pt idx="8">
                  <c:v>6.3852000000000006E-2</c:v>
                </c:pt>
                <c:pt idx="9">
                  <c:v>5.9914000000000002E-2</c:v>
                </c:pt>
                <c:pt idx="10">
                  <c:v>5.8789000000000001E-2</c:v>
                </c:pt>
                <c:pt idx="11">
                  <c:v>5.5694E-2</c:v>
                </c:pt>
                <c:pt idx="12">
                  <c:v>5.2038000000000001E-2</c:v>
                </c:pt>
                <c:pt idx="13">
                  <c:v>4.9224999999999998E-2</c:v>
                </c:pt>
                <c:pt idx="14">
                  <c:v>4.8944000000000001E-2</c:v>
                </c:pt>
                <c:pt idx="15">
                  <c:v>4.4443000000000003E-2</c:v>
                </c:pt>
                <c:pt idx="16">
                  <c:v>4.0786000000000003E-2</c:v>
                </c:pt>
                <c:pt idx="17">
                  <c:v>3.9941999999999998E-2</c:v>
                </c:pt>
                <c:pt idx="18">
                  <c:v>3.8536000000000001E-2</c:v>
                </c:pt>
                <c:pt idx="19">
                  <c:v>3.7130000000000003E-2</c:v>
                </c:pt>
                <c:pt idx="20">
                  <c:v>3.3473000000000003E-2</c:v>
                </c:pt>
                <c:pt idx="21">
                  <c:v>3.0941E-2</c:v>
                </c:pt>
                <c:pt idx="22">
                  <c:v>2.4753000000000001E-2</c:v>
                </c:pt>
                <c:pt idx="23">
                  <c:v>2.1378000000000001E-2</c:v>
                </c:pt>
                <c:pt idx="24">
                  <c:v>1.9408999999999999E-2</c:v>
                </c:pt>
                <c:pt idx="25">
                  <c:v>1.6877E-2</c:v>
                </c:pt>
                <c:pt idx="26">
                  <c:v>1.4626999999999999E-2</c:v>
                </c:pt>
                <c:pt idx="27">
                  <c:v>8.1569999999999993E-3</c:v>
                </c:pt>
                <c:pt idx="28">
                  <c:v>5.6259999999999999E-3</c:v>
                </c:pt>
                <c:pt idx="29">
                  <c:v>1.1249999999999999E-3</c:v>
                </c:pt>
              </c:numCache>
            </c:numRef>
          </c:yVal>
          <c:smooth val="0"/>
        </c:ser>
        <c:ser>
          <c:idx val="1"/>
          <c:order val="1"/>
          <c:tx>
            <c:v>Refractada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52544986161786"/>
                  <c:y val="0.14277247219838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Array1!$E$2:$E$23</c:f>
              <c:numCache>
                <c:formatCode>General</c:formatCode>
                <c:ptCount val="22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  <c:pt idx="10">
                  <c:v>-38</c:v>
                </c:pt>
                <c:pt idx="11">
                  <c:v>-36</c:v>
                </c:pt>
                <c:pt idx="12">
                  <c:v>-34</c:v>
                </c:pt>
                <c:pt idx="13">
                  <c:v>-32</c:v>
                </c:pt>
                <c:pt idx="14">
                  <c:v>-30</c:v>
                </c:pt>
                <c:pt idx="15">
                  <c:v>-28</c:v>
                </c:pt>
                <c:pt idx="16">
                  <c:v>-26</c:v>
                </c:pt>
                <c:pt idx="17">
                  <c:v>-24</c:v>
                </c:pt>
                <c:pt idx="18">
                  <c:v>-22</c:v>
                </c:pt>
                <c:pt idx="19">
                  <c:v>-20</c:v>
                </c:pt>
                <c:pt idx="20">
                  <c:v>-18</c:v>
                </c:pt>
                <c:pt idx="21">
                  <c:v>-16</c:v>
                </c:pt>
              </c:numCache>
            </c:numRef>
          </c:xVal>
          <c:yVal>
            <c:numRef>
              <c:f>Array1!$H$2:$H$23</c:f>
              <c:numCache>
                <c:formatCode>General</c:formatCode>
                <c:ptCount val="22"/>
                <c:pt idx="0">
                  <c:v>8.2697999999999994E-2</c:v>
                </c:pt>
                <c:pt idx="1">
                  <c:v>8.1853999999999996E-2</c:v>
                </c:pt>
                <c:pt idx="2">
                  <c:v>7.8759999999999997E-2</c:v>
                </c:pt>
                <c:pt idx="3">
                  <c:v>7.6790999999999998E-2</c:v>
                </c:pt>
                <c:pt idx="4">
                  <c:v>7.1445999999999996E-2</c:v>
                </c:pt>
                <c:pt idx="5">
                  <c:v>7.0040000000000005E-2</c:v>
                </c:pt>
                <c:pt idx="6">
                  <c:v>6.8351999999999996E-2</c:v>
                </c:pt>
                <c:pt idx="7">
                  <c:v>6.5539E-2</c:v>
                </c:pt>
                <c:pt idx="8">
                  <c:v>6.3852000000000006E-2</c:v>
                </c:pt>
                <c:pt idx="9">
                  <c:v>5.9914000000000002E-2</c:v>
                </c:pt>
                <c:pt idx="10">
                  <c:v>5.8789000000000001E-2</c:v>
                </c:pt>
                <c:pt idx="11">
                  <c:v>5.5694E-2</c:v>
                </c:pt>
                <c:pt idx="12">
                  <c:v>5.2038000000000001E-2</c:v>
                </c:pt>
                <c:pt idx="13">
                  <c:v>4.9224999999999998E-2</c:v>
                </c:pt>
                <c:pt idx="14">
                  <c:v>4.8944000000000001E-2</c:v>
                </c:pt>
                <c:pt idx="15">
                  <c:v>4.4443000000000003E-2</c:v>
                </c:pt>
                <c:pt idx="16">
                  <c:v>4.0786000000000003E-2</c:v>
                </c:pt>
                <c:pt idx="17">
                  <c:v>3.9941999999999998E-2</c:v>
                </c:pt>
                <c:pt idx="18">
                  <c:v>3.8536000000000001E-2</c:v>
                </c:pt>
                <c:pt idx="19">
                  <c:v>3.7130000000000003E-2</c:v>
                </c:pt>
                <c:pt idx="20">
                  <c:v>3.3473000000000003E-2</c:v>
                </c:pt>
                <c:pt idx="21">
                  <c:v>3.0941E-2</c:v>
                </c:pt>
              </c:numCache>
            </c:numRef>
          </c:yVal>
          <c:smooth val="0"/>
        </c:ser>
        <c:ser>
          <c:idx val="2"/>
          <c:order val="2"/>
          <c:tx>
            <c:v>Directa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8910032900035"/>
                  <c:y val="-1.9825151371377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Array1!$E$24:$E$31</c:f>
              <c:numCache>
                <c:formatCode>General</c:formatCode>
                <c:ptCount val="8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</c:numCache>
            </c:numRef>
          </c:xVal>
          <c:yVal>
            <c:numRef>
              <c:f>Array1!$H$24:$H$31</c:f>
              <c:numCache>
                <c:formatCode>General</c:formatCode>
                <c:ptCount val="8"/>
                <c:pt idx="0">
                  <c:v>2.4753000000000001E-2</c:v>
                </c:pt>
                <c:pt idx="1">
                  <c:v>2.1378000000000001E-2</c:v>
                </c:pt>
                <c:pt idx="2">
                  <c:v>1.9408999999999999E-2</c:v>
                </c:pt>
                <c:pt idx="3">
                  <c:v>1.6877E-2</c:v>
                </c:pt>
                <c:pt idx="4">
                  <c:v>1.4626999999999999E-2</c:v>
                </c:pt>
                <c:pt idx="5">
                  <c:v>8.1569999999999993E-3</c:v>
                </c:pt>
                <c:pt idx="6">
                  <c:v>5.6259999999999999E-3</c:v>
                </c:pt>
                <c:pt idx="7">
                  <c:v>1.1249999999999999E-3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83512"/>
        <c:axId val="392178808"/>
      </c:scatterChart>
      <c:valAx>
        <c:axId val="392183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178808"/>
        <c:crosses val="autoZero"/>
        <c:crossBetween val="midCat"/>
      </c:valAx>
      <c:valAx>
        <c:axId val="392178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18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Array2!$E$2:$E$33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  <c:pt idx="13">
                  <c:v>45</c:v>
                </c:pt>
                <c:pt idx="14">
                  <c:v>57</c:v>
                </c:pt>
                <c:pt idx="15">
                  <c:v>69</c:v>
                </c:pt>
                <c:pt idx="16">
                  <c:v>81</c:v>
                </c:pt>
                <c:pt idx="17">
                  <c:v>93</c:v>
                </c:pt>
                <c:pt idx="18">
                  <c:v>105</c:v>
                </c:pt>
                <c:pt idx="19">
                  <c:v>117</c:v>
                </c:pt>
                <c:pt idx="20">
                  <c:v>122</c:v>
                </c:pt>
                <c:pt idx="21">
                  <c:v>127</c:v>
                </c:pt>
                <c:pt idx="22">
                  <c:v>132</c:v>
                </c:pt>
                <c:pt idx="23">
                  <c:v>135</c:v>
                </c:pt>
                <c:pt idx="24">
                  <c:v>138</c:v>
                </c:pt>
                <c:pt idx="25">
                  <c:v>141</c:v>
                </c:pt>
                <c:pt idx="26">
                  <c:v>143</c:v>
                </c:pt>
                <c:pt idx="27">
                  <c:v>145</c:v>
                </c:pt>
                <c:pt idx="28">
                  <c:v>147</c:v>
                </c:pt>
                <c:pt idx="29">
                  <c:v>148</c:v>
                </c:pt>
                <c:pt idx="30">
                  <c:v>149</c:v>
                </c:pt>
                <c:pt idx="31">
                  <c:v>150.0000273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Array2!$E$2:$E$33</c:f>
              <c:numCache>
                <c:formatCode>General</c:formatCode>
                <c:ptCount val="32"/>
                <c:pt idx="0">
                  <c:v>0</c:v>
                </c:pt>
                <c:pt idx="1">
                  <c:v>0.99999999988261845</c:v>
                </c:pt>
                <c:pt idx="2">
                  <c:v>1.9999999997652369</c:v>
                </c:pt>
                <c:pt idx="3">
                  <c:v>2.9999999996478555</c:v>
                </c:pt>
                <c:pt idx="4">
                  <c:v>4.9999999996430446</c:v>
                </c:pt>
                <c:pt idx="5">
                  <c:v>6.9999999996382334</c:v>
                </c:pt>
                <c:pt idx="6">
                  <c:v>8.9999999996334239</c:v>
                </c:pt>
                <c:pt idx="7">
                  <c:v>11.99999999952948</c:v>
                </c:pt>
                <c:pt idx="8">
                  <c:v>14.999999999425535</c:v>
                </c:pt>
                <c:pt idx="9">
                  <c:v>17.999999999321592</c:v>
                </c:pt>
                <c:pt idx="10">
                  <c:v>22.999999999212836</c:v>
                </c:pt>
                <c:pt idx="11">
                  <c:v>27.999999999104084</c:v>
                </c:pt>
                <c:pt idx="12">
                  <c:v>32.999999998995335</c:v>
                </c:pt>
                <c:pt idx="13">
                  <c:v>44.999999999021213</c:v>
                </c:pt>
                <c:pt idx="14">
                  <c:v>56.999999999047098</c:v>
                </c:pt>
                <c:pt idx="15">
                  <c:v>68.999999999072969</c:v>
                </c:pt>
                <c:pt idx="16">
                  <c:v>80.999999999098847</c:v>
                </c:pt>
                <c:pt idx="17">
                  <c:v>92.999999999124739</c:v>
                </c:pt>
                <c:pt idx="18">
                  <c:v>104.99999999915063</c:v>
                </c:pt>
                <c:pt idx="19">
                  <c:v>116.99999999917651</c:v>
                </c:pt>
                <c:pt idx="20">
                  <c:v>121.99999999906774</c:v>
                </c:pt>
                <c:pt idx="21">
                  <c:v>126.999999998959</c:v>
                </c:pt>
                <c:pt idx="22">
                  <c:v>131.99999999885023</c:v>
                </c:pt>
                <c:pt idx="23">
                  <c:v>134.99999999874629</c:v>
                </c:pt>
                <c:pt idx="24">
                  <c:v>137.99999999864235</c:v>
                </c:pt>
                <c:pt idx="25">
                  <c:v>140.99999999853841</c:v>
                </c:pt>
                <c:pt idx="26">
                  <c:v>142.99999999853361</c:v>
                </c:pt>
                <c:pt idx="27">
                  <c:v>144.99999999852878</c:v>
                </c:pt>
                <c:pt idx="28">
                  <c:v>146.99999999852398</c:v>
                </c:pt>
                <c:pt idx="29">
                  <c:v>147.99999999840659</c:v>
                </c:pt>
                <c:pt idx="30">
                  <c:v>148.99999999828921</c:v>
                </c:pt>
                <c:pt idx="31">
                  <c:v>150.00002728121746</c:v>
                </c:pt>
              </c:numCache>
            </c:numRef>
          </c:xVal>
          <c:yVal>
            <c:numRef>
              <c:f>Array2!$L$6:$L$28</c:f>
              <c:numCache>
                <c:formatCode>General</c:formatCode>
                <c:ptCount val="23"/>
                <c:pt idx="0">
                  <c:v>0.12803200000000001</c:v>
                </c:pt>
                <c:pt idx="1">
                  <c:v>0.12374400000000001</c:v>
                </c:pt>
                <c:pt idx="2">
                  <c:v>0.120681</c:v>
                </c:pt>
                <c:pt idx="3">
                  <c:v>0.11333</c:v>
                </c:pt>
                <c:pt idx="4">
                  <c:v>0.110267</c:v>
                </c:pt>
                <c:pt idx="5">
                  <c:v>0.104141</c:v>
                </c:pt>
                <c:pt idx="6">
                  <c:v>9.9239999999999995E-2</c:v>
                </c:pt>
                <c:pt idx="7">
                  <c:v>9.5563999999999996E-2</c:v>
                </c:pt>
                <c:pt idx="8">
                  <c:v>9.1275999999999996E-2</c:v>
                </c:pt>
                <c:pt idx="9">
                  <c:v>8.7600999999999998E-2</c:v>
                </c:pt>
                <c:pt idx="10">
                  <c:v>8.3925E-2</c:v>
                </c:pt>
                <c:pt idx="11">
                  <c:v>7.7187000000000006E-2</c:v>
                </c:pt>
                <c:pt idx="12">
                  <c:v>7.4735999999999997E-2</c:v>
                </c:pt>
                <c:pt idx="13">
                  <c:v>6.7998000000000003E-2</c:v>
                </c:pt>
                <c:pt idx="14">
                  <c:v>6.3710000000000003E-2</c:v>
                </c:pt>
                <c:pt idx="15">
                  <c:v>6.1259000000000001E-2</c:v>
                </c:pt>
                <c:pt idx="16">
                  <c:v>5.5133000000000001E-2</c:v>
                </c:pt>
                <c:pt idx="17">
                  <c:v>5.2069999999999998E-2</c:v>
                </c:pt>
                <c:pt idx="18">
                  <c:v>4.9619999999999997E-2</c:v>
                </c:pt>
                <c:pt idx="19">
                  <c:v>4.4719000000000002E-2</c:v>
                </c:pt>
                <c:pt idx="20">
                  <c:v>3.9205999999999998E-2</c:v>
                </c:pt>
                <c:pt idx="21">
                  <c:v>3.4305000000000002E-2</c:v>
                </c:pt>
                <c:pt idx="22">
                  <c:v>2.8792000000000002E-2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80376"/>
        <c:axId val="392184688"/>
      </c:scatterChart>
      <c:valAx>
        <c:axId val="39218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184688"/>
        <c:crosses val="autoZero"/>
        <c:crossBetween val="midCat"/>
      </c:valAx>
      <c:valAx>
        <c:axId val="392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18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Array2!$B$2:$B$33</c:f>
              <c:numCache>
                <c:formatCode>General</c:formatCode>
                <c:ptCount val="32"/>
                <c:pt idx="0">
                  <c:v>1093366.9421999999</c:v>
                </c:pt>
                <c:pt idx="1">
                  <c:v>1093367.9298371535</c:v>
                </c:pt>
                <c:pt idx="2">
                  <c:v>1093368.9174743071</c:v>
                </c:pt>
                <c:pt idx="3">
                  <c:v>1093369.9051114607</c:v>
                </c:pt>
                <c:pt idx="4">
                  <c:v>1093371.8803857681</c:v>
                </c:pt>
                <c:pt idx="5">
                  <c:v>1093373.8556600756</c:v>
                </c:pt>
                <c:pt idx="6">
                  <c:v>1093375.830934383</c:v>
                </c:pt>
                <c:pt idx="7">
                  <c:v>1093378.793845844</c:v>
                </c:pt>
                <c:pt idx="8">
                  <c:v>1093381.756757305</c:v>
                </c:pt>
                <c:pt idx="9">
                  <c:v>1093384.719668766</c:v>
                </c:pt>
                <c:pt idx="10">
                  <c:v>1093389.6578545345</c:v>
                </c:pt>
                <c:pt idx="11">
                  <c:v>1093394.5960403029</c:v>
                </c:pt>
                <c:pt idx="12">
                  <c:v>1093399.5342260713</c:v>
                </c:pt>
                <c:pt idx="13">
                  <c:v>1093411.3858719158</c:v>
                </c:pt>
                <c:pt idx="14">
                  <c:v>1093423.2375177604</c:v>
                </c:pt>
                <c:pt idx="15">
                  <c:v>1093435.0891636049</c:v>
                </c:pt>
                <c:pt idx="16">
                  <c:v>1093446.9408094494</c:v>
                </c:pt>
                <c:pt idx="17">
                  <c:v>1093458.7924552939</c:v>
                </c:pt>
                <c:pt idx="18">
                  <c:v>1093470.6441011385</c:v>
                </c:pt>
                <c:pt idx="19">
                  <c:v>1093482.495746983</c:v>
                </c:pt>
                <c:pt idx="20">
                  <c:v>1093487.4339327514</c:v>
                </c:pt>
                <c:pt idx="21">
                  <c:v>1093492.3721185199</c:v>
                </c:pt>
                <c:pt idx="22">
                  <c:v>1093497.3103042883</c:v>
                </c:pt>
                <c:pt idx="23">
                  <c:v>1093500.2732157493</c:v>
                </c:pt>
                <c:pt idx="24">
                  <c:v>1093503.2361272103</c:v>
                </c:pt>
                <c:pt idx="25">
                  <c:v>1093506.1990386713</c:v>
                </c:pt>
                <c:pt idx="26">
                  <c:v>1093508.1743129788</c:v>
                </c:pt>
                <c:pt idx="27">
                  <c:v>1093510.1495872862</c:v>
                </c:pt>
                <c:pt idx="28">
                  <c:v>1093512.1248615936</c:v>
                </c:pt>
                <c:pt idx="29">
                  <c:v>1093513.1124987472</c:v>
                </c:pt>
                <c:pt idx="30">
                  <c:v>1093514.1001359008</c:v>
                </c:pt>
                <c:pt idx="31">
                  <c:v>1093515.0878000001</c:v>
                </c:pt>
              </c:numCache>
            </c:numRef>
          </c:xVal>
          <c:yVal>
            <c:numRef>
              <c:f>Array2!$C$2:$C$33</c:f>
              <c:numCache>
                <c:formatCode>General</c:formatCode>
                <c:ptCount val="32"/>
                <c:pt idx="0">
                  <c:v>938490.61679999996</c:v>
                </c:pt>
                <c:pt idx="1">
                  <c:v>938490.46004269517</c:v>
                </c:pt>
                <c:pt idx="2">
                  <c:v>938490.30328539037</c:v>
                </c:pt>
                <c:pt idx="3">
                  <c:v>938490.14652808558</c:v>
                </c:pt>
                <c:pt idx="4">
                  <c:v>938489.83301347599</c:v>
                </c:pt>
                <c:pt idx="5">
                  <c:v>938489.5194988664</c:v>
                </c:pt>
                <c:pt idx="6">
                  <c:v>938489.20598425681</c:v>
                </c:pt>
                <c:pt idx="7">
                  <c:v>938488.73571234231</c:v>
                </c:pt>
                <c:pt idx="8">
                  <c:v>938488.26544042781</c:v>
                </c:pt>
                <c:pt idx="9">
                  <c:v>938487.79516851332</c:v>
                </c:pt>
                <c:pt idx="10">
                  <c:v>938487.01138198923</c:v>
                </c:pt>
                <c:pt idx="11">
                  <c:v>938486.22759546514</c:v>
                </c:pt>
                <c:pt idx="12">
                  <c:v>938485.44380894105</c:v>
                </c:pt>
                <c:pt idx="13">
                  <c:v>938483.56272128318</c:v>
                </c:pt>
                <c:pt idx="14">
                  <c:v>938481.6816336253</c:v>
                </c:pt>
                <c:pt idx="15">
                  <c:v>938479.80054596742</c:v>
                </c:pt>
                <c:pt idx="16">
                  <c:v>938477.91945830954</c:v>
                </c:pt>
                <c:pt idx="17">
                  <c:v>938476.03837065166</c:v>
                </c:pt>
                <c:pt idx="18">
                  <c:v>938474.15728299378</c:v>
                </c:pt>
                <c:pt idx="19">
                  <c:v>938472.2761953359</c:v>
                </c:pt>
                <c:pt idx="20">
                  <c:v>938471.49240881181</c:v>
                </c:pt>
                <c:pt idx="21">
                  <c:v>938470.70862228773</c:v>
                </c:pt>
                <c:pt idx="22">
                  <c:v>938469.92483576364</c:v>
                </c:pt>
                <c:pt idx="23">
                  <c:v>938469.45456384914</c:v>
                </c:pt>
                <c:pt idx="24">
                  <c:v>938468.98429193464</c:v>
                </c:pt>
                <c:pt idx="25">
                  <c:v>938468.51402002014</c:v>
                </c:pt>
                <c:pt idx="26">
                  <c:v>938468.20050541055</c:v>
                </c:pt>
                <c:pt idx="27">
                  <c:v>938467.88699080097</c:v>
                </c:pt>
                <c:pt idx="28">
                  <c:v>938467.57347619138</c:v>
                </c:pt>
                <c:pt idx="29">
                  <c:v>938467.41671888658</c:v>
                </c:pt>
                <c:pt idx="30">
                  <c:v>938467.25996158179</c:v>
                </c:pt>
                <c:pt idx="31">
                  <c:v>938467.10320000001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54808"/>
        <c:axId val="398152064"/>
      </c:scatterChart>
      <c:valAx>
        <c:axId val="3981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52064"/>
        <c:crosses val="autoZero"/>
        <c:crossBetween val="midCat"/>
      </c:valAx>
      <c:valAx>
        <c:axId val="398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Array3!$E$2:$E$43</c:f>
              <c:numCache>
                <c:formatCode>General</c:formatCode>
                <c:ptCount val="42"/>
                <c:pt idx="0">
                  <c:v>0</c:v>
                </c:pt>
                <c:pt idx="1">
                  <c:v>5.0000334409616629</c:v>
                </c:pt>
                <c:pt idx="2">
                  <c:v>15.000032393866345</c:v>
                </c:pt>
                <c:pt idx="3">
                  <c:v>25.000031347095906</c:v>
                </c:pt>
                <c:pt idx="4">
                  <c:v>35.000030300371876</c:v>
                </c:pt>
                <c:pt idx="5">
                  <c:v>45.000029253663321</c:v>
                </c:pt>
                <c:pt idx="6">
                  <c:v>55.000028206961794</c:v>
                </c:pt>
                <c:pt idx="7">
                  <c:v>65.000027160264054</c:v>
                </c:pt>
                <c:pt idx="8">
                  <c:v>75.000026113568595</c:v>
                </c:pt>
                <c:pt idx="9">
                  <c:v>85.000025066874585</c:v>
                </c:pt>
                <c:pt idx="10">
                  <c:v>95.000024020181598</c:v>
                </c:pt>
                <c:pt idx="11">
                  <c:v>105.00002297348932</c:v>
                </c:pt>
                <c:pt idx="12">
                  <c:v>115.00002192679759</c:v>
                </c:pt>
                <c:pt idx="13">
                  <c:v>125.00002088010625</c:v>
                </c:pt>
                <c:pt idx="14">
                  <c:v>135.00001983341522</c:v>
                </c:pt>
                <c:pt idx="15">
                  <c:v>145.00001878672444</c:v>
                </c:pt>
                <c:pt idx="16">
                  <c:v>155.00001774003388</c:v>
                </c:pt>
                <c:pt idx="17">
                  <c:v>165.00001669334347</c:v>
                </c:pt>
                <c:pt idx="18">
                  <c:v>175.0000156466532</c:v>
                </c:pt>
                <c:pt idx="19">
                  <c:v>185.00001459996304</c:v>
                </c:pt>
                <c:pt idx="20">
                  <c:v>195.00001355327296</c:v>
                </c:pt>
                <c:pt idx="21">
                  <c:v>205.00001250658298</c:v>
                </c:pt>
                <c:pt idx="22">
                  <c:v>215.00001145989307</c:v>
                </c:pt>
                <c:pt idx="23">
                  <c:v>225.00001041320323</c:v>
                </c:pt>
                <c:pt idx="24">
                  <c:v>235.00000936651344</c:v>
                </c:pt>
                <c:pt idx="25">
                  <c:v>245.00000831982368</c:v>
                </c:pt>
                <c:pt idx="26">
                  <c:v>255.00000727313397</c:v>
                </c:pt>
                <c:pt idx="27">
                  <c:v>265.00000622644433</c:v>
                </c:pt>
                <c:pt idx="28">
                  <c:v>275.00000517975468</c:v>
                </c:pt>
                <c:pt idx="29">
                  <c:v>280.00000465640989</c:v>
                </c:pt>
                <c:pt idx="30">
                  <c:v>285.00000413306503</c:v>
                </c:pt>
                <c:pt idx="31">
                  <c:v>295.00000308637544</c:v>
                </c:pt>
                <c:pt idx="32">
                  <c:v>305.00000203968591</c:v>
                </c:pt>
                <c:pt idx="33">
                  <c:v>315.00000099299638</c:v>
                </c:pt>
                <c:pt idx="34">
                  <c:v>324.9999999463069</c:v>
                </c:pt>
                <c:pt idx="35">
                  <c:v>334.99999889961737</c:v>
                </c:pt>
                <c:pt idx="36">
                  <c:v>344.99999785292789</c:v>
                </c:pt>
                <c:pt idx="37">
                  <c:v>354.99999680623841</c:v>
                </c:pt>
                <c:pt idx="38">
                  <c:v>364.99999575954894</c:v>
                </c:pt>
                <c:pt idx="39">
                  <c:v>374.99999471285957</c:v>
                </c:pt>
                <c:pt idx="40">
                  <c:v>384.9999936661701</c:v>
                </c:pt>
                <c:pt idx="41">
                  <c:v>394.99999261948068</c:v>
                </c:pt>
              </c:numCache>
            </c:numRef>
          </c:xVal>
          <c:yVal>
            <c:numRef>
              <c:f>Array3!$I$2:$I$43</c:f>
              <c:numCache>
                <c:formatCode>General</c:formatCode>
                <c:ptCount val="42"/>
                <c:pt idx="0">
                  <c:v>3.6548790000000002</c:v>
                </c:pt>
                <c:pt idx="1">
                  <c:v>8.1531920000000007</c:v>
                </c:pt>
                <c:pt idx="2">
                  <c:v>13.776082000000001</c:v>
                </c:pt>
                <c:pt idx="3">
                  <c:v>17.99325</c:v>
                </c:pt>
                <c:pt idx="4">
                  <c:v>23.053851999999999</c:v>
                </c:pt>
                <c:pt idx="5">
                  <c:v>28.676742999999998</c:v>
                </c:pt>
                <c:pt idx="6">
                  <c:v>34.299633</c:v>
                </c:pt>
                <c:pt idx="7">
                  <c:v>37.392223000000001</c:v>
                </c:pt>
                <c:pt idx="8">
                  <c:v>41.328246999999998</c:v>
                </c:pt>
                <c:pt idx="9">
                  <c:v>45.826560999999998</c:v>
                </c:pt>
                <c:pt idx="10">
                  <c:v>50.324871000000002</c:v>
                </c:pt>
                <c:pt idx="11">
                  <c:v>55.947761999999997</c:v>
                </c:pt>
                <c:pt idx="12">
                  <c:v>61.289509000000002</c:v>
                </c:pt>
                <c:pt idx="13">
                  <c:v>65.506675999999999</c:v>
                </c:pt>
                <c:pt idx="14">
                  <c:v>68.880409</c:v>
                </c:pt>
                <c:pt idx="15">
                  <c:v>72.816436999999993</c:v>
                </c:pt>
                <c:pt idx="16">
                  <c:v>78.158180000000002</c:v>
                </c:pt>
                <c:pt idx="17">
                  <c:v>82.375350999999995</c:v>
                </c:pt>
                <c:pt idx="18">
                  <c:v>84.343361000000002</c:v>
                </c:pt>
                <c:pt idx="19">
                  <c:v>89.966255000000004</c:v>
                </c:pt>
                <c:pt idx="20">
                  <c:v>93.621132000000003</c:v>
                </c:pt>
                <c:pt idx="21">
                  <c:v>98.400588999999997</c:v>
                </c:pt>
                <c:pt idx="22">
                  <c:v>104.304626</c:v>
                </c:pt>
                <c:pt idx="23">
                  <c:v>109.084084</c:v>
                </c:pt>
                <c:pt idx="24">
                  <c:v>114.425827</c:v>
                </c:pt>
                <c:pt idx="25">
                  <c:v>118.36185500000001</c:v>
                </c:pt>
                <c:pt idx="26">
                  <c:v>121.454437</c:v>
                </c:pt>
                <c:pt idx="27">
                  <c:v>127.077332</c:v>
                </c:pt>
                <c:pt idx="28">
                  <c:v>130.73220800000001</c:v>
                </c:pt>
                <c:pt idx="29">
                  <c:v>134.38708500000001</c:v>
                </c:pt>
                <c:pt idx="30">
                  <c:v>141.696854</c:v>
                </c:pt>
                <c:pt idx="31">
                  <c:v>146.19515999999999</c:v>
                </c:pt>
                <c:pt idx="32">
                  <c:v>150.13118</c:v>
                </c:pt>
                <c:pt idx="33">
                  <c:v>154.34835799999999</c:v>
                </c:pt>
                <c:pt idx="34">
                  <c:v>159.69009399999999</c:v>
                </c:pt>
                <c:pt idx="35">
                  <c:v>162.501541</c:v>
                </c:pt>
                <c:pt idx="36">
                  <c:v>168.96786499999999</c:v>
                </c:pt>
                <c:pt idx="37">
                  <c:v>171.779312</c:v>
                </c:pt>
                <c:pt idx="38">
                  <c:v>175.434189</c:v>
                </c:pt>
                <c:pt idx="39">
                  <c:v>183.02510100000001</c:v>
                </c:pt>
                <c:pt idx="40">
                  <c:v>184.14967300000001</c:v>
                </c:pt>
                <c:pt idx="41">
                  <c:v>193.70858799999999</c:v>
                </c:pt>
              </c:numCache>
            </c:numRef>
          </c:yVal>
          <c:smooth val="0"/>
        </c:ser>
        <c:ser>
          <c:idx val="1"/>
          <c:order val="1"/>
          <c:tx>
            <c:v>SP01 DW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Array3!$E$2:$E$19</c:f>
              <c:numCache>
                <c:formatCode>General</c:formatCode>
                <c:ptCount val="18"/>
                <c:pt idx="0">
                  <c:v>0</c:v>
                </c:pt>
                <c:pt idx="1">
                  <c:v>5.0000334409616629</c:v>
                </c:pt>
                <c:pt idx="2">
                  <c:v>15.000032393866345</c:v>
                </c:pt>
                <c:pt idx="3">
                  <c:v>25.000031347095906</c:v>
                </c:pt>
                <c:pt idx="4">
                  <c:v>35.000030300371876</c:v>
                </c:pt>
                <c:pt idx="5">
                  <c:v>45.000029253663321</c:v>
                </c:pt>
                <c:pt idx="6">
                  <c:v>55.000028206961794</c:v>
                </c:pt>
                <c:pt idx="7">
                  <c:v>65.000027160264054</c:v>
                </c:pt>
                <c:pt idx="8">
                  <c:v>75.000026113568595</c:v>
                </c:pt>
                <c:pt idx="9">
                  <c:v>85.000025066874585</c:v>
                </c:pt>
                <c:pt idx="10">
                  <c:v>95.000024020181598</c:v>
                </c:pt>
                <c:pt idx="11">
                  <c:v>105.00002297348932</c:v>
                </c:pt>
                <c:pt idx="12">
                  <c:v>115.00002192679759</c:v>
                </c:pt>
                <c:pt idx="13">
                  <c:v>125.00002088010625</c:v>
                </c:pt>
                <c:pt idx="14">
                  <c:v>135.00001983341522</c:v>
                </c:pt>
                <c:pt idx="15">
                  <c:v>145.00001878672444</c:v>
                </c:pt>
                <c:pt idx="16">
                  <c:v>155.00001774003388</c:v>
                </c:pt>
                <c:pt idx="17">
                  <c:v>165.00001669334347</c:v>
                </c:pt>
              </c:numCache>
            </c:numRef>
          </c:xVal>
          <c:yVal>
            <c:numRef>
              <c:f>Array3!$I$2:$I$19</c:f>
              <c:numCache>
                <c:formatCode>General</c:formatCode>
                <c:ptCount val="18"/>
                <c:pt idx="0">
                  <c:v>3.6548790000000002</c:v>
                </c:pt>
                <c:pt idx="1">
                  <c:v>8.1531920000000007</c:v>
                </c:pt>
                <c:pt idx="2">
                  <c:v>13.776082000000001</c:v>
                </c:pt>
                <c:pt idx="3">
                  <c:v>17.99325</c:v>
                </c:pt>
                <c:pt idx="4">
                  <c:v>23.053851999999999</c:v>
                </c:pt>
                <c:pt idx="5">
                  <c:v>28.676742999999998</c:v>
                </c:pt>
                <c:pt idx="6">
                  <c:v>34.299633</c:v>
                </c:pt>
                <c:pt idx="7">
                  <c:v>37.392223000000001</c:v>
                </c:pt>
                <c:pt idx="8">
                  <c:v>41.328246999999998</c:v>
                </c:pt>
                <c:pt idx="9">
                  <c:v>45.826560999999998</c:v>
                </c:pt>
                <c:pt idx="10">
                  <c:v>50.324871000000002</c:v>
                </c:pt>
                <c:pt idx="11">
                  <c:v>55.947761999999997</c:v>
                </c:pt>
                <c:pt idx="12">
                  <c:v>61.289509000000002</c:v>
                </c:pt>
                <c:pt idx="13">
                  <c:v>65.506675999999999</c:v>
                </c:pt>
                <c:pt idx="14">
                  <c:v>68.880409</c:v>
                </c:pt>
                <c:pt idx="15">
                  <c:v>72.816436999999993</c:v>
                </c:pt>
                <c:pt idx="16">
                  <c:v>78.158180000000002</c:v>
                </c:pt>
                <c:pt idx="17">
                  <c:v>82.375350999999995</c:v>
                </c:pt>
              </c:numCache>
            </c:numRef>
          </c:yVal>
          <c:smooth val="0"/>
        </c:ser>
        <c:ser>
          <c:idx val="2"/>
          <c:order val="2"/>
          <c:tx>
            <c:v>SP01 RW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Array3!$E$20:$E$43</c:f>
              <c:numCache>
                <c:formatCode>General</c:formatCode>
                <c:ptCount val="24"/>
                <c:pt idx="0">
                  <c:v>175.0000156466532</c:v>
                </c:pt>
                <c:pt idx="1">
                  <c:v>185.00001459996304</c:v>
                </c:pt>
                <c:pt idx="2">
                  <c:v>195.00001355327296</c:v>
                </c:pt>
                <c:pt idx="3">
                  <c:v>205.00001250658298</c:v>
                </c:pt>
                <c:pt idx="4">
                  <c:v>215.00001145989307</c:v>
                </c:pt>
                <c:pt idx="5">
                  <c:v>225.00001041320323</c:v>
                </c:pt>
                <c:pt idx="6">
                  <c:v>235.00000936651344</c:v>
                </c:pt>
                <c:pt idx="7">
                  <c:v>245.00000831982368</c:v>
                </c:pt>
                <c:pt idx="8">
                  <c:v>255.00000727313397</c:v>
                </c:pt>
                <c:pt idx="9">
                  <c:v>265.00000622644433</c:v>
                </c:pt>
                <c:pt idx="10">
                  <c:v>275.00000517975468</c:v>
                </c:pt>
                <c:pt idx="11">
                  <c:v>280.00000465640989</c:v>
                </c:pt>
                <c:pt idx="12">
                  <c:v>285.00000413306503</c:v>
                </c:pt>
                <c:pt idx="13">
                  <c:v>295.00000308637544</c:v>
                </c:pt>
                <c:pt idx="14">
                  <c:v>305.00000203968591</c:v>
                </c:pt>
                <c:pt idx="15">
                  <c:v>315.00000099299638</c:v>
                </c:pt>
                <c:pt idx="16">
                  <c:v>324.9999999463069</c:v>
                </c:pt>
                <c:pt idx="17">
                  <c:v>334.99999889961737</c:v>
                </c:pt>
                <c:pt idx="18">
                  <c:v>344.99999785292789</c:v>
                </c:pt>
                <c:pt idx="19">
                  <c:v>354.99999680623841</c:v>
                </c:pt>
                <c:pt idx="20">
                  <c:v>364.99999575954894</c:v>
                </c:pt>
                <c:pt idx="21">
                  <c:v>374.99999471285957</c:v>
                </c:pt>
                <c:pt idx="22">
                  <c:v>384.9999936661701</c:v>
                </c:pt>
                <c:pt idx="23">
                  <c:v>394.99999261948068</c:v>
                </c:pt>
              </c:numCache>
            </c:numRef>
          </c:xVal>
          <c:yVal>
            <c:numRef>
              <c:f>Array3!$I$20:$I$43</c:f>
              <c:numCache>
                <c:formatCode>General</c:formatCode>
                <c:ptCount val="24"/>
                <c:pt idx="0">
                  <c:v>84.343361000000002</c:v>
                </c:pt>
                <c:pt idx="1">
                  <c:v>89.966255000000004</c:v>
                </c:pt>
                <c:pt idx="2">
                  <c:v>93.621132000000003</c:v>
                </c:pt>
                <c:pt idx="3">
                  <c:v>98.400588999999997</c:v>
                </c:pt>
                <c:pt idx="4">
                  <c:v>104.304626</c:v>
                </c:pt>
                <c:pt idx="5">
                  <c:v>109.084084</c:v>
                </c:pt>
                <c:pt idx="6">
                  <c:v>114.425827</c:v>
                </c:pt>
                <c:pt idx="7">
                  <c:v>118.36185500000001</c:v>
                </c:pt>
                <c:pt idx="8">
                  <c:v>121.454437</c:v>
                </c:pt>
                <c:pt idx="9">
                  <c:v>127.077332</c:v>
                </c:pt>
                <c:pt idx="10">
                  <c:v>130.73220800000001</c:v>
                </c:pt>
                <c:pt idx="11">
                  <c:v>134.38708500000001</c:v>
                </c:pt>
                <c:pt idx="12">
                  <c:v>141.696854</c:v>
                </c:pt>
                <c:pt idx="13">
                  <c:v>146.19515999999999</c:v>
                </c:pt>
                <c:pt idx="14">
                  <c:v>150.13118</c:v>
                </c:pt>
                <c:pt idx="15">
                  <c:v>154.34835799999999</c:v>
                </c:pt>
                <c:pt idx="16">
                  <c:v>159.69009399999999</c:v>
                </c:pt>
                <c:pt idx="17">
                  <c:v>162.501541</c:v>
                </c:pt>
                <c:pt idx="18">
                  <c:v>168.96786499999999</c:v>
                </c:pt>
                <c:pt idx="19">
                  <c:v>171.779312</c:v>
                </c:pt>
                <c:pt idx="20">
                  <c:v>175.434189</c:v>
                </c:pt>
                <c:pt idx="21">
                  <c:v>183.02510100000001</c:v>
                </c:pt>
                <c:pt idx="22">
                  <c:v>184.14967300000001</c:v>
                </c:pt>
                <c:pt idx="23">
                  <c:v>193.70858799999999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81944"/>
        <c:axId val="392183120"/>
      </c:scatterChart>
      <c:valAx>
        <c:axId val="3921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183120"/>
        <c:crosses val="autoZero"/>
        <c:crossBetween val="midCat"/>
      </c:valAx>
      <c:valAx>
        <c:axId val="3921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18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714374</xdr:colOff>
      <xdr:row>3</xdr:row>
      <xdr:rowOff>12775</xdr:rowOff>
    </xdr:from>
    <xdr:to>
      <xdr:col>18</xdr:col>
      <xdr:colOff>575534</xdr:colOff>
      <xdr:row>18</xdr:row>
      <xdr:rowOff>12775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49</xdr:row>
      <xdr:rowOff>30480</xdr:rowOff>
    </xdr:from>
    <xdr:to>
      <xdr:col>8</xdr:col>
      <xdr:colOff>99060</xdr:colOff>
      <xdr:row>64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4</xdr:row>
      <xdr:rowOff>0</xdr:rowOff>
    </xdr:from>
    <xdr:to>
      <xdr:col>18</xdr:col>
      <xdr:colOff>129540</xdr:colOff>
      <xdr:row>19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28823</xdr:colOff>
      <xdr:row>65</xdr:row>
      <xdr:rowOff>65267</xdr:rowOff>
    </xdr:from>
    <xdr:to>
      <xdr:col>9</xdr:col>
      <xdr:colOff>676523</xdr:colOff>
      <xdr:row>80</xdr:row>
      <xdr:rowOff>65267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1" zoomScale="85" zoomScaleNormal="85" workbookViewId="0">
      <selection activeCell="A31" sqref="A31:XFD31"/>
    </sheetView>
  </sheetViews>
  <sheetFormatPr baseColWidth="10" defaultColWidth="11.44140625" defaultRowHeight="14.4" x14ac:dyDescent="0.3"/>
  <cols>
    <col min="5" max="5" width="11.88671875" bestFit="1" customWidth="1"/>
  </cols>
  <sheetData>
    <row r="1" spans="1:10" x14ac:dyDescent="0.3">
      <c r="A1" t="s">
        <v>31</v>
      </c>
      <c r="B1" t="s">
        <v>41</v>
      </c>
      <c r="C1" t="s">
        <v>42</v>
      </c>
      <c r="D1" t="s">
        <v>43</v>
      </c>
      <c r="E1" t="s">
        <v>44</v>
      </c>
      <c r="H1" t="s">
        <v>45</v>
      </c>
      <c r="J1" t="s">
        <v>56</v>
      </c>
    </row>
    <row r="2" spans="1:10" x14ac:dyDescent="0.3">
      <c r="A2">
        <v>1</v>
      </c>
      <c r="B2">
        <v>2</v>
      </c>
      <c r="C2">
        <v>0</v>
      </c>
      <c r="D2">
        <v>0</v>
      </c>
      <c r="E2">
        <f>B2-$B$31</f>
        <v>-58</v>
      </c>
      <c r="F2">
        <v>1</v>
      </c>
      <c r="G2">
        <v>0</v>
      </c>
      <c r="H2">
        <v>8.2697999999999994E-2</v>
      </c>
      <c r="I2">
        <v>1</v>
      </c>
      <c r="J2">
        <f>E2-$E$2</f>
        <v>0</v>
      </c>
    </row>
    <row r="3" spans="1:10" x14ac:dyDescent="0.3">
      <c r="A3">
        <v>2</v>
      </c>
      <c r="B3">
        <v>4</v>
      </c>
      <c r="C3">
        <v>0</v>
      </c>
      <c r="D3">
        <v>0</v>
      </c>
      <c r="E3">
        <f t="shared" ref="E3:E61" si="0">B3-$B$31</f>
        <v>-56</v>
      </c>
      <c r="F3">
        <v>2</v>
      </c>
      <c r="G3">
        <v>0</v>
      </c>
      <c r="H3">
        <v>8.1853999999999996E-2</v>
      </c>
      <c r="I3">
        <v>1</v>
      </c>
      <c r="J3">
        <f>E3-E2</f>
        <v>2</v>
      </c>
    </row>
    <row r="4" spans="1:10" x14ac:dyDescent="0.3">
      <c r="A4">
        <v>3</v>
      </c>
      <c r="B4">
        <v>6</v>
      </c>
      <c r="C4">
        <v>0</v>
      </c>
      <c r="D4">
        <v>0</v>
      </c>
      <c r="E4">
        <f t="shared" si="0"/>
        <v>-54</v>
      </c>
      <c r="F4">
        <v>3</v>
      </c>
      <c r="G4">
        <v>0</v>
      </c>
      <c r="H4">
        <v>7.8759999999999997E-2</v>
      </c>
      <c r="I4">
        <v>1</v>
      </c>
      <c r="J4">
        <f t="shared" ref="J4:J61" si="1">E4-E3</f>
        <v>2</v>
      </c>
    </row>
    <row r="5" spans="1:10" x14ac:dyDescent="0.3">
      <c r="A5">
        <v>4</v>
      </c>
      <c r="B5">
        <v>8</v>
      </c>
      <c r="C5">
        <v>0</v>
      </c>
      <c r="D5">
        <v>0</v>
      </c>
      <c r="E5">
        <f t="shared" si="0"/>
        <v>-52</v>
      </c>
      <c r="F5">
        <v>4</v>
      </c>
      <c r="G5">
        <v>0</v>
      </c>
      <c r="H5">
        <v>7.6790999999999998E-2</v>
      </c>
      <c r="I5">
        <v>1</v>
      </c>
      <c r="J5">
        <f t="shared" si="1"/>
        <v>2</v>
      </c>
    </row>
    <row r="6" spans="1:10" x14ac:dyDescent="0.3">
      <c r="A6">
        <v>5</v>
      </c>
      <c r="B6">
        <v>10</v>
      </c>
      <c r="C6">
        <v>0</v>
      </c>
      <c r="D6">
        <v>0</v>
      </c>
      <c r="E6">
        <f t="shared" si="0"/>
        <v>-50</v>
      </c>
      <c r="F6">
        <v>5</v>
      </c>
      <c r="G6">
        <v>0</v>
      </c>
      <c r="H6">
        <v>7.1445999999999996E-2</v>
      </c>
      <c r="I6">
        <v>1</v>
      </c>
      <c r="J6">
        <f t="shared" si="1"/>
        <v>2</v>
      </c>
    </row>
    <row r="7" spans="1:10" x14ac:dyDescent="0.3">
      <c r="A7">
        <v>6</v>
      </c>
      <c r="B7">
        <v>12</v>
      </c>
      <c r="C7">
        <v>0</v>
      </c>
      <c r="D7">
        <v>0</v>
      </c>
      <c r="E7">
        <f t="shared" si="0"/>
        <v>-48</v>
      </c>
      <c r="F7">
        <v>6</v>
      </c>
      <c r="G7">
        <v>0</v>
      </c>
      <c r="H7">
        <v>7.0040000000000005E-2</v>
      </c>
      <c r="I7">
        <v>1</v>
      </c>
      <c r="J7">
        <f t="shared" si="1"/>
        <v>2</v>
      </c>
    </row>
    <row r="8" spans="1:10" x14ac:dyDescent="0.3">
      <c r="A8">
        <v>7</v>
      </c>
      <c r="B8">
        <v>14</v>
      </c>
      <c r="C8">
        <v>0</v>
      </c>
      <c r="D8">
        <v>0</v>
      </c>
      <c r="E8">
        <f t="shared" si="0"/>
        <v>-46</v>
      </c>
      <c r="F8">
        <v>7</v>
      </c>
      <c r="G8">
        <v>0</v>
      </c>
      <c r="H8">
        <v>6.8351999999999996E-2</v>
      </c>
      <c r="I8">
        <v>1</v>
      </c>
      <c r="J8">
        <f t="shared" si="1"/>
        <v>2</v>
      </c>
    </row>
    <row r="9" spans="1:10" x14ac:dyDescent="0.3">
      <c r="A9">
        <v>8</v>
      </c>
      <c r="B9">
        <v>16</v>
      </c>
      <c r="C9">
        <v>0</v>
      </c>
      <c r="D9">
        <v>0</v>
      </c>
      <c r="E9">
        <f t="shared" si="0"/>
        <v>-44</v>
      </c>
      <c r="F9">
        <v>8</v>
      </c>
      <c r="G9">
        <v>0</v>
      </c>
      <c r="H9">
        <v>6.5539E-2</v>
      </c>
      <c r="I9">
        <v>1</v>
      </c>
      <c r="J9">
        <f t="shared" si="1"/>
        <v>2</v>
      </c>
    </row>
    <row r="10" spans="1:10" x14ac:dyDescent="0.3">
      <c r="A10">
        <v>9</v>
      </c>
      <c r="B10">
        <v>18</v>
      </c>
      <c r="C10">
        <v>0</v>
      </c>
      <c r="D10">
        <v>0</v>
      </c>
      <c r="E10">
        <f t="shared" si="0"/>
        <v>-42</v>
      </c>
      <c r="F10">
        <v>9</v>
      </c>
      <c r="G10">
        <v>0</v>
      </c>
      <c r="H10">
        <v>6.3852000000000006E-2</v>
      </c>
      <c r="I10">
        <v>1</v>
      </c>
      <c r="J10">
        <f t="shared" si="1"/>
        <v>2</v>
      </c>
    </row>
    <row r="11" spans="1:10" x14ac:dyDescent="0.3">
      <c r="A11">
        <v>10</v>
      </c>
      <c r="B11">
        <v>20</v>
      </c>
      <c r="C11">
        <v>0</v>
      </c>
      <c r="D11">
        <v>0</v>
      </c>
      <c r="E11">
        <f t="shared" si="0"/>
        <v>-40</v>
      </c>
      <c r="F11">
        <v>10</v>
      </c>
      <c r="G11">
        <v>0</v>
      </c>
      <c r="H11">
        <v>5.9914000000000002E-2</v>
      </c>
      <c r="I11">
        <v>1</v>
      </c>
      <c r="J11">
        <f t="shared" si="1"/>
        <v>2</v>
      </c>
    </row>
    <row r="12" spans="1:10" x14ac:dyDescent="0.3">
      <c r="A12">
        <v>11</v>
      </c>
      <c r="B12">
        <v>22</v>
      </c>
      <c r="C12">
        <v>0</v>
      </c>
      <c r="D12">
        <v>0</v>
      </c>
      <c r="E12">
        <f t="shared" si="0"/>
        <v>-38</v>
      </c>
      <c r="F12">
        <v>11</v>
      </c>
      <c r="G12">
        <v>0</v>
      </c>
      <c r="H12">
        <v>5.8789000000000001E-2</v>
      </c>
      <c r="I12">
        <v>1</v>
      </c>
      <c r="J12">
        <f t="shared" si="1"/>
        <v>2</v>
      </c>
    </row>
    <row r="13" spans="1:10" x14ac:dyDescent="0.3">
      <c r="A13">
        <v>12</v>
      </c>
      <c r="B13">
        <v>24</v>
      </c>
      <c r="C13">
        <v>0</v>
      </c>
      <c r="D13">
        <v>0</v>
      </c>
      <c r="E13" s="4">
        <f t="shared" si="0"/>
        <v>-36</v>
      </c>
      <c r="F13">
        <v>12</v>
      </c>
      <c r="G13">
        <v>0</v>
      </c>
      <c r="H13">
        <v>5.5694E-2</v>
      </c>
      <c r="I13">
        <v>1</v>
      </c>
      <c r="J13">
        <f t="shared" si="1"/>
        <v>2</v>
      </c>
    </row>
    <row r="14" spans="1:10" x14ac:dyDescent="0.3">
      <c r="A14">
        <v>13</v>
      </c>
      <c r="B14">
        <v>26</v>
      </c>
      <c r="C14">
        <v>0</v>
      </c>
      <c r="D14">
        <v>0</v>
      </c>
      <c r="E14">
        <f t="shared" si="0"/>
        <v>-34</v>
      </c>
      <c r="F14">
        <v>13</v>
      </c>
      <c r="G14">
        <v>0</v>
      </c>
      <c r="H14">
        <v>5.2038000000000001E-2</v>
      </c>
      <c r="I14">
        <v>1</v>
      </c>
      <c r="J14">
        <f t="shared" si="1"/>
        <v>2</v>
      </c>
    </row>
    <row r="15" spans="1:10" x14ac:dyDescent="0.3">
      <c r="A15">
        <v>14</v>
      </c>
      <c r="B15">
        <v>28</v>
      </c>
      <c r="C15">
        <v>0</v>
      </c>
      <c r="D15">
        <v>0</v>
      </c>
      <c r="E15">
        <f t="shared" si="0"/>
        <v>-32</v>
      </c>
      <c r="F15">
        <v>14</v>
      </c>
      <c r="G15">
        <v>0</v>
      </c>
      <c r="H15">
        <v>4.9224999999999998E-2</v>
      </c>
      <c r="I15">
        <v>1</v>
      </c>
      <c r="J15">
        <f t="shared" si="1"/>
        <v>2</v>
      </c>
    </row>
    <row r="16" spans="1:10" x14ac:dyDescent="0.3">
      <c r="A16">
        <v>15</v>
      </c>
      <c r="B16">
        <v>30</v>
      </c>
      <c r="C16">
        <v>0</v>
      </c>
      <c r="D16">
        <v>0</v>
      </c>
      <c r="E16">
        <f t="shared" si="0"/>
        <v>-30</v>
      </c>
      <c r="F16">
        <v>15</v>
      </c>
      <c r="G16">
        <v>0</v>
      </c>
      <c r="H16">
        <v>4.8944000000000001E-2</v>
      </c>
      <c r="I16">
        <v>1</v>
      </c>
      <c r="J16">
        <f t="shared" si="1"/>
        <v>2</v>
      </c>
    </row>
    <row r="17" spans="1:10" x14ac:dyDescent="0.3">
      <c r="A17">
        <v>16</v>
      </c>
      <c r="B17">
        <v>32</v>
      </c>
      <c r="C17">
        <v>0</v>
      </c>
      <c r="D17">
        <v>0</v>
      </c>
      <c r="E17">
        <f t="shared" si="0"/>
        <v>-28</v>
      </c>
      <c r="F17">
        <v>16</v>
      </c>
      <c r="G17">
        <v>0</v>
      </c>
      <c r="H17">
        <v>4.4443000000000003E-2</v>
      </c>
      <c r="I17">
        <v>1</v>
      </c>
      <c r="J17">
        <f t="shared" si="1"/>
        <v>2</v>
      </c>
    </row>
    <row r="18" spans="1:10" x14ac:dyDescent="0.3">
      <c r="A18">
        <v>17</v>
      </c>
      <c r="B18">
        <v>34</v>
      </c>
      <c r="C18">
        <v>0</v>
      </c>
      <c r="D18">
        <v>0</v>
      </c>
      <c r="E18">
        <f t="shared" si="0"/>
        <v>-26</v>
      </c>
      <c r="F18">
        <v>17</v>
      </c>
      <c r="G18">
        <v>0</v>
      </c>
      <c r="H18">
        <v>4.0786000000000003E-2</v>
      </c>
      <c r="I18">
        <v>1</v>
      </c>
      <c r="J18">
        <f t="shared" si="1"/>
        <v>2</v>
      </c>
    </row>
    <row r="19" spans="1:10" x14ac:dyDescent="0.3">
      <c r="A19">
        <v>18</v>
      </c>
      <c r="B19">
        <v>36</v>
      </c>
      <c r="C19">
        <v>0</v>
      </c>
      <c r="D19">
        <v>0</v>
      </c>
      <c r="E19">
        <f t="shared" si="0"/>
        <v>-24</v>
      </c>
      <c r="F19">
        <v>18</v>
      </c>
      <c r="G19">
        <v>0</v>
      </c>
      <c r="H19">
        <v>3.9941999999999998E-2</v>
      </c>
      <c r="I19">
        <v>1</v>
      </c>
      <c r="J19">
        <f t="shared" si="1"/>
        <v>2</v>
      </c>
    </row>
    <row r="20" spans="1:10" x14ac:dyDescent="0.3">
      <c r="A20">
        <v>19</v>
      </c>
      <c r="B20">
        <v>38</v>
      </c>
      <c r="C20">
        <v>0</v>
      </c>
      <c r="D20">
        <v>0</v>
      </c>
      <c r="E20">
        <f t="shared" si="0"/>
        <v>-22</v>
      </c>
      <c r="F20">
        <v>19</v>
      </c>
      <c r="G20">
        <v>0</v>
      </c>
      <c r="H20">
        <v>3.8536000000000001E-2</v>
      </c>
      <c r="I20">
        <v>1</v>
      </c>
      <c r="J20">
        <f t="shared" si="1"/>
        <v>2</v>
      </c>
    </row>
    <row r="21" spans="1:10" x14ac:dyDescent="0.3">
      <c r="A21">
        <v>20</v>
      </c>
      <c r="B21">
        <v>40</v>
      </c>
      <c r="C21">
        <v>0</v>
      </c>
      <c r="D21">
        <v>0</v>
      </c>
      <c r="E21">
        <f t="shared" si="0"/>
        <v>-20</v>
      </c>
      <c r="F21">
        <v>20</v>
      </c>
      <c r="G21">
        <v>0</v>
      </c>
      <c r="H21">
        <v>3.7130000000000003E-2</v>
      </c>
      <c r="I21">
        <v>1</v>
      </c>
      <c r="J21">
        <f t="shared" si="1"/>
        <v>2</v>
      </c>
    </row>
    <row r="22" spans="1:10" x14ac:dyDescent="0.3">
      <c r="A22">
        <v>21</v>
      </c>
      <c r="B22">
        <v>42</v>
      </c>
      <c r="C22">
        <v>0</v>
      </c>
      <c r="D22">
        <v>0</v>
      </c>
      <c r="E22">
        <f t="shared" si="0"/>
        <v>-18</v>
      </c>
      <c r="F22">
        <v>21</v>
      </c>
      <c r="G22">
        <v>0</v>
      </c>
      <c r="H22">
        <v>3.3473000000000003E-2</v>
      </c>
      <c r="I22">
        <v>1</v>
      </c>
      <c r="J22">
        <f t="shared" si="1"/>
        <v>2</v>
      </c>
    </row>
    <row r="23" spans="1:10" x14ac:dyDescent="0.3">
      <c r="A23">
        <v>22</v>
      </c>
      <c r="B23">
        <v>44</v>
      </c>
      <c r="C23">
        <v>0</v>
      </c>
      <c r="D23">
        <v>0</v>
      </c>
      <c r="E23">
        <f t="shared" si="0"/>
        <v>-16</v>
      </c>
      <c r="F23">
        <v>22</v>
      </c>
      <c r="G23">
        <v>0</v>
      </c>
      <c r="H23">
        <v>3.0941E-2</v>
      </c>
      <c r="I23">
        <v>1</v>
      </c>
      <c r="J23">
        <f t="shared" si="1"/>
        <v>2</v>
      </c>
    </row>
    <row r="24" spans="1:10" x14ac:dyDescent="0.3">
      <c r="A24">
        <v>23</v>
      </c>
      <c r="B24">
        <v>46</v>
      </c>
      <c r="C24">
        <v>0</v>
      </c>
      <c r="D24">
        <v>0</v>
      </c>
      <c r="E24">
        <f t="shared" si="0"/>
        <v>-14</v>
      </c>
      <c r="F24">
        <v>23</v>
      </c>
      <c r="G24">
        <v>0</v>
      </c>
      <c r="H24">
        <v>2.4753000000000001E-2</v>
      </c>
      <c r="I24">
        <v>1</v>
      </c>
      <c r="J24">
        <f t="shared" si="1"/>
        <v>2</v>
      </c>
    </row>
    <row r="25" spans="1:10" x14ac:dyDescent="0.3">
      <c r="A25">
        <v>24</v>
      </c>
      <c r="B25">
        <v>48</v>
      </c>
      <c r="C25">
        <v>0</v>
      </c>
      <c r="D25">
        <v>0</v>
      </c>
      <c r="E25">
        <f t="shared" si="0"/>
        <v>-12</v>
      </c>
      <c r="F25">
        <v>24</v>
      </c>
      <c r="G25">
        <v>0</v>
      </c>
      <c r="H25">
        <v>2.1378000000000001E-2</v>
      </c>
      <c r="I25">
        <v>1</v>
      </c>
      <c r="J25">
        <f t="shared" si="1"/>
        <v>2</v>
      </c>
    </row>
    <row r="26" spans="1:10" x14ac:dyDescent="0.3">
      <c r="A26">
        <v>25</v>
      </c>
      <c r="B26">
        <v>50</v>
      </c>
      <c r="C26">
        <v>0</v>
      </c>
      <c r="D26">
        <v>0</v>
      </c>
      <c r="E26">
        <f t="shared" si="0"/>
        <v>-10</v>
      </c>
      <c r="F26">
        <v>25</v>
      </c>
      <c r="G26">
        <v>0</v>
      </c>
      <c r="H26">
        <v>1.9408999999999999E-2</v>
      </c>
      <c r="I26">
        <v>1</v>
      </c>
      <c r="J26">
        <f t="shared" si="1"/>
        <v>2</v>
      </c>
    </row>
    <row r="27" spans="1:10" x14ac:dyDescent="0.3">
      <c r="A27">
        <v>26</v>
      </c>
      <c r="B27">
        <v>52</v>
      </c>
      <c r="C27">
        <v>0</v>
      </c>
      <c r="D27">
        <v>0</v>
      </c>
      <c r="E27">
        <f t="shared" si="0"/>
        <v>-8</v>
      </c>
      <c r="F27">
        <v>26</v>
      </c>
      <c r="G27">
        <v>0</v>
      </c>
      <c r="H27">
        <v>1.6877E-2</v>
      </c>
      <c r="I27">
        <v>1</v>
      </c>
      <c r="J27">
        <f t="shared" si="1"/>
        <v>2</v>
      </c>
    </row>
    <row r="28" spans="1:10" x14ac:dyDescent="0.3">
      <c r="A28">
        <v>27</v>
      </c>
      <c r="B28">
        <v>54</v>
      </c>
      <c r="C28">
        <v>0</v>
      </c>
      <c r="D28">
        <v>0</v>
      </c>
      <c r="E28">
        <f t="shared" si="0"/>
        <v>-6</v>
      </c>
      <c r="F28">
        <v>27</v>
      </c>
      <c r="G28">
        <v>0</v>
      </c>
      <c r="H28">
        <v>1.4626999999999999E-2</v>
      </c>
      <c r="I28">
        <v>1</v>
      </c>
      <c r="J28">
        <f t="shared" si="1"/>
        <v>2</v>
      </c>
    </row>
    <row r="29" spans="1:10" x14ac:dyDescent="0.3">
      <c r="A29">
        <v>28</v>
      </c>
      <c r="B29">
        <v>56</v>
      </c>
      <c r="C29">
        <v>0</v>
      </c>
      <c r="D29">
        <v>0</v>
      </c>
      <c r="E29">
        <f t="shared" si="0"/>
        <v>-4</v>
      </c>
      <c r="F29">
        <v>28</v>
      </c>
      <c r="G29">
        <v>0</v>
      </c>
      <c r="H29">
        <v>8.1569999999999993E-3</v>
      </c>
      <c r="I29">
        <v>1</v>
      </c>
      <c r="J29">
        <f t="shared" si="1"/>
        <v>2</v>
      </c>
    </row>
    <row r="30" spans="1:10" x14ac:dyDescent="0.3">
      <c r="A30">
        <v>29</v>
      </c>
      <c r="B30">
        <v>58</v>
      </c>
      <c r="C30">
        <v>0</v>
      </c>
      <c r="D30">
        <v>0</v>
      </c>
      <c r="E30">
        <f t="shared" si="0"/>
        <v>-2</v>
      </c>
      <c r="F30">
        <v>29</v>
      </c>
      <c r="G30">
        <v>0</v>
      </c>
      <c r="H30">
        <v>5.6259999999999999E-3</v>
      </c>
      <c r="I30">
        <v>1</v>
      </c>
      <c r="J30">
        <f t="shared" si="1"/>
        <v>2</v>
      </c>
    </row>
    <row r="31" spans="1:10" x14ac:dyDescent="0.3">
      <c r="A31" s="3" t="s">
        <v>39</v>
      </c>
      <c r="B31">
        <v>60</v>
      </c>
      <c r="C31">
        <v>0</v>
      </c>
      <c r="D31">
        <v>0</v>
      </c>
      <c r="E31">
        <f t="shared" si="0"/>
        <v>0</v>
      </c>
      <c r="F31">
        <v>30</v>
      </c>
      <c r="G31">
        <v>0</v>
      </c>
      <c r="H31">
        <v>1.1249999999999999E-3</v>
      </c>
      <c r="I31">
        <v>1</v>
      </c>
      <c r="J31">
        <f t="shared" si="1"/>
        <v>2</v>
      </c>
    </row>
    <row r="32" spans="1:10" x14ac:dyDescent="0.3">
      <c r="A32">
        <v>31</v>
      </c>
      <c r="B32">
        <v>62</v>
      </c>
      <c r="C32">
        <v>0</v>
      </c>
      <c r="D32">
        <v>0</v>
      </c>
      <c r="E32">
        <f t="shared" si="0"/>
        <v>2</v>
      </c>
      <c r="F32">
        <v>31</v>
      </c>
      <c r="G32">
        <v>0</v>
      </c>
      <c r="H32">
        <v>3.9379999999999997E-3</v>
      </c>
      <c r="I32">
        <v>1</v>
      </c>
      <c r="J32">
        <f t="shared" si="1"/>
        <v>2</v>
      </c>
    </row>
    <row r="33" spans="1:10" x14ac:dyDescent="0.3">
      <c r="A33">
        <v>32</v>
      </c>
      <c r="B33">
        <v>64</v>
      </c>
      <c r="C33">
        <v>0</v>
      </c>
      <c r="D33">
        <v>0</v>
      </c>
      <c r="E33">
        <f t="shared" si="0"/>
        <v>4</v>
      </c>
      <c r="F33">
        <v>32</v>
      </c>
      <c r="G33">
        <v>0</v>
      </c>
      <c r="H33">
        <v>9.8449999999999996E-3</v>
      </c>
      <c r="I33">
        <v>1</v>
      </c>
      <c r="J33">
        <f t="shared" si="1"/>
        <v>2</v>
      </c>
    </row>
    <row r="34" spans="1:10" x14ac:dyDescent="0.3">
      <c r="A34">
        <v>33</v>
      </c>
      <c r="B34">
        <v>66</v>
      </c>
      <c r="C34">
        <v>0</v>
      </c>
      <c r="D34">
        <v>0</v>
      </c>
      <c r="E34">
        <f t="shared" si="0"/>
        <v>6</v>
      </c>
      <c r="F34">
        <v>33</v>
      </c>
      <c r="G34">
        <v>0</v>
      </c>
      <c r="H34">
        <v>1.5188999999999999E-2</v>
      </c>
      <c r="I34">
        <v>1</v>
      </c>
      <c r="J34">
        <f t="shared" si="1"/>
        <v>2</v>
      </c>
    </row>
    <row r="35" spans="1:10" x14ac:dyDescent="0.3">
      <c r="A35">
        <v>34</v>
      </c>
      <c r="B35">
        <v>68</v>
      </c>
      <c r="C35">
        <v>0</v>
      </c>
      <c r="D35">
        <v>0</v>
      </c>
      <c r="E35">
        <f t="shared" si="0"/>
        <v>8</v>
      </c>
      <c r="F35">
        <v>34</v>
      </c>
      <c r="G35">
        <v>0</v>
      </c>
      <c r="H35">
        <v>2.1378000000000001E-2</v>
      </c>
      <c r="I35">
        <v>1</v>
      </c>
      <c r="J35">
        <f t="shared" si="1"/>
        <v>2</v>
      </c>
    </row>
    <row r="36" spans="1:10" x14ac:dyDescent="0.3">
      <c r="A36">
        <v>35</v>
      </c>
      <c r="B36">
        <v>70</v>
      </c>
      <c r="C36">
        <v>0</v>
      </c>
      <c r="D36">
        <v>0</v>
      </c>
      <c r="E36">
        <f t="shared" si="0"/>
        <v>10</v>
      </c>
      <c r="F36">
        <v>35</v>
      </c>
      <c r="G36">
        <v>0</v>
      </c>
      <c r="H36">
        <v>2.6440999999999999E-2</v>
      </c>
      <c r="I36">
        <v>1</v>
      </c>
      <c r="J36">
        <f t="shared" si="1"/>
        <v>2</v>
      </c>
    </row>
    <row r="37" spans="1:10" x14ac:dyDescent="0.3">
      <c r="A37">
        <v>36</v>
      </c>
      <c r="B37">
        <v>72</v>
      </c>
      <c r="C37">
        <v>0</v>
      </c>
      <c r="D37">
        <v>0</v>
      </c>
      <c r="E37">
        <f t="shared" si="0"/>
        <v>12</v>
      </c>
      <c r="F37">
        <v>36</v>
      </c>
      <c r="G37">
        <v>0</v>
      </c>
      <c r="H37">
        <v>3.0098E-2</v>
      </c>
      <c r="I37">
        <v>1</v>
      </c>
      <c r="J37">
        <f t="shared" si="1"/>
        <v>2</v>
      </c>
    </row>
    <row r="38" spans="1:10" x14ac:dyDescent="0.3">
      <c r="A38">
        <v>37</v>
      </c>
      <c r="B38">
        <v>74</v>
      </c>
      <c r="C38">
        <v>0</v>
      </c>
      <c r="D38">
        <v>0</v>
      </c>
      <c r="E38">
        <f t="shared" si="0"/>
        <v>14</v>
      </c>
      <c r="F38">
        <v>37</v>
      </c>
      <c r="G38">
        <v>0</v>
      </c>
      <c r="H38">
        <v>3.3191999999999999E-2</v>
      </c>
      <c r="I38">
        <v>1</v>
      </c>
      <c r="J38">
        <f t="shared" si="1"/>
        <v>2</v>
      </c>
    </row>
    <row r="39" spans="1:10" x14ac:dyDescent="0.3">
      <c r="A39">
        <v>38</v>
      </c>
      <c r="B39">
        <v>76</v>
      </c>
      <c r="C39">
        <v>0</v>
      </c>
      <c r="D39">
        <v>0</v>
      </c>
      <c r="E39">
        <f t="shared" si="0"/>
        <v>16</v>
      </c>
      <c r="F39">
        <v>38</v>
      </c>
      <c r="G39">
        <v>0</v>
      </c>
      <c r="H39">
        <v>3.6004000000000001E-2</v>
      </c>
      <c r="I39">
        <v>1</v>
      </c>
      <c r="J39">
        <f t="shared" si="1"/>
        <v>2</v>
      </c>
    </row>
    <row r="40" spans="1:10" x14ac:dyDescent="0.3">
      <c r="A40">
        <v>39</v>
      </c>
      <c r="B40">
        <v>78</v>
      </c>
      <c r="C40">
        <v>0</v>
      </c>
      <c r="D40">
        <v>0</v>
      </c>
      <c r="E40">
        <f t="shared" si="0"/>
        <v>18</v>
      </c>
      <c r="F40">
        <v>39</v>
      </c>
      <c r="G40">
        <v>0</v>
      </c>
      <c r="H40">
        <v>3.9099000000000002E-2</v>
      </c>
      <c r="I40">
        <v>1</v>
      </c>
      <c r="J40">
        <f t="shared" si="1"/>
        <v>2</v>
      </c>
    </row>
    <row r="41" spans="1:10" x14ac:dyDescent="0.3">
      <c r="A41">
        <v>40</v>
      </c>
      <c r="B41">
        <v>80</v>
      </c>
      <c r="C41">
        <v>0</v>
      </c>
      <c r="D41">
        <v>0</v>
      </c>
      <c r="E41">
        <f t="shared" si="0"/>
        <v>20</v>
      </c>
      <c r="F41">
        <v>40</v>
      </c>
      <c r="G41">
        <v>0</v>
      </c>
      <c r="H41">
        <v>4.3880000000000002E-2</v>
      </c>
      <c r="I41">
        <v>1</v>
      </c>
      <c r="J41">
        <f t="shared" si="1"/>
        <v>2</v>
      </c>
    </row>
    <row r="42" spans="1:10" x14ac:dyDescent="0.3">
      <c r="A42">
        <v>41</v>
      </c>
      <c r="B42">
        <v>82</v>
      </c>
      <c r="C42">
        <v>0</v>
      </c>
      <c r="D42">
        <v>0</v>
      </c>
      <c r="E42">
        <f t="shared" si="0"/>
        <v>22</v>
      </c>
      <c r="F42">
        <v>41</v>
      </c>
      <c r="G42">
        <v>0</v>
      </c>
      <c r="H42">
        <v>4.9786999999999998E-2</v>
      </c>
      <c r="I42">
        <v>1</v>
      </c>
      <c r="J42">
        <f t="shared" si="1"/>
        <v>2</v>
      </c>
    </row>
    <row r="43" spans="1:10" x14ac:dyDescent="0.3">
      <c r="A43">
        <v>42</v>
      </c>
      <c r="B43">
        <v>84</v>
      </c>
      <c r="C43">
        <v>0</v>
      </c>
      <c r="D43">
        <v>0</v>
      </c>
      <c r="E43">
        <f t="shared" si="0"/>
        <v>24</v>
      </c>
      <c r="F43">
        <v>42</v>
      </c>
      <c r="G43">
        <v>0</v>
      </c>
      <c r="H43">
        <v>5.2881999999999998E-2</v>
      </c>
      <c r="I43">
        <v>1</v>
      </c>
      <c r="J43">
        <f t="shared" si="1"/>
        <v>2</v>
      </c>
    </row>
    <row r="44" spans="1:10" x14ac:dyDescent="0.3">
      <c r="A44">
        <v>43</v>
      </c>
      <c r="B44">
        <v>86</v>
      </c>
      <c r="C44">
        <v>0</v>
      </c>
      <c r="D44">
        <v>0</v>
      </c>
      <c r="E44">
        <f t="shared" si="0"/>
        <v>26</v>
      </c>
      <c r="F44">
        <v>43</v>
      </c>
      <c r="G44">
        <v>0</v>
      </c>
      <c r="H44">
        <v>5.6820000000000002E-2</v>
      </c>
      <c r="I44">
        <v>1</v>
      </c>
      <c r="J44">
        <f t="shared" si="1"/>
        <v>2</v>
      </c>
    </row>
    <row r="45" spans="1:10" x14ac:dyDescent="0.3">
      <c r="A45">
        <v>44</v>
      </c>
      <c r="B45">
        <v>88</v>
      </c>
      <c r="C45">
        <v>0</v>
      </c>
      <c r="D45">
        <v>0</v>
      </c>
      <c r="E45">
        <f t="shared" si="0"/>
        <v>28</v>
      </c>
      <c r="F45">
        <v>44</v>
      </c>
      <c r="G45">
        <v>0</v>
      </c>
      <c r="H45">
        <v>6.3288999999999998E-2</v>
      </c>
      <c r="I45">
        <v>1</v>
      </c>
      <c r="J45">
        <f t="shared" si="1"/>
        <v>2</v>
      </c>
    </row>
    <row r="46" spans="1:10" x14ac:dyDescent="0.3">
      <c r="A46">
        <v>45</v>
      </c>
      <c r="B46">
        <v>90</v>
      </c>
      <c r="C46">
        <v>0</v>
      </c>
      <c r="D46">
        <v>0</v>
      </c>
      <c r="E46">
        <f t="shared" si="0"/>
        <v>30</v>
      </c>
      <c r="F46">
        <v>45</v>
      </c>
      <c r="G46">
        <v>0</v>
      </c>
      <c r="H46">
        <v>6.8351999999999996E-2</v>
      </c>
      <c r="I46">
        <v>1</v>
      </c>
      <c r="J46">
        <f t="shared" si="1"/>
        <v>2</v>
      </c>
    </row>
    <row r="47" spans="1:10" x14ac:dyDescent="0.3">
      <c r="A47">
        <v>46</v>
      </c>
      <c r="B47">
        <v>92</v>
      </c>
      <c r="C47">
        <v>0</v>
      </c>
      <c r="D47">
        <v>0</v>
      </c>
      <c r="E47">
        <f t="shared" si="0"/>
        <v>32</v>
      </c>
      <c r="F47">
        <v>46</v>
      </c>
      <c r="G47">
        <v>0</v>
      </c>
      <c r="H47">
        <v>-999.03125</v>
      </c>
      <c r="I47">
        <v>1</v>
      </c>
      <c r="J47">
        <f t="shared" si="1"/>
        <v>2</v>
      </c>
    </row>
    <row r="48" spans="1:10" x14ac:dyDescent="0.3">
      <c r="A48">
        <v>47</v>
      </c>
      <c r="B48">
        <v>94</v>
      </c>
      <c r="C48">
        <v>0</v>
      </c>
      <c r="D48">
        <v>0</v>
      </c>
      <c r="E48">
        <f t="shared" si="0"/>
        <v>34</v>
      </c>
      <c r="F48">
        <v>47</v>
      </c>
      <c r="G48">
        <v>0</v>
      </c>
      <c r="H48">
        <v>-999.03125</v>
      </c>
      <c r="I48">
        <v>1</v>
      </c>
      <c r="J48">
        <f t="shared" si="1"/>
        <v>2</v>
      </c>
    </row>
    <row r="49" spans="1:10" x14ac:dyDescent="0.3">
      <c r="A49">
        <v>48</v>
      </c>
      <c r="B49">
        <v>96</v>
      </c>
      <c r="C49">
        <v>0</v>
      </c>
      <c r="D49">
        <v>0</v>
      </c>
      <c r="E49">
        <f t="shared" si="0"/>
        <v>36</v>
      </c>
      <c r="F49">
        <v>48</v>
      </c>
      <c r="G49">
        <v>0</v>
      </c>
      <c r="H49">
        <v>-999.03125</v>
      </c>
      <c r="I49">
        <v>1</v>
      </c>
      <c r="J49">
        <f t="shared" si="1"/>
        <v>2</v>
      </c>
    </row>
    <row r="50" spans="1:10" x14ac:dyDescent="0.3">
      <c r="A50">
        <v>49</v>
      </c>
      <c r="B50">
        <v>98</v>
      </c>
      <c r="C50">
        <v>0</v>
      </c>
      <c r="D50">
        <v>0</v>
      </c>
      <c r="E50">
        <f t="shared" si="0"/>
        <v>38</v>
      </c>
      <c r="F50">
        <v>49</v>
      </c>
      <c r="G50">
        <v>0</v>
      </c>
      <c r="H50">
        <v>-999.03125</v>
      </c>
      <c r="I50">
        <v>1</v>
      </c>
      <c r="J50">
        <f t="shared" si="1"/>
        <v>2</v>
      </c>
    </row>
    <row r="51" spans="1:10" x14ac:dyDescent="0.3">
      <c r="A51">
        <v>50</v>
      </c>
      <c r="B51">
        <v>100</v>
      </c>
      <c r="C51">
        <v>0</v>
      </c>
      <c r="D51">
        <v>0</v>
      </c>
      <c r="E51">
        <f t="shared" si="0"/>
        <v>40</v>
      </c>
      <c r="F51">
        <v>50</v>
      </c>
      <c r="G51">
        <v>0</v>
      </c>
      <c r="H51">
        <v>-999.03125</v>
      </c>
      <c r="I51">
        <v>1</v>
      </c>
      <c r="J51">
        <f t="shared" si="1"/>
        <v>2</v>
      </c>
    </row>
    <row r="52" spans="1:10" x14ac:dyDescent="0.3">
      <c r="A52">
        <v>51</v>
      </c>
      <c r="B52">
        <v>102</v>
      </c>
      <c r="C52">
        <v>0</v>
      </c>
      <c r="D52">
        <v>0</v>
      </c>
      <c r="E52">
        <f t="shared" si="0"/>
        <v>42</v>
      </c>
      <c r="F52">
        <v>51</v>
      </c>
      <c r="G52">
        <v>0</v>
      </c>
      <c r="H52">
        <v>-999.03125</v>
      </c>
      <c r="I52">
        <v>1</v>
      </c>
      <c r="J52">
        <f t="shared" si="1"/>
        <v>2</v>
      </c>
    </row>
    <row r="53" spans="1:10" x14ac:dyDescent="0.3">
      <c r="A53">
        <v>52</v>
      </c>
      <c r="B53">
        <v>104</v>
      </c>
      <c r="C53">
        <v>0</v>
      </c>
      <c r="D53">
        <v>0</v>
      </c>
      <c r="E53">
        <f t="shared" si="0"/>
        <v>44</v>
      </c>
      <c r="F53">
        <v>52</v>
      </c>
      <c r="G53">
        <v>0</v>
      </c>
      <c r="H53">
        <v>-999.03125</v>
      </c>
      <c r="I53">
        <v>1</v>
      </c>
      <c r="J53">
        <f t="shared" si="1"/>
        <v>2</v>
      </c>
    </row>
    <row r="54" spans="1:10" x14ac:dyDescent="0.3">
      <c r="A54">
        <v>53</v>
      </c>
      <c r="B54">
        <v>106</v>
      </c>
      <c r="C54">
        <v>0</v>
      </c>
      <c r="D54">
        <v>0</v>
      </c>
      <c r="E54">
        <f t="shared" si="0"/>
        <v>46</v>
      </c>
      <c r="F54">
        <v>53</v>
      </c>
      <c r="G54">
        <v>0</v>
      </c>
      <c r="H54">
        <v>-999.03125</v>
      </c>
      <c r="I54">
        <v>1</v>
      </c>
      <c r="J54">
        <f t="shared" si="1"/>
        <v>2</v>
      </c>
    </row>
    <row r="55" spans="1:10" x14ac:dyDescent="0.3">
      <c r="A55">
        <v>54</v>
      </c>
      <c r="B55">
        <v>108</v>
      </c>
      <c r="C55">
        <v>0</v>
      </c>
      <c r="D55">
        <v>0</v>
      </c>
      <c r="E55">
        <f t="shared" si="0"/>
        <v>48</v>
      </c>
      <c r="F55">
        <v>54</v>
      </c>
      <c r="G55">
        <v>0</v>
      </c>
      <c r="H55">
        <v>-999.03125</v>
      </c>
      <c r="I55">
        <v>1</v>
      </c>
      <c r="J55">
        <f t="shared" si="1"/>
        <v>2</v>
      </c>
    </row>
    <row r="56" spans="1:10" x14ac:dyDescent="0.3">
      <c r="A56">
        <v>55</v>
      </c>
      <c r="B56">
        <v>110</v>
      </c>
      <c r="C56">
        <v>0</v>
      </c>
      <c r="D56">
        <v>0</v>
      </c>
      <c r="E56">
        <f t="shared" si="0"/>
        <v>50</v>
      </c>
      <c r="F56">
        <v>55</v>
      </c>
      <c r="G56">
        <v>0</v>
      </c>
      <c r="H56">
        <v>-999.03125</v>
      </c>
      <c r="I56">
        <v>1</v>
      </c>
      <c r="J56">
        <f t="shared" si="1"/>
        <v>2</v>
      </c>
    </row>
    <row r="57" spans="1:10" x14ac:dyDescent="0.3">
      <c r="A57">
        <v>56</v>
      </c>
      <c r="B57">
        <v>112</v>
      </c>
      <c r="C57">
        <v>0</v>
      </c>
      <c r="D57">
        <v>0</v>
      </c>
      <c r="E57">
        <f t="shared" si="0"/>
        <v>52</v>
      </c>
      <c r="F57">
        <v>56</v>
      </c>
      <c r="G57">
        <v>0</v>
      </c>
      <c r="H57">
        <v>-999.03125</v>
      </c>
      <c r="I57">
        <v>1</v>
      </c>
      <c r="J57">
        <f t="shared" si="1"/>
        <v>2</v>
      </c>
    </row>
    <row r="58" spans="1:10" x14ac:dyDescent="0.3">
      <c r="A58">
        <v>57</v>
      </c>
      <c r="B58">
        <v>114</v>
      </c>
      <c r="C58">
        <v>0</v>
      </c>
      <c r="D58">
        <v>0</v>
      </c>
      <c r="E58">
        <f t="shared" si="0"/>
        <v>54</v>
      </c>
      <c r="F58">
        <v>57</v>
      </c>
      <c r="G58">
        <v>0</v>
      </c>
      <c r="H58">
        <v>-999.03125</v>
      </c>
      <c r="I58">
        <v>1</v>
      </c>
      <c r="J58">
        <f t="shared" si="1"/>
        <v>2</v>
      </c>
    </row>
    <row r="59" spans="1:10" x14ac:dyDescent="0.3">
      <c r="A59">
        <v>58</v>
      </c>
      <c r="B59">
        <v>116</v>
      </c>
      <c r="C59">
        <v>0</v>
      </c>
      <c r="D59">
        <v>0</v>
      </c>
      <c r="E59">
        <f t="shared" si="0"/>
        <v>56</v>
      </c>
      <c r="F59">
        <v>58</v>
      </c>
      <c r="G59">
        <v>0</v>
      </c>
      <c r="H59">
        <v>-999.03125</v>
      </c>
      <c r="I59">
        <v>1</v>
      </c>
      <c r="J59">
        <f t="shared" si="1"/>
        <v>2</v>
      </c>
    </row>
    <row r="60" spans="1:10" x14ac:dyDescent="0.3">
      <c r="A60">
        <v>59</v>
      </c>
      <c r="B60">
        <v>118</v>
      </c>
      <c r="C60">
        <v>0</v>
      </c>
      <c r="D60">
        <v>0</v>
      </c>
      <c r="E60">
        <f t="shared" si="0"/>
        <v>58</v>
      </c>
      <c r="F60">
        <v>59</v>
      </c>
      <c r="G60">
        <v>0</v>
      </c>
      <c r="H60">
        <v>-999.03125</v>
      </c>
      <c r="I60">
        <v>1</v>
      </c>
      <c r="J60">
        <f t="shared" si="1"/>
        <v>2</v>
      </c>
    </row>
    <row r="61" spans="1:10" x14ac:dyDescent="0.3">
      <c r="A61">
        <v>60</v>
      </c>
      <c r="B61">
        <v>120</v>
      </c>
      <c r="C61">
        <v>0</v>
      </c>
      <c r="D61">
        <v>0</v>
      </c>
      <c r="E61">
        <f t="shared" si="0"/>
        <v>60</v>
      </c>
      <c r="F61">
        <v>60</v>
      </c>
      <c r="G61">
        <v>0</v>
      </c>
      <c r="H61">
        <v>-999.03125</v>
      </c>
      <c r="I61">
        <v>1</v>
      </c>
      <c r="J61">
        <f t="shared" si="1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B10" sqref="B10:C13"/>
    </sheetView>
  </sheetViews>
  <sheetFormatPr baseColWidth="10" defaultRowHeight="14.4" x14ac:dyDescent="0.3"/>
  <sheetData>
    <row r="2" spans="2:4" x14ac:dyDescent="0.3">
      <c r="B2" t="s">
        <v>57</v>
      </c>
      <c r="C2" t="s">
        <v>58</v>
      </c>
      <c r="D2" t="s">
        <v>59</v>
      </c>
    </row>
    <row r="3" spans="2:4" x14ac:dyDescent="0.3">
      <c r="B3">
        <v>-14</v>
      </c>
      <c r="C3">
        <v>0.97699999999999998</v>
      </c>
      <c r="D3">
        <v>0.99099999999999999</v>
      </c>
    </row>
    <row r="4" spans="2:4" x14ac:dyDescent="0.3">
      <c r="B4">
        <f>-22</f>
        <v>-22</v>
      </c>
      <c r="C4">
        <v>0.995</v>
      </c>
      <c r="D4">
        <v>0.996</v>
      </c>
    </row>
    <row r="10" spans="2:4" x14ac:dyDescent="0.3">
      <c r="B10" t="s">
        <v>60</v>
      </c>
      <c r="C10">
        <v>-22</v>
      </c>
    </row>
    <row r="11" spans="2:4" x14ac:dyDescent="0.3">
      <c r="B11" t="s">
        <v>61</v>
      </c>
      <c r="C11">
        <v>584</v>
      </c>
    </row>
    <row r="12" spans="2:4" x14ac:dyDescent="0.3">
      <c r="B12" t="s">
        <v>62</v>
      </c>
      <c r="C12">
        <v>779</v>
      </c>
    </row>
    <row r="13" spans="2:4" x14ac:dyDescent="0.3">
      <c r="B13" t="s">
        <v>63</v>
      </c>
      <c r="C13">
        <v>4.17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N13" sqref="N13"/>
    </sheetView>
  </sheetViews>
  <sheetFormatPr baseColWidth="10" defaultColWidth="11.44140625" defaultRowHeight="14.4" x14ac:dyDescent="0.3"/>
  <sheetData>
    <row r="1" spans="1:12" x14ac:dyDescent="0.3">
      <c r="A1" t="s">
        <v>31</v>
      </c>
      <c r="B1" t="s">
        <v>32</v>
      </c>
      <c r="C1" t="s">
        <v>33</v>
      </c>
      <c r="D1" t="s">
        <v>35</v>
      </c>
      <c r="E1" t="s">
        <v>40</v>
      </c>
      <c r="F1" t="s">
        <v>46</v>
      </c>
      <c r="G1" t="s">
        <v>54</v>
      </c>
      <c r="J1" t="s">
        <v>55</v>
      </c>
      <c r="K1" t="s">
        <v>47</v>
      </c>
      <c r="L1" t="s">
        <v>45</v>
      </c>
    </row>
    <row r="2" spans="1:12" x14ac:dyDescent="0.3">
      <c r="A2" s="2" t="s">
        <v>30</v>
      </c>
      <c r="B2">
        <v>1093366.9421999999</v>
      </c>
      <c r="C2">
        <v>938490.61679999996</v>
      </c>
      <c r="D2" s="1">
        <v>217.542496</v>
      </c>
      <c r="E2">
        <f>SQRT((B2-$B$2)^2+(C2-$C$2)^2)</f>
        <v>0</v>
      </c>
      <c r="F2">
        <v>0</v>
      </c>
      <c r="G2">
        <f>I2*10^-3</f>
        <v>0</v>
      </c>
      <c r="J2">
        <v>1</v>
      </c>
      <c r="K2">
        <v>0</v>
      </c>
    </row>
    <row r="3" spans="1:12" x14ac:dyDescent="0.3">
      <c r="A3" t="s">
        <v>0</v>
      </c>
      <c r="B3">
        <v>1093367.9298371535</v>
      </c>
      <c r="C3">
        <v>938490.46004269517</v>
      </c>
      <c r="D3" s="1">
        <v>217.57964423333334</v>
      </c>
      <c r="E3">
        <f>SQRT((B3-$B$2)^2+(C3-$C$2)^2)</f>
        <v>0.99999999988261845</v>
      </c>
      <c r="F3">
        <f>E3-E2</f>
        <v>0.99999999988261845</v>
      </c>
      <c r="G3">
        <f t="shared" ref="G3:G61" si="0">I3*10^-3</f>
        <v>0</v>
      </c>
      <c r="J3">
        <v>2</v>
      </c>
      <c r="K3">
        <v>0</v>
      </c>
    </row>
    <row r="4" spans="1:12" x14ac:dyDescent="0.3">
      <c r="A4" t="s">
        <v>1</v>
      </c>
      <c r="B4">
        <v>1093368.9174743071</v>
      </c>
      <c r="C4">
        <v>938490.30328539037</v>
      </c>
      <c r="D4" s="1">
        <v>217.61679246666668</v>
      </c>
      <c r="E4">
        <f t="shared" ref="E4:E33" si="1">SQRT((B4-$B$2)^2+(C4-$C$2)^2)</f>
        <v>1.9999999997652369</v>
      </c>
      <c r="F4">
        <f t="shared" ref="F4:F33" si="2">E4-E3</f>
        <v>0.99999999988261845</v>
      </c>
      <c r="G4">
        <f t="shared" si="0"/>
        <v>0</v>
      </c>
      <c r="J4">
        <v>3</v>
      </c>
      <c r="K4">
        <v>0</v>
      </c>
    </row>
    <row r="5" spans="1:12" x14ac:dyDescent="0.3">
      <c r="A5" t="s">
        <v>2</v>
      </c>
      <c r="B5">
        <v>1093369.9051114607</v>
      </c>
      <c r="C5">
        <v>938490.14652808558</v>
      </c>
      <c r="D5" s="1">
        <v>217.65394069999999</v>
      </c>
      <c r="E5">
        <f t="shared" si="1"/>
        <v>2.9999999996478555</v>
      </c>
      <c r="F5">
        <f t="shared" si="2"/>
        <v>0.99999999988261856</v>
      </c>
      <c r="G5">
        <f t="shared" si="0"/>
        <v>0</v>
      </c>
      <c r="J5">
        <v>4</v>
      </c>
      <c r="K5">
        <v>0</v>
      </c>
    </row>
    <row r="6" spans="1:12" x14ac:dyDescent="0.3">
      <c r="A6" t="s">
        <v>3</v>
      </c>
      <c r="B6">
        <v>1093371.8803857681</v>
      </c>
      <c r="C6">
        <v>938489.83301347599</v>
      </c>
      <c r="D6" s="1">
        <v>217.72823716666667</v>
      </c>
      <c r="E6">
        <f t="shared" si="1"/>
        <v>4.9999999996430446</v>
      </c>
      <c r="F6">
        <f t="shared" si="2"/>
        <v>1.9999999999951892</v>
      </c>
      <c r="G6">
        <f t="shared" si="0"/>
        <v>0</v>
      </c>
      <c r="J6">
        <v>5</v>
      </c>
      <c r="K6">
        <v>0</v>
      </c>
      <c r="L6">
        <v>0.12803200000000001</v>
      </c>
    </row>
    <row r="7" spans="1:12" x14ac:dyDescent="0.3">
      <c r="A7" t="s">
        <v>4</v>
      </c>
      <c r="B7">
        <v>1093373.8556600756</v>
      </c>
      <c r="C7">
        <v>938489.5194988664</v>
      </c>
      <c r="D7" s="1">
        <v>217.80253363333333</v>
      </c>
      <c r="E7">
        <f t="shared" si="1"/>
        <v>6.9999999996382334</v>
      </c>
      <c r="F7">
        <f t="shared" si="2"/>
        <v>1.9999999999951887</v>
      </c>
      <c r="G7">
        <f t="shared" si="0"/>
        <v>0</v>
      </c>
      <c r="J7">
        <v>6</v>
      </c>
      <c r="K7">
        <v>0</v>
      </c>
      <c r="L7">
        <v>0.12374400000000001</v>
      </c>
    </row>
    <row r="8" spans="1:12" x14ac:dyDescent="0.3">
      <c r="A8" t="s">
        <v>5</v>
      </c>
      <c r="B8">
        <v>1093375.830934383</v>
      </c>
      <c r="C8">
        <v>938489.20598425681</v>
      </c>
      <c r="D8" s="1">
        <v>217.87683010000001</v>
      </c>
      <c r="E8">
        <f t="shared" si="1"/>
        <v>8.9999999996334239</v>
      </c>
      <c r="F8">
        <f t="shared" si="2"/>
        <v>1.9999999999951905</v>
      </c>
      <c r="G8">
        <f t="shared" si="0"/>
        <v>0</v>
      </c>
      <c r="J8">
        <v>7</v>
      </c>
      <c r="K8">
        <v>0</v>
      </c>
      <c r="L8">
        <v>0.120681</v>
      </c>
    </row>
    <row r="9" spans="1:12" x14ac:dyDescent="0.3">
      <c r="A9" t="s">
        <v>6</v>
      </c>
      <c r="B9">
        <v>1093378.793845844</v>
      </c>
      <c r="C9">
        <v>938488.73571234231</v>
      </c>
      <c r="D9" s="1">
        <v>217.9882748</v>
      </c>
      <c r="E9">
        <f t="shared" si="1"/>
        <v>11.99999999952948</v>
      </c>
      <c r="F9">
        <f t="shared" si="2"/>
        <v>2.9999999998960565</v>
      </c>
      <c r="G9">
        <f t="shared" si="0"/>
        <v>0</v>
      </c>
      <c r="J9">
        <v>8</v>
      </c>
      <c r="K9">
        <v>0</v>
      </c>
      <c r="L9">
        <v>0.11333</v>
      </c>
    </row>
    <row r="10" spans="1:12" x14ac:dyDescent="0.3">
      <c r="A10" t="s">
        <v>7</v>
      </c>
      <c r="B10">
        <v>1093381.756757305</v>
      </c>
      <c r="C10">
        <v>938488.26544042781</v>
      </c>
      <c r="D10" s="1">
        <v>218.09971949999999</v>
      </c>
      <c r="E10">
        <f t="shared" si="1"/>
        <v>14.999999999425535</v>
      </c>
      <c r="F10">
        <f t="shared" si="2"/>
        <v>2.9999999998960547</v>
      </c>
      <c r="G10">
        <f t="shared" si="0"/>
        <v>0</v>
      </c>
      <c r="J10">
        <v>9</v>
      </c>
      <c r="K10">
        <v>0</v>
      </c>
      <c r="L10">
        <v>0.110267</v>
      </c>
    </row>
    <row r="11" spans="1:12" x14ac:dyDescent="0.3">
      <c r="A11" t="s">
        <v>8</v>
      </c>
      <c r="B11">
        <v>1093384.719668766</v>
      </c>
      <c r="C11">
        <v>938487.79516851332</v>
      </c>
      <c r="D11" s="1">
        <v>218.21116420000001</v>
      </c>
      <c r="E11">
        <f t="shared" si="1"/>
        <v>17.999999999321592</v>
      </c>
      <c r="F11">
        <f t="shared" si="2"/>
        <v>2.9999999998960565</v>
      </c>
      <c r="G11">
        <f t="shared" si="0"/>
        <v>0</v>
      </c>
      <c r="J11">
        <v>10</v>
      </c>
      <c r="K11">
        <v>0</v>
      </c>
      <c r="L11">
        <v>0.104141</v>
      </c>
    </row>
    <row r="12" spans="1:12" x14ac:dyDescent="0.3">
      <c r="A12" t="s">
        <v>9</v>
      </c>
      <c r="B12">
        <v>1093389.6578545345</v>
      </c>
      <c r="C12">
        <v>938487.01138198923</v>
      </c>
      <c r="D12" s="1">
        <v>218.39690536666666</v>
      </c>
      <c r="E12">
        <f t="shared" si="1"/>
        <v>22.999999999212836</v>
      </c>
      <c r="F12">
        <f t="shared" si="2"/>
        <v>4.9999999998912443</v>
      </c>
      <c r="G12">
        <f t="shared" si="0"/>
        <v>0</v>
      </c>
      <c r="J12">
        <v>11</v>
      </c>
      <c r="K12">
        <v>0</v>
      </c>
      <c r="L12">
        <v>9.9239999999999995E-2</v>
      </c>
    </row>
    <row r="13" spans="1:12" x14ac:dyDescent="0.3">
      <c r="A13" t="s">
        <v>10</v>
      </c>
      <c r="B13">
        <v>1093394.5960403029</v>
      </c>
      <c r="C13">
        <v>938486.22759546514</v>
      </c>
      <c r="D13" s="1">
        <v>218.58264653333333</v>
      </c>
      <c r="E13">
        <f t="shared" si="1"/>
        <v>27.999999999104084</v>
      </c>
      <c r="F13">
        <f t="shared" si="2"/>
        <v>4.9999999998912479</v>
      </c>
      <c r="G13">
        <f t="shared" si="0"/>
        <v>0</v>
      </c>
      <c r="J13">
        <v>12</v>
      </c>
      <c r="K13">
        <v>0</v>
      </c>
      <c r="L13">
        <v>9.5563999999999996E-2</v>
      </c>
    </row>
    <row r="14" spans="1:12" x14ac:dyDescent="0.3">
      <c r="A14" t="s">
        <v>11</v>
      </c>
      <c r="B14">
        <v>1093399.5342260713</v>
      </c>
      <c r="C14">
        <v>938485.44380894105</v>
      </c>
      <c r="D14" s="1">
        <v>218.76838770000001</v>
      </c>
      <c r="E14">
        <f t="shared" si="1"/>
        <v>32.999999998995335</v>
      </c>
      <c r="F14">
        <f t="shared" si="2"/>
        <v>4.9999999998912514</v>
      </c>
      <c r="G14">
        <f t="shared" si="0"/>
        <v>0</v>
      </c>
      <c r="J14">
        <v>13</v>
      </c>
      <c r="K14">
        <v>0</v>
      </c>
      <c r="L14">
        <v>9.1275999999999996E-2</v>
      </c>
    </row>
    <row r="15" spans="1:12" x14ac:dyDescent="0.3">
      <c r="A15" t="s">
        <v>12</v>
      </c>
      <c r="B15">
        <v>1093411.3858719158</v>
      </c>
      <c r="C15">
        <v>938483.56272128318</v>
      </c>
      <c r="D15" s="1">
        <v>219.2141665</v>
      </c>
      <c r="E15">
        <f t="shared" si="1"/>
        <v>44.999999999021213</v>
      </c>
      <c r="F15">
        <f t="shared" si="2"/>
        <v>12.000000000025878</v>
      </c>
      <c r="G15">
        <f t="shared" si="0"/>
        <v>0</v>
      </c>
      <c r="J15">
        <v>14</v>
      </c>
      <c r="K15">
        <v>0</v>
      </c>
      <c r="L15">
        <v>8.7600999999999998E-2</v>
      </c>
    </row>
    <row r="16" spans="1:12" x14ac:dyDescent="0.3">
      <c r="A16" t="s">
        <v>13</v>
      </c>
      <c r="B16">
        <v>1093423.2375177604</v>
      </c>
      <c r="C16">
        <v>938481.6816336253</v>
      </c>
      <c r="D16" s="1">
        <v>219.6599453</v>
      </c>
      <c r="E16">
        <f t="shared" si="1"/>
        <v>56.999999999047098</v>
      </c>
      <c r="F16">
        <f t="shared" si="2"/>
        <v>12.000000000025885</v>
      </c>
      <c r="G16">
        <f t="shared" si="0"/>
        <v>0</v>
      </c>
      <c r="J16">
        <v>15</v>
      </c>
      <c r="K16">
        <v>0</v>
      </c>
      <c r="L16">
        <v>8.3925E-2</v>
      </c>
    </row>
    <row r="17" spans="1:12" x14ac:dyDescent="0.3">
      <c r="A17" t="s">
        <v>14</v>
      </c>
      <c r="B17">
        <v>1093435.0891636049</v>
      </c>
      <c r="C17">
        <v>938479.80054596742</v>
      </c>
      <c r="D17" s="1">
        <v>220.1057241</v>
      </c>
      <c r="E17">
        <f t="shared" si="1"/>
        <v>68.999999999072969</v>
      </c>
      <c r="F17">
        <f t="shared" si="2"/>
        <v>12.000000000025871</v>
      </c>
      <c r="G17">
        <f t="shared" si="0"/>
        <v>0</v>
      </c>
      <c r="J17">
        <v>16</v>
      </c>
      <c r="K17">
        <v>0</v>
      </c>
      <c r="L17">
        <v>7.7187000000000006E-2</v>
      </c>
    </row>
    <row r="18" spans="1:12" x14ac:dyDescent="0.3">
      <c r="A18" t="s">
        <v>15</v>
      </c>
      <c r="B18">
        <v>1093446.9408094494</v>
      </c>
      <c r="C18">
        <v>938477.91945830954</v>
      </c>
      <c r="D18" s="1">
        <v>220.5515029</v>
      </c>
      <c r="E18">
        <f t="shared" si="1"/>
        <v>80.999999999098847</v>
      </c>
      <c r="F18">
        <f t="shared" si="2"/>
        <v>12.000000000025878</v>
      </c>
      <c r="G18">
        <f t="shared" si="0"/>
        <v>0</v>
      </c>
      <c r="J18">
        <v>17</v>
      </c>
      <c r="K18">
        <v>0</v>
      </c>
      <c r="L18">
        <v>7.4735999999999997E-2</v>
      </c>
    </row>
    <row r="19" spans="1:12" x14ac:dyDescent="0.3">
      <c r="A19" t="s">
        <v>16</v>
      </c>
      <c r="B19">
        <v>1093458.7924552939</v>
      </c>
      <c r="C19">
        <v>938476.03837065166</v>
      </c>
      <c r="D19" s="1">
        <v>220.9972817</v>
      </c>
      <c r="E19">
        <f t="shared" si="1"/>
        <v>92.999999999124739</v>
      </c>
      <c r="F19">
        <f t="shared" si="2"/>
        <v>12.000000000025892</v>
      </c>
      <c r="G19">
        <f t="shared" si="0"/>
        <v>0</v>
      </c>
      <c r="J19">
        <v>18</v>
      </c>
      <c r="K19">
        <v>0</v>
      </c>
      <c r="L19">
        <v>6.7998000000000003E-2</v>
      </c>
    </row>
    <row r="20" spans="1:12" x14ac:dyDescent="0.3">
      <c r="A20" t="s">
        <v>17</v>
      </c>
      <c r="B20">
        <v>1093470.6441011385</v>
      </c>
      <c r="C20">
        <v>938474.15728299378</v>
      </c>
      <c r="D20" s="1">
        <v>221.4430605</v>
      </c>
      <c r="E20">
        <f t="shared" si="1"/>
        <v>104.99999999915063</v>
      </c>
      <c r="F20">
        <f t="shared" si="2"/>
        <v>12.000000000025892</v>
      </c>
      <c r="G20">
        <f t="shared" si="0"/>
        <v>0</v>
      </c>
      <c r="J20">
        <v>19</v>
      </c>
      <c r="K20">
        <v>0</v>
      </c>
      <c r="L20">
        <v>6.3710000000000003E-2</v>
      </c>
    </row>
    <row r="21" spans="1:12" x14ac:dyDescent="0.3">
      <c r="A21" t="s">
        <v>18</v>
      </c>
      <c r="B21">
        <v>1093482.495746983</v>
      </c>
      <c r="C21">
        <v>938472.2761953359</v>
      </c>
      <c r="D21" s="1">
        <v>221.8888393</v>
      </c>
      <c r="E21">
        <f t="shared" si="1"/>
        <v>116.99999999917651</v>
      </c>
      <c r="F21">
        <f t="shared" si="2"/>
        <v>12.000000000025878</v>
      </c>
      <c r="G21">
        <f t="shared" si="0"/>
        <v>0</v>
      </c>
      <c r="J21">
        <v>20</v>
      </c>
      <c r="K21">
        <v>0</v>
      </c>
      <c r="L21">
        <v>6.1259000000000001E-2</v>
      </c>
    </row>
    <row r="22" spans="1:12" x14ac:dyDescent="0.3">
      <c r="A22" t="s">
        <v>19</v>
      </c>
      <c r="B22">
        <v>1093487.4339327514</v>
      </c>
      <c r="C22">
        <v>938471.49240881181</v>
      </c>
      <c r="D22" s="1">
        <v>222.07458046666667</v>
      </c>
      <c r="E22">
        <f t="shared" si="1"/>
        <v>121.99999999906774</v>
      </c>
      <c r="F22">
        <f t="shared" si="2"/>
        <v>4.9999999998912301</v>
      </c>
      <c r="G22">
        <f t="shared" si="0"/>
        <v>0</v>
      </c>
      <c r="J22">
        <v>21</v>
      </c>
      <c r="K22">
        <v>0</v>
      </c>
      <c r="L22">
        <v>5.5133000000000001E-2</v>
      </c>
    </row>
    <row r="23" spans="1:12" x14ac:dyDescent="0.3">
      <c r="A23" t="s">
        <v>20</v>
      </c>
      <c r="B23">
        <v>1093492.3721185199</v>
      </c>
      <c r="C23">
        <v>938470.70862228773</v>
      </c>
      <c r="D23" s="1">
        <v>222.26032163333335</v>
      </c>
      <c r="E23">
        <f t="shared" si="1"/>
        <v>126.999999998959</v>
      </c>
      <c r="F23">
        <f t="shared" si="2"/>
        <v>4.9999999998912585</v>
      </c>
      <c r="G23">
        <f t="shared" si="0"/>
        <v>0</v>
      </c>
      <c r="J23">
        <v>22</v>
      </c>
      <c r="K23">
        <v>0</v>
      </c>
      <c r="L23">
        <v>5.2069999999999998E-2</v>
      </c>
    </row>
    <row r="24" spans="1:12" x14ac:dyDescent="0.3">
      <c r="A24" t="s">
        <v>21</v>
      </c>
      <c r="B24">
        <v>1093497.3103042883</v>
      </c>
      <c r="C24">
        <v>938469.92483576364</v>
      </c>
      <c r="D24" s="1">
        <v>222.44606279999999</v>
      </c>
      <c r="E24">
        <f t="shared" si="1"/>
        <v>131.99999999885023</v>
      </c>
      <c r="F24">
        <f t="shared" si="2"/>
        <v>4.9999999998912301</v>
      </c>
      <c r="G24">
        <f t="shared" si="0"/>
        <v>0</v>
      </c>
      <c r="J24">
        <v>23</v>
      </c>
      <c r="K24">
        <v>0</v>
      </c>
      <c r="L24">
        <v>4.9619999999999997E-2</v>
      </c>
    </row>
    <row r="25" spans="1:12" x14ac:dyDescent="0.3">
      <c r="A25" t="s">
        <v>22</v>
      </c>
      <c r="B25">
        <v>1093500.2732157493</v>
      </c>
      <c r="C25">
        <v>938469.45456384914</v>
      </c>
      <c r="D25" s="1">
        <v>222.55750750000001</v>
      </c>
      <c r="E25">
        <f t="shared" si="1"/>
        <v>134.99999999874629</v>
      </c>
      <c r="F25">
        <f t="shared" si="2"/>
        <v>2.9999999998960618</v>
      </c>
      <c r="G25">
        <f t="shared" si="0"/>
        <v>0</v>
      </c>
      <c r="J25">
        <v>24</v>
      </c>
      <c r="K25">
        <v>0</v>
      </c>
      <c r="L25">
        <v>4.4719000000000002E-2</v>
      </c>
    </row>
    <row r="26" spans="1:12" x14ac:dyDescent="0.3">
      <c r="A26" t="s">
        <v>23</v>
      </c>
      <c r="B26">
        <v>1093503.2361272103</v>
      </c>
      <c r="C26">
        <v>938468.98429193464</v>
      </c>
      <c r="D26" s="1">
        <v>222.66895220000001</v>
      </c>
      <c r="E26">
        <f t="shared" si="1"/>
        <v>137.99999999864235</v>
      </c>
      <c r="F26">
        <f t="shared" si="2"/>
        <v>2.9999999998960618</v>
      </c>
      <c r="G26">
        <f t="shared" si="0"/>
        <v>0</v>
      </c>
      <c r="J26">
        <v>25</v>
      </c>
      <c r="K26">
        <v>0</v>
      </c>
      <c r="L26">
        <v>3.9205999999999998E-2</v>
      </c>
    </row>
    <row r="27" spans="1:12" x14ac:dyDescent="0.3">
      <c r="A27" t="s">
        <v>24</v>
      </c>
      <c r="B27">
        <v>1093506.1990386713</v>
      </c>
      <c r="C27">
        <v>938468.51402002014</v>
      </c>
      <c r="D27" s="1">
        <v>222.7803969</v>
      </c>
      <c r="E27">
        <f t="shared" si="1"/>
        <v>140.99999999853841</v>
      </c>
      <c r="F27">
        <f t="shared" si="2"/>
        <v>2.9999999998960618</v>
      </c>
      <c r="G27">
        <f t="shared" si="0"/>
        <v>0</v>
      </c>
      <c r="J27">
        <v>26</v>
      </c>
      <c r="K27">
        <v>0</v>
      </c>
      <c r="L27">
        <v>3.4305000000000002E-2</v>
      </c>
    </row>
    <row r="28" spans="1:12" x14ac:dyDescent="0.3">
      <c r="A28" t="s">
        <v>25</v>
      </c>
      <c r="B28">
        <v>1093508.1743129788</v>
      </c>
      <c r="C28">
        <v>938468.20050541055</v>
      </c>
      <c r="D28" s="1">
        <v>222.85469336666668</v>
      </c>
      <c r="E28">
        <f t="shared" si="1"/>
        <v>142.99999999853361</v>
      </c>
      <c r="F28">
        <f t="shared" si="2"/>
        <v>1.9999999999951967</v>
      </c>
      <c r="G28">
        <f t="shared" si="0"/>
        <v>0</v>
      </c>
      <c r="J28">
        <v>27</v>
      </c>
      <c r="K28">
        <v>0</v>
      </c>
      <c r="L28">
        <v>2.8792000000000002E-2</v>
      </c>
    </row>
    <row r="29" spans="1:12" x14ac:dyDescent="0.3">
      <c r="A29" t="s">
        <v>26</v>
      </c>
      <c r="B29">
        <v>1093510.1495872862</v>
      </c>
      <c r="C29">
        <v>938467.88699080097</v>
      </c>
      <c r="D29" s="1">
        <v>222.92898983333333</v>
      </c>
      <c r="E29">
        <f t="shared" si="1"/>
        <v>144.99999999852878</v>
      </c>
      <c r="F29">
        <f t="shared" si="2"/>
        <v>1.9999999999951683</v>
      </c>
      <c r="G29">
        <f t="shared" si="0"/>
        <v>0</v>
      </c>
      <c r="J29">
        <v>28</v>
      </c>
      <c r="K29">
        <v>0</v>
      </c>
      <c r="L29">
        <v>2.3890999999999999E-2</v>
      </c>
    </row>
    <row r="30" spans="1:12" x14ac:dyDescent="0.3">
      <c r="A30" t="s">
        <v>27</v>
      </c>
      <c r="B30">
        <v>1093512.1248615936</v>
      </c>
      <c r="C30">
        <v>938467.57347619138</v>
      </c>
      <c r="D30" s="1">
        <v>223.00328630000001</v>
      </c>
      <c r="E30">
        <f t="shared" si="1"/>
        <v>146.99999999852398</v>
      </c>
      <c r="F30">
        <f t="shared" si="2"/>
        <v>1.9999999999951967</v>
      </c>
      <c r="G30">
        <f t="shared" si="0"/>
        <v>0</v>
      </c>
      <c r="J30">
        <v>29</v>
      </c>
      <c r="K30">
        <v>0</v>
      </c>
      <c r="L30">
        <v>1.7765E-2</v>
      </c>
    </row>
    <row r="31" spans="1:12" x14ac:dyDescent="0.3">
      <c r="A31" t="s">
        <v>28</v>
      </c>
      <c r="B31">
        <v>1093513.1124987472</v>
      </c>
      <c r="C31">
        <v>938467.41671888658</v>
      </c>
      <c r="D31" s="1">
        <v>223.04043453333333</v>
      </c>
      <c r="E31">
        <f t="shared" si="1"/>
        <v>147.99999999840659</v>
      </c>
      <c r="F31">
        <f t="shared" si="2"/>
        <v>0.99999999988261834</v>
      </c>
      <c r="G31">
        <f t="shared" si="0"/>
        <v>0</v>
      </c>
      <c r="J31">
        <v>30</v>
      </c>
      <c r="K31">
        <v>0</v>
      </c>
      <c r="L31">
        <v>1.2252000000000001E-2</v>
      </c>
    </row>
    <row r="32" spans="1:12" x14ac:dyDescent="0.3">
      <c r="A32" t="s">
        <v>29</v>
      </c>
      <c r="B32">
        <v>1093514.1001359008</v>
      </c>
      <c r="C32">
        <v>938467.25996158179</v>
      </c>
      <c r="D32" s="1">
        <v>223.07758276666667</v>
      </c>
      <c r="E32">
        <f t="shared" si="1"/>
        <v>148.99999999828921</v>
      </c>
      <c r="F32">
        <f t="shared" si="2"/>
        <v>0.99999999988261834</v>
      </c>
      <c r="G32">
        <f t="shared" si="0"/>
        <v>0</v>
      </c>
      <c r="J32">
        <v>31</v>
      </c>
      <c r="K32">
        <v>0</v>
      </c>
      <c r="L32">
        <v>9.1889999999999993E-3</v>
      </c>
    </row>
    <row r="33" spans="1:12" x14ac:dyDescent="0.3">
      <c r="A33" s="2" t="s">
        <v>34</v>
      </c>
      <c r="B33">
        <v>1093515.0878000001</v>
      </c>
      <c r="C33">
        <v>938467.10320000001</v>
      </c>
      <c r="D33" s="1">
        <v>223.11473100000001</v>
      </c>
      <c r="E33">
        <f t="shared" si="1"/>
        <v>150.00002728121746</v>
      </c>
      <c r="F33">
        <f t="shared" si="2"/>
        <v>1.0000272829282437</v>
      </c>
      <c r="G33">
        <f t="shared" si="0"/>
        <v>0</v>
      </c>
      <c r="J33">
        <v>32</v>
      </c>
      <c r="K33">
        <v>0</v>
      </c>
      <c r="L33">
        <v>4.2880000000000001E-3</v>
      </c>
    </row>
    <row r="34" spans="1:12" x14ac:dyDescent="0.3">
      <c r="G34">
        <f t="shared" si="0"/>
        <v>0</v>
      </c>
      <c r="J34">
        <v>33</v>
      </c>
      <c r="K34">
        <v>0</v>
      </c>
    </row>
    <row r="35" spans="1:12" x14ac:dyDescent="0.3">
      <c r="G35">
        <f t="shared" si="0"/>
        <v>0</v>
      </c>
      <c r="J35">
        <v>34</v>
      </c>
      <c r="K35">
        <v>0</v>
      </c>
    </row>
    <row r="36" spans="1:12" x14ac:dyDescent="0.3">
      <c r="G36">
        <f t="shared" si="0"/>
        <v>0</v>
      </c>
      <c r="J36">
        <v>35</v>
      </c>
      <c r="K36">
        <v>0</v>
      </c>
    </row>
    <row r="37" spans="1:12" x14ac:dyDescent="0.3">
      <c r="G37">
        <f t="shared" si="0"/>
        <v>0</v>
      </c>
      <c r="J37">
        <v>36</v>
      </c>
      <c r="K37">
        <v>0</v>
      </c>
    </row>
    <row r="38" spans="1:12" x14ac:dyDescent="0.3">
      <c r="G38">
        <f t="shared" si="0"/>
        <v>0</v>
      </c>
      <c r="J38">
        <v>37</v>
      </c>
      <c r="K38">
        <v>0</v>
      </c>
    </row>
    <row r="39" spans="1:12" x14ac:dyDescent="0.3">
      <c r="G39">
        <f t="shared" si="0"/>
        <v>0</v>
      </c>
      <c r="J39">
        <v>38</v>
      </c>
      <c r="K39">
        <v>0</v>
      </c>
    </row>
    <row r="40" spans="1:12" x14ac:dyDescent="0.3">
      <c r="G40">
        <f t="shared" si="0"/>
        <v>0</v>
      </c>
      <c r="J40">
        <v>39</v>
      </c>
      <c r="K40">
        <v>0</v>
      </c>
    </row>
    <row r="41" spans="1:12" x14ac:dyDescent="0.3">
      <c r="G41">
        <f t="shared" si="0"/>
        <v>0</v>
      </c>
      <c r="J41">
        <v>40</v>
      </c>
      <c r="K41">
        <v>0</v>
      </c>
    </row>
    <row r="42" spans="1:12" x14ac:dyDescent="0.3">
      <c r="G42">
        <f t="shared" si="0"/>
        <v>0</v>
      </c>
      <c r="J42">
        <v>41</v>
      </c>
      <c r="K42">
        <v>0</v>
      </c>
    </row>
    <row r="43" spans="1:12" x14ac:dyDescent="0.3">
      <c r="G43">
        <f t="shared" si="0"/>
        <v>0</v>
      </c>
      <c r="J43">
        <v>42</v>
      </c>
      <c r="K43">
        <v>0</v>
      </c>
    </row>
    <row r="44" spans="1:12" x14ac:dyDescent="0.3">
      <c r="G44">
        <f t="shared" si="0"/>
        <v>0</v>
      </c>
      <c r="J44">
        <v>43</v>
      </c>
      <c r="K44">
        <v>0</v>
      </c>
    </row>
    <row r="45" spans="1:12" x14ac:dyDescent="0.3">
      <c r="G45">
        <f t="shared" si="0"/>
        <v>0</v>
      </c>
      <c r="J45">
        <v>44</v>
      </c>
      <c r="K45">
        <v>0</v>
      </c>
    </row>
    <row r="46" spans="1:12" x14ac:dyDescent="0.3">
      <c r="G46">
        <f t="shared" si="0"/>
        <v>0</v>
      </c>
      <c r="J46">
        <v>45</v>
      </c>
      <c r="K46">
        <v>0</v>
      </c>
    </row>
    <row r="47" spans="1:12" x14ac:dyDescent="0.3">
      <c r="G47">
        <f t="shared" si="0"/>
        <v>0</v>
      </c>
      <c r="J47">
        <v>46</v>
      </c>
      <c r="K47">
        <v>0</v>
      </c>
    </row>
    <row r="48" spans="1:12" x14ac:dyDescent="0.3">
      <c r="G48">
        <f>I48*10^-3</f>
        <v>0</v>
      </c>
      <c r="J48">
        <v>47</v>
      </c>
      <c r="K48">
        <v>0</v>
      </c>
    </row>
    <row r="49" spans="7:11" x14ac:dyDescent="0.3">
      <c r="G49">
        <f t="shared" si="0"/>
        <v>0</v>
      </c>
      <c r="J49">
        <v>48</v>
      </c>
      <c r="K49">
        <v>0</v>
      </c>
    </row>
    <row r="50" spans="7:11" x14ac:dyDescent="0.3">
      <c r="G50">
        <f t="shared" si="0"/>
        <v>0</v>
      </c>
      <c r="J50">
        <v>49</v>
      </c>
      <c r="K50">
        <v>0</v>
      </c>
    </row>
    <row r="51" spans="7:11" x14ac:dyDescent="0.3">
      <c r="G51">
        <f t="shared" si="0"/>
        <v>0</v>
      </c>
      <c r="J51">
        <v>50</v>
      </c>
      <c r="K51">
        <v>0</v>
      </c>
    </row>
    <row r="52" spans="7:11" x14ac:dyDescent="0.3">
      <c r="G52">
        <f t="shared" si="0"/>
        <v>0</v>
      </c>
      <c r="J52">
        <v>51</v>
      </c>
      <c r="K52">
        <v>0</v>
      </c>
    </row>
    <row r="53" spans="7:11" x14ac:dyDescent="0.3">
      <c r="G53">
        <f t="shared" si="0"/>
        <v>0</v>
      </c>
      <c r="J53">
        <v>52</v>
      </c>
      <c r="K53">
        <v>0</v>
      </c>
    </row>
    <row r="54" spans="7:11" x14ac:dyDescent="0.3">
      <c r="G54">
        <f t="shared" si="0"/>
        <v>0</v>
      </c>
      <c r="J54">
        <v>53</v>
      </c>
      <c r="K54">
        <v>0</v>
      </c>
    </row>
    <row r="55" spans="7:11" x14ac:dyDescent="0.3">
      <c r="G55">
        <f t="shared" si="0"/>
        <v>0</v>
      </c>
      <c r="J55">
        <v>54</v>
      </c>
      <c r="K55">
        <v>0</v>
      </c>
    </row>
    <row r="56" spans="7:11" x14ac:dyDescent="0.3">
      <c r="G56">
        <f t="shared" si="0"/>
        <v>0</v>
      </c>
      <c r="J56">
        <v>55</v>
      </c>
      <c r="K56">
        <v>0</v>
      </c>
    </row>
    <row r="57" spans="7:11" x14ac:dyDescent="0.3">
      <c r="G57">
        <f t="shared" si="0"/>
        <v>0</v>
      </c>
      <c r="J57">
        <v>56</v>
      </c>
      <c r="K57">
        <v>0</v>
      </c>
    </row>
    <row r="58" spans="7:11" x14ac:dyDescent="0.3">
      <c r="G58">
        <f t="shared" si="0"/>
        <v>0</v>
      </c>
      <c r="J58">
        <v>57</v>
      </c>
      <c r="K58">
        <v>0</v>
      </c>
    </row>
    <row r="59" spans="7:11" x14ac:dyDescent="0.3">
      <c r="G59">
        <f t="shared" si="0"/>
        <v>0</v>
      </c>
      <c r="J59">
        <v>58</v>
      </c>
      <c r="K59">
        <v>0</v>
      </c>
    </row>
    <row r="60" spans="7:11" x14ac:dyDescent="0.3">
      <c r="G60">
        <f t="shared" si="0"/>
        <v>0</v>
      </c>
      <c r="J60">
        <v>59</v>
      </c>
      <c r="K60">
        <v>0</v>
      </c>
    </row>
    <row r="61" spans="7:11" x14ac:dyDescent="0.3">
      <c r="G61">
        <f t="shared" si="0"/>
        <v>0</v>
      </c>
      <c r="J61">
        <v>60</v>
      </c>
      <c r="K6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B4" sqref="B4:C14"/>
    </sheetView>
  </sheetViews>
  <sheetFormatPr baseColWidth="10" defaultRowHeight="14.4" x14ac:dyDescent="0.3"/>
  <sheetData>
    <row r="4" spans="2:3" x14ac:dyDescent="0.3">
      <c r="B4" t="s">
        <v>64</v>
      </c>
      <c r="C4">
        <v>3</v>
      </c>
    </row>
    <row r="5" spans="2:3" x14ac:dyDescent="0.3">
      <c r="B5" t="s">
        <v>65</v>
      </c>
      <c r="C5">
        <v>5</v>
      </c>
    </row>
    <row r="6" spans="2:3" x14ac:dyDescent="0.3">
      <c r="B6" t="s">
        <v>66</v>
      </c>
      <c r="C6">
        <v>2237</v>
      </c>
    </row>
    <row r="7" spans="2:3" x14ac:dyDescent="0.3">
      <c r="B7" t="s">
        <v>67</v>
      </c>
      <c r="C7">
        <v>2076</v>
      </c>
    </row>
    <row r="8" spans="2:3" x14ac:dyDescent="0.3">
      <c r="B8" t="s">
        <v>69</v>
      </c>
      <c r="C8">
        <v>469</v>
      </c>
    </row>
    <row r="9" spans="2:3" x14ac:dyDescent="0.3">
      <c r="B9" t="s">
        <v>68</v>
      </c>
      <c r="C9">
        <v>488</v>
      </c>
    </row>
    <row r="10" spans="2:3" x14ac:dyDescent="0.3">
      <c r="B10" t="s">
        <v>61</v>
      </c>
      <c r="C10">
        <f>AVERAGE(C8:C9)</f>
        <v>478.5</v>
      </c>
    </row>
    <row r="11" spans="2:3" x14ac:dyDescent="0.3">
      <c r="B11" t="s">
        <v>62</v>
      </c>
      <c r="C11">
        <v>2153.73</v>
      </c>
    </row>
    <row r="12" spans="2:3" x14ac:dyDescent="0.3">
      <c r="B12" t="s">
        <v>70</v>
      </c>
      <c r="C12">
        <v>2.0499999999999998</v>
      </c>
    </row>
    <row r="13" spans="2:3" x14ac:dyDescent="0.3">
      <c r="B13" t="s">
        <v>71</v>
      </c>
      <c r="C13">
        <v>0.94</v>
      </c>
    </row>
    <row r="14" spans="2:3" x14ac:dyDescent="0.3">
      <c r="B14" t="s">
        <v>72</v>
      </c>
      <c r="C14">
        <f>-0.45</f>
        <v>-0.45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opLeftCell="A52" zoomScaleNormal="100" workbookViewId="0">
      <selection activeCell="F3" sqref="F3"/>
    </sheetView>
  </sheetViews>
  <sheetFormatPr baseColWidth="10" defaultColWidth="11.44140625" defaultRowHeight="14.4" x14ac:dyDescent="0.3"/>
  <sheetData>
    <row r="1" spans="1:17" x14ac:dyDescent="0.3">
      <c r="A1" t="s">
        <v>31</v>
      </c>
      <c r="B1" t="s">
        <v>32</v>
      </c>
      <c r="C1" t="s">
        <v>33</v>
      </c>
      <c r="D1" t="s">
        <v>35</v>
      </c>
      <c r="E1" s="5" t="s">
        <v>49</v>
      </c>
      <c r="F1" s="5" t="s">
        <v>46</v>
      </c>
      <c r="G1" s="5" t="s">
        <v>47</v>
      </c>
      <c r="H1" s="5" t="s">
        <v>45</v>
      </c>
      <c r="I1" s="5" t="s">
        <v>48</v>
      </c>
      <c r="J1" s="6" t="s">
        <v>50</v>
      </c>
      <c r="K1" s="6" t="s">
        <v>47</v>
      </c>
      <c r="L1" t="s">
        <v>45</v>
      </c>
      <c r="M1" s="6" t="s">
        <v>48</v>
      </c>
      <c r="N1" t="s">
        <v>51</v>
      </c>
      <c r="P1" t="s">
        <v>55</v>
      </c>
      <c r="Q1" t="s">
        <v>47</v>
      </c>
    </row>
    <row r="2" spans="1:17" x14ac:dyDescent="0.3">
      <c r="A2" s="2" t="s">
        <v>36</v>
      </c>
      <c r="B2">
        <v>1093351.9998999999</v>
      </c>
      <c r="C2">
        <v>939004.46290000004</v>
      </c>
      <c r="D2" s="1">
        <v>226.62</v>
      </c>
      <c r="E2">
        <f>SQRT((B2-$B$2)^2+(C2-$C$2)^2)</f>
        <v>0</v>
      </c>
      <c r="F2">
        <v>0</v>
      </c>
      <c r="G2">
        <v>0</v>
      </c>
      <c r="H2">
        <v>0</v>
      </c>
      <c r="I2">
        <v>3.6548790000000002</v>
      </c>
      <c r="J2" s="7">
        <f t="shared" ref="J2:J33" si="0">SQRT((B2-$B$31)^2+(C2-$C$31)^2)</f>
        <v>280.00000465640989</v>
      </c>
      <c r="K2">
        <v>0</v>
      </c>
      <c r="L2">
        <v>125.88763400000001</v>
      </c>
      <c r="M2">
        <v>1</v>
      </c>
      <c r="N2" s="7">
        <f t="shared" ref="N2:N33" si="1">SQRT((B2-$B$64)^2+(C2-$C$64)^2)</f>
        <v>600.00000512809504</v>
      </c>
      <c r="P2">
        <v>1</v>
      </c>
      <c r="Q2">
        <v>0</v>
      </c>
    </row>
    <row r="3" spans="1:17" x14ac:dyDescent="0.3">
      <c r="A3">
        <v>1</v>
      </c>
      <c r="B3">
        <v>1093352.9424000001</v>
      </c>
      <c r="C3">
        <v>938999.55249999999</v>
      </c>
      <c r="D3" s="1">
        <v>226.51</v>
      </c>
      <c r="E3">
        <f>SQRT((B3-$B$2)^2+(C3-$C$2)^2)</f>
        <v>5.0000334409616629</v>
      </c>
      <c r="F3">
        <f t="shared" ref="F3:F34" si="2">E3-E2</f>
        <v>5.0000334409616629</v>
      </c>
      <c r="G3">
        <v>1</v>
      </c>
      <c r="H3">
        <v>0</v>
      </c>
      <c r="I3">
        <v>8.1531920000000007</v>
      </c>
      <c r="J3" s="7">
        <f t="shared" si="0"/>
        <v>274.99997121604645</v>
      </c>
      <c r="K3">
        <v>0</v>
      </c>
      <c r="L3">
        <v>121.90578499999999</v>
      </c>
      <c r="M3">
        <v>1</v>
      </c>
      <c r="N3" s="7">
        <f t="shared" si="1"/>
        <v>594.99997168772734</v>
      </c>
      <c r="P3">
        <v>2</v>
      </c>
      <c r="Q3">
        <v>0</v>
      </c>
    </row>
    <row r="4" spans="1:17" x14ac:dyDescent="0.3">
      <c r="A4">
        <v>2</v>
      </c>
      <c r="B4">
        <v>1093354.8272338985</v>
      </c>
      <c r="C4">
        <v>938989.73173728818</v>
      </c>
      <c r="D4" s="1">
        <v>226.16</v>
      </c>
      <c r="E4">
        <f t="shared" ref="E4:E64" si="3">SQRT((B4-$B$2)^2+(C4-$C$2)^2)</f>
        <v>15.000032393866345</v>
      </c>
      <c r="F4">
        <f t="shared" si="2"/>
        <v>9.9999989529046829</v>
      </c>
      <c r="G4">
        <v>2</v>
      </c>
      <c r="H4">
        <v>0</v>
      </c>
      <c r="I4">
        <v>13.776082000000001</v>
      </c>
      <c r="J4" s="7">
        <f t="shared" si="0"/>
        <v>264.9999722627357</v>
      </c>
      <c r="K4">
        <v>0</v>
      </c>
      <c r="L4">
        <v>118.23023999999999</v>
      </c>
      <c r="M4">
        <v>1</v>
      </c>
      <c r="N4" s="7">
        <f t="shared" si="1"/>
        <v>584.99997273441659</v>
      </c>
      <c r="P4">
        <v>3</v>
      </c>
      <c r="Q4">
        <v>0</v>
      </c>
    </row>
    <row r="5" spans="1:17" x14ac:dyDescent="0.3">
      <c r="A5">
        <v>3</v>
      </c>
      <c r="B5">
        <v>1093356.7120677968</v>
      </c>
      <c r="C5">
        <v>938979.91097457637</v>
      </c>
      <c r="D5" s="1">
        <v>228.03</v>
      </c>
      <c r="E5">
        <f t="shared" si="3"/>
        <v>25.000031347095906</v>
      </c>
      <c r="F5">
        <f t="shared" si="2"/>
        <v>9.9999989532295608</v>
      </c>
      <c r="G5">
        <v>3</v>
      </c>
      <c r="H5">
        <v>0</v>
      </c>
      <c r="I5">
        <v>17.99325</v>
      </c>
      <c r="J5" s="7">
        <f t="shared" si="0"/>
        <v>254.99997330942489</v>
      </c>
      <c r="K5">
        <v>0</v>
      </c>
      <c r="L5">
        <v>112.716911</v>
      </c>
      <c r="M5">
        <v>1</v>
      </c>
      <c r="N5" s="7">
        <f t="shared" si="1"/>
        <v>574.99997378110595</v>
      </c>
      <c r="P5">
        <v>4</v>
      </c>
      <c r="Q5">
        <v>0</v>
      </c>
    </row>
    <row r="6" spans="1:17" x14ac:dyDescent="0.3">
      <c r="A6">
        <v>4</v>
      </c>
      <c r="B6">
        <v>1093358.5969016952</v>
      </c>
      <c r="C6">
        <v>938970.09021186456</v>
      </c>
      <c r="D6" s="1">
        <v>227.65645129999999</v>
      </c>
      <c r="E6">
        <f t="shared" si="3"/>
        <v>35.000030300371876</v>
      </c>
      <c r="F6">
        <f t="shared" si="2"/>
        <v>9.9999989532759699</v>
      </c>
      <c r="G6">
        <v>4</v>
      </c>
      <c r="H6">
        <v>0</v>
      </c>
      <c r="I6">
        <v>23.053851999999999</v>
      </c>
      <c r="J6" s="7">
        <f t="shared" si="0"/>
        <v>244.99997435611414</v>
      </c>
      <c r="K6">
        <v>0</v>
      </c>
      <c r="L6">
        <v>107.50988</v>
      </c>
      <c r="M6">
        <v>1</v>
      </c>
      <c r="N6" s="7">
        <f t="shared" si="1"/>
        <v>564.9999748277952</v>
      </c>
      <c r="P6">
        <v>5</v>
      </c>
      <c r="Q6">
        <v>0</v>
      </c>
    </row>
    <row r="7" spans="1:17" x14ac:dyDescent="0.3">
      <c r="A7">
        <v>5</v>
      </c>
      <c r="B7">
        <v>1093360.4817355936</v>
      </c>
      <c r="C7">
        <v>938960.26944915275</v>
      </c>
      <c r="D7" s="1">
        <v>227.20563300000001</v>
      </c>
      <c r="E7">
        <f t="shared" si="3"/>
        <v>45.000029253663321</v>
      </c>
      <c r="F7">
        <f t="shared" si="2"/>
        <v>9.9999989532914455</v>
      </c>
      <c r="G7">
        <v>5</v>
      </c>
      <c r="H7">
        <v>0</v>
      </c>
      <c r="I7">
        <v>28.676742999999998</v>
      </c>
      <c r="J7" s="7">
        <f t="shared" si="0"/>
        <v>234.99997540280336</v>
      </c>
      <c r="K7">
        <v>0</v>
      </c>
      <c r="L7">
        <v>103.834328</v>
      </c>
      <c r="M7">
        <v>1</v>
      </c>
      <c r="N7" s="7">
        <f t="shared" si="1"/>
        <v>554.99997587448456</v>
      </c>
      <c r="P7">
        <v>6</v>
      </c>
      <c r="Q7">
        <v>0</v>
      </c>
    </row>
    <row r="8" spans="1:17" x14ac:dyDescent="0.3">
      <c r="A8">
        <v>6</v>
      </c>
      <c r="B8">
        <v>1093362.366569492</v>
      </c>
      <c r="C8">
        <v>938950.44868644094</v>
      </c>
      <c r="D8" s="1">
        <v>226.82</v>
      </c>
      <c r="E8">
        <f t="shared" si="3"/>
        <v>55.000028206961794</v>
      </c>
      <c r="F8">
        <f t="shared" si="2"/>
        <v>9.9999989532984728</v>
      </c>
      <c r="G8">
        <v>6</v>
      </c>
      <c r="H8">
        <v>0</v>
      </c>
      <c r="I8">
        <v>34.299633</v>
      </c>
      <c r="J8" s="7">
        <f t="shared" si="0"/>
        <v>224.99997644949258</v>
      </c>
      <c r="K8">
        <v>0</v>
      </c>
      <c r="L8">
        <v>99.546181000000004</v>
      </c>
      <c r="M8">
        <v>1</v>
      </c>
      <c r="N8" s="7">
        <f t="shared" si="1"/>
        <v>544.99997692117392</v>
      </c>
      <c r="P8">
        <v>7</v>
      </c>
      <c r="Q8">
        <v>0</v>
      </c>
    </row>
    <row r="9" spans="1:17" x14ac:dyDescent="0.3">
      <c r="A9">
        <v>7</v>
      </c>
      <c r="B9">
        <v>1093364.2514033904</v>
      </c>
      <c r="C9">
        <v>938940.62792372913</v>
      </c>
      <c r="D9" s="1">
        <v>227.46</v>
      </c>
      <c r="E9">
        <f t="shared" si="3"/>
        <v>65.000027160264054</v>
      </c>
      <c r="F9">
        <f t="shared" si="2"/>
        <v>9.99999895330226</v>
      </c>
      <c r="G9">
        <v>7</v>
      </c>
      <c r="H9">
        <v>0</v>
      </c>
      <c r="I9">
        <v>37.392223000000001</v>
      </c>
      <c r="J9" s="7">
        <f t="shared" si="0"/>
        <v>214.99997749618177</v>
      </c>
      <c r="K9">
        <v>0</v>
      </c>
      <c r="L9">
        <v>95.564339000000004</v>
      </c>
      <c r="M9">
        <v>1</v>
      </c>
      <c r="N9" s="7">
        <f t="shared" si="1"/>
        <v>534.99997796786329</v>
      </c>
      <c r="P9">
        <v>8</v>
      </c>
      <c r="Q9">
        <v>0</v>
      </c>
    </row>
    <row r="10" spans="1:17" x14ac:dyDescent="0.3">
      <c r="A10">
        <v>8</v>
      </c>
      <c r="B10">
        <v>1093366.1362372888</v>
      </c>
      <c r="C10">
        <v>938930.80716101732</v>
      </c>
      <c r="D10" s="1">
        <v>227.46</v>
      </c>
      <c r="E10">
        <f t="shared" si="3"/>
        <v>75.000026113568595</v>
      </c>
      <c r="F10">
        <f t="shared" si="2"/>
        <v>9.9999989533045408</v>
      </c>
      <c r="G10">
        <v>8</v>
      </c>
      <c r="H10">
        <v>0</v>
      </c>
      <c r="I10">
        <v>41.328246999999998</v>
      </c>
      <c r="J10" s="7">
        <f t="shared" si="0"/>
        <v>204.99997854287102</v>
      </c>
      <c r="K10">
        <v>0</v>
      </c>
      <c r="L10">
        <v>91.888785999999996</v>
      </c>
      <c r="M10">
        <v>1</v>
      </c>
      <c r="N10" s="7">
        <f t="shared" si="1"/>
        <v>524.99997901455254</v>
      </c>
      <c r="P10">
        <v>9</v>
      </c>
      <c r="Q10">
        <v>0</v>
      </c>
    </row>
    <row r="11" spans="1:17" x14ac:dyDescent="0.3">
      <c r="A11">
        <v>9</v>
      </c>
      <c r="B11">
        <v>1093368.0210711872</v>
      </c>
      <c r="C11">
        <v>938920.98639830551</v>
      </c>
      <c r="D11" s="1">
        <v>225.7886111</v>
      </c>
      <c r="E11">
        <f t="shared" si="3"/>
        <v>85.000025066874585</v>
      </c>
      <c r="F11">
        <f t="shared" si="2"/>
        <v>9.9999989533059903</v>
      </c>
      <c r="G11">
        <v>9</v>
      </c>
      <c r="H11">
        <v>0</v>
      </c>
      <c r="I11">
        <v>45.826560999999998</v>
      </c>
      <c r="J11" s="7">
        <f t="shared" si="0"/>
        <v>194.99997958956021</v>
      </c>
      <c r="K11">
        <v>0</v>
      </c>
      <c r="L11">
        <v>87.294342</v>
      </c>
      <c r="M11">
        <v>1</v>
      </c>
      <c r="N11" s="7">
        <f t="shared" si="1"/>
        <v>514.9999800612419</v>
      </c>
      <c r="P11">
        <v>10</v>
      </c>
      <c r="Q11">
        <v>0</v>
      </c>
    </row>
    <row r="12" spans="1:17" x14ac:dyDescent="0.3">
      <c r="A12">
        <v>10</v>
      </c>
      <c r="B12">
        <v>1093369.9059050856</v>
      </c>
      <c r="C12">
        <v>938911.1656355937</v>
      </c>
      <c r="D12" s="1">
        <v>226.29761980000001</v>
      </c>
      <c r="E12">
        <f t="shared" si="3"/>
        <v>95.000024020181598</v>
      </c>
      <c r="F12">
        <f t="shared" si="2"/>
        <v>9.9999989533070135</v>
      </c>
      <c r="G12">
        <v>10</v>
      </c>
      <c r="H12">
        <v>0</v>
      </c>
      <c r="I12">
        <v>50.324871000000002</v>
      </c>
      <c r="J12" s="7">
        <f t="shared" si="0"/>
        <v>184.99998063624943</v>
      </c>
      <c r="K12">
        <v>0</v>
      </c>
      <c r="L12">
        <v>83.618797000000001</v>
      </c>
      <c r="M12">
        <v>1</v>
      </c>
      <c r="N12" s="7">
        <f t="shared" si="1"/>
        <v>504.99998110793126</v>
      </c>
      <c r="P12">
        <v>11</v>
      </c>
      <c r="Q12">
        <v>0</v>
      </c>
    </row>
    <row r="13" spans="1:17" x14ac:dyDescent="0.3">
      <c r="A13">
        <v>11</v>
      </c>
      <c r="B13">
        <v>1093371.790738984</v>
      </c>
      <c r="C13">
        <v>938901.34487288189</v>
      </c>
      <c r="D13" s="1">
        <v>227.21</v>
      </c>
      <c r="E13">
        <f t="shared" si="3"/>
        <v>105.00002297348932</v>
      </c>
      <c r="F13">
        <f t="shared" si="2"/>
        <v>9.999998953307724</v>
      </c>
      <c r="G13">
        <v>11</v>
      </c>
      <c r="H13">
        <v>0</v>
      </c>
      <c r="I13">
        <v>55.947761999999997</v>
      </c>
      <c r="J13" s="7">
        <f t="shared" si="0"/>
        <v>174.99998168293865</v>
      </c>
      <c r="K13">
        <v>0</v>
      </c>
      <c r="L13">
        <v>79.943245000000005</v>
      </c>
      <c r="M13">
        <v>1</v>
      </c>
      <c r="N13" s="7">
        <f t="shared" si="1"/>
        <v>494.99998215462057</v>
      </c>
      <c r="P13">
        <v>12</v>
      </c>
      <c r="Q13">
        <v>0</v>
      </c>
    </row>
    <row r="14" spans="1:17" x14ac:dyDescent="0.3">
      <c r="A14">
        <v>12</v>
      </c>
      <c r="B14">
        <v>1093373.6755728824</v>
      </c>
      <c r="C14">
        <v>938891.52411017008</v>
      </c>
      <c r="D14" s="1">
        <v>227.89</v>
      </c>
      <c r="E14">
        <f t="shared" si="3"/>
        <v>115.00002192679759</v>
      </c>
      <c r="F14">
        <f t="shared" si="2"/>
        <v>9.999998953308264</v>
      </c>
      <c r="G14">
        <v>12</v>
      </c>
      <c r="H14">
        <v>0</v>
      </c>
      <c r="I14">
        <v>61.289509000000002</v>
      </c>
      <c r="J14" s="7">
        <f t="shared" si="0"/>
        <v>164.99998272962787</v>
      </c>
      <c r="K14">
        <v>0</v>
      </c>
      <c r="L14">
        <v>75.655097999999995</v>
      </c>
      <c r="M14">
        <v>1</v>
      </c>
      <c r="N14" s="7">
        <f t="shared" si="1"/>
        <v>484.99998320130993</v>
      </c>
      <c r="P14">
        <v>13</v>
      </c>
      <c r="Q14">
        <v>0</v>
      </c>
    </row>
    <row r="15" spans="1:17" x14ac:dyDescent="0.3">
      <c r="A15">
        <v>13</v>
      </c>
      <c r="B15">
        <v>1093375.5604067808</v>
      </c>
      <c r="C15">
        <v>938881.70334745827</v>
      </c>
      <c r="D15" s="1">
        <v>228.09</v>
      </c>
      <c r="E15">
        <f t="shared" si="3"/>
        <v>125.00002088010625</v>
      </c>
      <c r="F15">
        <f t="shared" si="2"/>
        <v>9.999998953308662</v>
      </c>
      <c r="G15">
        <v>13</v>
      </c>
      <c r="H15">
        <v>0</v>
      </c>
      <c r="I15">
        <v>65.506675999999999</v>
      </c>
      <c r="J15" s="7">
        <f t="shared" si="0"/>
        <v>154.99998377631709</v>
      </c>
      <c r="K15">
        <v>0</v>
      </c>
      <c r="L15">
        <v>70.754363999999995</v>
      </c>
      <c r="M15">
        <v>1</v>
      </c>
      <c r="N15" s="7">
        <f t="shared" si="1"/>
        <v>474.99998424799929</v>
      </c>
      <c r="P15">
        <v>14</v>
      </c>
      <c r="Q15">
        <v>0</v>
      </c>
    </row>
    <row r="16" spans="1:17" x14ac:dyDescent="0.3">
      <c r="A16">
        <v>14</v>
      </c>
      <c r="B16">
        <v>1093377.4452406792</v>
      </c>
      <c r="C16">
        <v>938871.88258474646</v>
      </c>
      <c r="D16" s="1">
        <v>227.98460900000001</v>
      </c>
      <c r="E16">
        <f t="shared" si="3"/>
        <v>135.00001983341522</v>
      </c>
      <c r="F16">
        <f t="shared" si="2"/>
        <v>9.9999989533089746</v>
      </c>
      <c r="G16">
        <v>14</v>
      </c>
      <c r="H16">
        <v>0</v>
      </c>
      <c r="I16">
        <v>68.880409</v>
      </c>
      <c r="J16" s="7">
        <f t="shared" si="0"/>
        <v>144.99998482300632</v>
      </c>
      <c r="K16">
        <v>0</v>
      </c>
      <c r="L16">
        <v>65.547332999999995</v>
      </c>
      <c r="M16">
        <v>1</v>
      </c>
      <c r="N16" s="7">
        <f t="shared" si="1"/>
        <v>464.9999852946886</v>
      </c>
      <c r="P16">
        <v>15</v>
      </c>
      <c r="Q16">
        <v>0</v>
      </c>
    </row>
    <row r="17" spans="1:17" x14ac:dyDescent="0.3">
      <c r="A17">
        <v>15</v>
      </c>
      <c r="B17">
        <v>1093379.3300745776</v>
      </c>
      <c r="C17">
        <v>938862.06182203465</v>
      </c>
      <c r="D17" s="1">
        <v>227.84</v>
      </c>
      <c r="E17">
        <f t="shared" si="3"/>
        <v>145.00001878672444</v>
      </c>
      <c r="F17">
        <f t="shared" si="2"/>
        <v>9.9999989533092162</v>
      </c>
      <c r="G17">
        <v>15</v>
      </c>
      <c r="H17">
        <v>0</v>
      </c>
      <c r="I17">
        <v>72.816436999999993</v>
      </c>
      <c r="J17" s="7">
        <f t="shared" si="0"/>
        <v>134.99998586969554</v>
      </c>
      <c r="K17">
        <v>0</v>
      </c>
      <c r="L17">
        <v>60.646599000000002</v>
      </c>
      <c r="M17">
        <v>1</v>
      </c>
      <c r="N17" s="7">
        <f t="shared" si="1"/>
        <v>454.99998634137796</v>
      </c>
      <c r="P17">
        <v>16</v>
      </c>
      <c r="Q17">
        <v>0</v>
      </c>
    </row>
    <row r="18" spans="1:17" x14ac:dyDescent="0.3">
      <c r="A18">
        <v>16</v>
      </c>
      <c r="B18">
        <v>1093381.214908476</v>
      </c>
      <c r="C18">
        <v>938852.24105932284</v>
      </c>
      <c r="D18" s="1">
        <v>226.22</v>
      </c>
      <c r="E18">
        <f t="shared" si="3"/>
        <v>155.00001774003388</v>
      </c>
      <c r="F18">
        <f t="shared" si="2"/>
        <v>9.9999989533094436</v>
      </c>
      <c r="G18">
        <v>16</v>
      </c>
      <c r="H18">
        <v>0</v>
      </c>
      <c r="I18">
        <v>78.158180000000002</v>
      </c>
      <c r="J18" s="7">
        <f t="shared" si="0"/>
        <v>124.99998691638476</v>
      </c>
      <c r="K18">
        <v>0</v>
      </c>
      <c r="L18">
        <v>56.971046000000001</v>
      </c>
      <c r="M18">
        <v>1</v>
      </c>
      <c r="N18" s="7">
        <f t="shared" si="1"/>
        <v>444.99998738806732</v>
      </c>
      <c r="P18">
        <v>17</v>
      </c>
      <c r="Q18">
        <v>0</v>
      </c>
    </row>
    <row r="19" spans="1:17" x14ac:dyDescent="0.3">
      <c r="A19">
        <v>17</v>
      </c>
      <c r="B19">
        <v>1093383.0997423744</v>
      </c>
      <c r="C19">
        <v>938842.42029661103</v>
      </c>
      <c r="D19" s="1">
        <v>228</v>
      </c>
      <c r="E19">
        <f t="shared" si="3"/>
        <v>165.00001669334347</v>
      </c>
      <c r="F19">
        <f t="shared" si="2"/>
        <v>9.9999989533095857</v>
      </c>
      <c r="G19">
        <v>17</v>
      </c>
      <c r="H19">
        <v>0</v>
      </c>
      <c r="I19">
        <v>82.375350999999995</v>
      </c>
      <c r="J19" s="7">
        <f t="shared" si="0"/>
        <v>114.99998796307398</v>
      </c>
      <c r="K19">
        <v>0</v>
      </c>
      <c r="L19">
        <v>52.989201000000001</v>
      </c>
      <c r="M19">
        <v>1</v>
      </c>
      <c r="N19" s="7">
        <f t="shared" si="1"/>
        <v>434.99998843475674</v>
      </c>
      <c r="P19">
        <v>18</v>
      </c>
      <c r="Q19">
        <v>0</v>
      </c>
    </row>
    <row r="20" spans="1:17" x14ac:dyDescent="0.3">
      <c r="A20">
        <v>18</v>
      </c>
      <c r="B20">
        <v>1093384.9845762728</v>
      </c>
      <c r="C20">
        <v>938832.59953389922</v>
      </c>
      <c r="D20" s="1">
        <v>227.08</v>
      </c>
      <c r="E20">
        <f t="shared" si="3"/>
        <v>175.0000156466532</v>
      </c>
      <c r="F20">
        <f t="shared" si="2"/>
        <v>9.9999989533097278</v>
      </c>
      <c r="G20">
        <v>18</v>
      </c>
      <c r="H20">
        <v>0</v>
      </c>
      <c r="I20">
        <v>84.343361000000002</v>
      </c>
      <c r="J20" s="7">
        <f t="shared" si="0"/>
        <v>104.99998900976318</v>
      </c>
      <c r="K20">
        <v>0</v>
      </c>
      <c r="L20">
        <v>46.556984</v>
      </c>
      <c r="M20">
        <v>1</v>
      </c>
      <c r="N20" s="7">
        <f t="shared" si="1"/>
        <v>424.99998948144611</v>
      </c>
      <c r="P20">
        <v>19</v>
      </c>
      <c r="Q20">
        <v>0</v>
      </c>
    </row>
    <row r="21" spans="1:17" x14ac:dyDescent="0.3">
      <c r="A21">
        <v>19</v>
      </c>
      <c r="B21">
        <v>1093386.8694101712</v>
      </c>
      <c r="C21">
        <v>938822.77877118741</v>
      </c>
      <c r="D21" s="1">
        <v>227.72</v>
      </c>
      <c r="E21">
        <f t="shared" si="3"/>
        <v>185.00001459996304</v>
      </c>
      <c r="F21">
        <f t="shared" si="2"/>
        <v>9.9999989533098415</v>
      </c>
      <c r="G21">
        <v>19</v>
      </c>
      <c r="H21">
        <v>0</v>
      </c>
      <c r="I21">
        <v>89.966255000000004</v>
      </c>
      <c r="J21" s="7">
        <f t="shared" si="0"/>
        <v>94.999990056452418</v>
      </c>
      <c r="K21">
        <v>0</v>
      </c>
      <c r="L21">
        <v>41.349952999999999</v>
      </c>
      <c r="M21">
        <v>1</v>
      </c>
      <c r="N21" s="7">
        <f t="shared" si="1"/>
        <v>414.99999052813553</v>
      </c>
      <c r="P21">
        <v>20</v>
      </c>
      <c r="Q21">
        <v>0</v>
      </c>
    </row>
    <row r="22" spans="1:17" x14ac:dyDescent="0.3">
      <c r="A22">
        <v>20</v>
      </c>
      <c r="B22">
        <v>1093388.7542440696</v>
      </c>
      <c r="C22">
        <v>938812.9580084756</v>
      </c>
      <c r="D22" s="1">
        <v>226.94</v>
      </c>
      <c r="E22">
        <f t="shared" si="3"/>
        <v>195.00001355327296</v>
      </c>
      <c r="F22">
        <f t="shared" si="2"/>
        <v>9.9999989533099267</v>
      </c>
      <c r="G22">
        <v>20</v>
      </c>
      <c r="H22">
        <v>0</v>
      </c>
      <c r="I22">
        <v>93.621132000000003</v>
      </c>
      <c r="J22" s="7">
        <f t="shared" si="0"/>
        <v>84.999991103141639</v>
      </c>
      <c r="K22">
        <v>0</v>
      </c>
      <c r="L22">
        <v>37.674399999999999</v>
      </c>
      <c r="M22">
        <v>1</v>
      </c>
      <c r="N22" s="7">
        <f t="shared" si="1"/>
        <v>404.99999157482489</v>
      </c>
      <c r="P22">
        <v>21</v>
      </c>
      <c r="Q22">
        <v>0</v>
      </c>
    </row>
    <row r="23" spans="1:17" x14ac:dyDescent="0.3">
      <c r="A23">
        <v>21</v>
      </c>
      <c r="B23">
        <v>1093390.639077968</v>
      </c>
      <c r="C23">
        <v>938803.13724576379</v>
      </c>
      <c r="D23" s="1">
        <v>227.41</v>
      </c>
      <c r="E23">
        <f t="shared" si="3"/>
        <v>205.00001250658298</v>
      </c>
      <c r="F23">
        <f t="shared" si="2"/>
        <v>9.999998953310012</v>
      </c>
      <c r="G23">
        <v>21</v>
      </c>
      <c r="H23">
        <v>0</v>
      </c>
      <c r="I23">
        <v>98.400588999999997</v>
      </c>
      <c r="J23" s="7">
        <f t="shared" si="0"/>
        <v>74.999992149830845</v>
      </c>
      <c r="K23">
        <v>0</v>
      </c>
      <c r="L23">
        <v>33.386257000000001</v>
      </c>
      <c r="M23">
        <v>1</v>
      </c>
      <c r="N23" s="7">
        <f t="shared" si="1"/>
        <v>394.99999262151431</v>
      </c>
      <c r="P23">
        <v>22</v>
      </c>
      <c r="Q23">
        <v>0</v>
      </c>
    </row>
    <row r="24" spans="1:17" x14ac:dyDescent="0.3">
      <c r="A24">
        <v>22</v>
      </c>
      <c r="B24">
        <v>1093392.5239118664</v>
      </c>
      <c r="C24">
        <v>938793.31648305198</v>
      </c>
      <c r="D24" s="1">
        <v>227.61</v>
      </c>
      <c r="E24">
        <f t="shared" si="3"/>
        <v>215.00001145989307</v>
      </c>
      <c r="F24">
        <f t="shared" si="2"/>
        <v>9.9999989533100972</v>
      </c>
      <c r="G24">
        <v>22</v>
      </c>
      <c r="H24">
        <v>0</v>
      </c>
      <c r="I24">
        <v>104.304626</v>
      </c>
      <c r="J24" s="7">
        <f t="shared" si="0"/>
        <v>64.99999319652008</v>
      </c>
      <c r="K24">
        <v>0</v>
      </c>
      <c r="L24">
        <v>28.791819</v>
      </c>
      <c r="M24">
        <v>1</v>
      </c>
      <c r="N24" s="7">
        <f t="shared" si="1"/>
        <v>384.99999366820373</v>
      </c>
      <c r="P24">
        <v>23</v>
      </c>
      <c r="Q24">
        <v>0</v>
      </c>
    </row>
    <row r="25" spans="1:17" x14ac:dyDescent="0.3">
      <c r="A25">
        <v>23</v>
      </c>
      <c r="B25">
        <v>1093394.4087457648</v>
      </c>
      <c r="C25">
        <v>938783.49572034017</v>
      </c>
      <c r="D25" s="1">
        <v>227.58</v>
      </c>
      <c r="E25">
        <f t="shared" si="3"/>
        <v>225.00001041320323</v>
      </c>
      <c r="F25">
        <f t="shared" si="2"/>
        <v>9.9999989533101541</v>
      </c>
      <c r="G25">
        <v>23</v>
      </c>
      <c r="H25">
        <v>0</v>
      </c>
      <c r="I25">
        <v>109.084084</v>
      </c>
      <c r="J25" s="7">
        <f t="shared" si="0"/>
        <v>54.999994243209294</v>
      </c>
      <c r="K25">
        <v>0</v>
      </c>
      <c r="L25">
        <v>25.116268000000002</v>
      </c>
      <c r="M25">
        <v>1</v>
      </c>
      <c r="N25" s="7">
        <f t="shared" si="1"/>
        <v>374.99999471489315</v>
      </c>
      <c r="P25">
        <v>24</v>
      </c>
      <c r="Q25">
        <v>0</v>
      </c>
    </row>
    <row r="26" spans="1:17" x14ac:dyDescent="0.3">
      <c r="A26">
        <v>24</v>
      </c>
      <c r="B26">
        <v>1093396.2935796632</v>
      </c>
      <c r="C26">
        <v>938773.67495762836</v>
      </c>
      <c r="D26" s="1">
        <v>227.58</v>
      </c>
      <c r="E26">
        <f t="shared" si="3"/>
        <v>235.00000936651344</v>
      </c>
      <c r="F26">
        <f t="shared" si="2"/>
        <v>9.9999989533102109</v>
      </c>
      <c r="G26">
        <v>24</v>
      </c>
      <c r="H26">
        <v>0</v>
      </c>
      <c r="I26">
        <v>114.425827</v>
      </c>
      <c r="J26" s="7">
        <f t="shared" si="0"/>
        <v>44.999995289898514</v>
      </c>
      <c r="K26">
        <v>0</v>
      </c>
      <c r="L26">
        <v>19.909237000000001</v>
      </c>
      <c r="M26">
        <v>1</v>
      </c>
      <c r="N26" s="7">
        <f t="shared" si="1"/>
        <v>364.99999576158257</v>
      </c>
      <c r="P26">
        <v>25</v>
      </c>
      <c r="Q26">
        <v>0</v>
      </c>
    </row>
    <row r="27" spans="1:17" x14ac:dyDescent="0.3">
      <c r="A27">
        <v>25</v>
      </c>
      <c r="B27">
        <v>1093398.1784135615</v>
      </c>
      <c r="C27">
        <v>938763.85419491655</v>
      </c>
      <c r="D27" s="1">
        <v>227.2</v>
      </c>
      <c r="E27">
        <f t="shared" si="3"/>
        <v>245.00000831982368</v>
      </c>
      <c r="F27">
        <f t="shared" si="2"/>
        <v>9.9999989533102394</v>
      </c>
      <c r="G27">
        <v>25</v>
      </c>
      <c r="H27">
        <v>0</v>
      </c>
      <c r="I27">
        <v>118.36185500000001</v>
      </c>
      <c r="J27" s="7">
        <f t="shared" si="0"/>
        <v>34.999996336587735</v>
      </c>
      <c r="K27">
        <v>0</v>
      </c>
      <c r="L27">
        <v>14.395909</v>
      </c>
      <c r="M27">
        <v>1</v>
      </c>
      <c r="N27" s="7">
        <f t="shared" si="1"/>
        <v>354.9999968082721</v>
      </c>
      <c r="P27">
        <v>26</v>
      </c>
      <c r="Q27">
        <v>0</v>
      </c>
    </row>
    <row r="28" spans="1:17" x14ac:dyDescent="0.3">
      <c r="A28">
        <v>26</v>
      </c>
      <c r="B28">
        <v>1093400.0632474599</v>
      </c>
      <c r="C28">
        <v>938754.03343220474</v>
      </c>
      <c r="D28" s="1">
        <v>227.52586640000001</v>
      </c>
      <c r="E28">
        <f t="shared" si="3"/>
        <v>255.00000727313397</v>
      </c>
      <c r="F28">
        <f t="shared" si="2"/>
        <v>9.9999989533102962</v>
      </c>
      <c r="G28">
        <v>26</v>
      </c>
      <c r="H28">
        <v>0</v>
      </c>
      <c r="I28">
        <v>121.454437</v>
      </c>
      <c r="J28" s="7">
        <f t="shared" si="0"/>
        <v>24.999997383276952</v>
      </c>
      <c r="K28">
        <v>0</v>
      </c>
      <c r="L28">
        <v>7.6573989999999998</v>
      </c>
      <c r="M28">
        <v>1</v>
      </c>
      <c r="N28" s="7">
        <f t="shared" si="1"/>
        <v>344.99999785496152</v>
      </c>
      <c r="P28">
        <v>27</v>
      </c>
      <c r="Q28">
        <v>0</v>
      </c>
    </row>
    <row r="29" spans="1:17" x14ac:dyDescent="0.3">
      <c r="A29">
        <v>27</v>
      </c>
      <c r="B29">
        <v>1093401.9480813583</v>
      </c>
      <c r="C29">
        <v>938744.21266949293</v>
      </c>
      <c r="D29" s="1">
        <v>227.92</v>
      </c>
      <c r="E29">
        <f t="shared" si="3"/>
        <v>265.00000622644433</v>
      </c>
      <c r="F29">
        <f t="shared" si="2"/>
        <v>9.999998953310353</v>
      </c>
      <c r="G29">
        <v>27</v>
      </c>
      <c r="H29">
        <v>0</v>
      </c>
      <c r="I29">
        <v>127.077332</v>
      </c>
      <c r="J29" s="7">
        <f t="shared" si="0"/>
        <v>14.999998429966171</v>
      </c>
      <c r="K29">
        <v>0</v>
      </c>
      <c r="L29">
        <v>3.369256</v>
      </c>
      <c r="M29">
        <v>1</v>
      </c>
      <c r="N29" s="7">
        <f t="shared" si="1"/>
        <v>334.999998901651</v>
      </c>
      <c r="P29">
        <v>28</v>
      </c>
      <c r="Q29">
        <v>0</v>
      </c>
    </row>
    <row r="30" spans="1:17" x14ac:dyDescent="0.3">
      <c r="A30">
        <v>28</v>
      </c>
      <c r="B30">
        <v>1093403.8329152567</v>
      </c>
      <c r="C30">
        <v>938734.39190678112</v>
      </c>
      <c r="D30" s="1">
        <v>227.79</v>
      </c>
      <c r="E30">
        <f t="shared" si="3"/>
        <v>275.00000517975468</v>
      </c>
      <c r="F30">
        <f t="shared" si="2"/>
        <v>9.999998953310353</v>
      </c>
      <c r="G30">
        <v>28</v>
      </c>
      <c r="H30">
        <v>0</v>
      </c>
      <c r="I30">
        <v>130.73220800000001</v>
      </c>
      <c r="J30" s="7">
        <f t="shared" si="0"/>
        <v>4.9999994766553906</v>
      </c>
      <c r="K30">
        <v>0</v>
      </c>
      <c r="M30">
        <v>1</v>
      </c>
      <c r="N30" s="7">
        <f t="shared" si="1"/>
        <v>324.99999994834047</v>
      </c>
      <c r="P30">
        <v>29</v>
      </c>
      <c r="Q30">
        <v>0</v>
      </c>
    </row>
    <row r="31" spans="1:17" x14ac:dyDescent="0.3">
      <c r="A31" s="2" t="s">
        <v>37</v>
      </c>
      <c r="B31">
        <v>1093404.7753322059</v>
      </c>
      <c r="C31">
        <v>938729.48152542522</v>
      </c>
      <c r="D31" s="1">
        <v>227.66</v>
      </c>
      <c r="E31">
        <f t="shared" si="3"/>
        <v>280.00000465640989</v>
      </c>
      <c r="F31">
        <f t="shared" si="2"/>
        <v>4.9999994766552049</v>
      </c>
      <c r="G31">
        <v>29</v>
      </c>
      <c r="H31">
        <v>0</v>
      </c>
      <c r="I31">
        <v>134.38708500000001</v>
      </c>
      <c r="J31" s="7">
        <f t="shared" si="0"/>
        <v>0</v>
      </c>
      <c r="K31">
        <v>0</v>
      </c>
      <c r="M31">
        <v>1</v>
      </c>
      <c r="N31" s="7">
        <f t="shared" si="1"/>
        <v>320.00000047168527</v>
      </c>
      <c r="P31">
        <v>30</v>
      </c>
      <c r="Q31">
        <v>0</v>
      </c>
    </row>
    <row r="32" spans="1:17" x14ac:dyDescent="0.3">
      <c r="A32">
        <v>29</v>
      </c>
      <c r="B32">
        <v>1093405.7177491551</v>
      </c>
      <c r="C32">
        <v>938724.57114406931</v>
      </c>
      <c r="D32" s="1">
        <v>227.64500000000001</v>
      </c>
      <c r="E32">
        <f t="shared" si="3"/>
        <v>285.00000413306503</v>
      </c>
      <c r="F32">
        <f t="shared" si="2"/>
        <v>4.9999994766551481</v>
      </c>
      <c r="G32">
        <v>30</v>
      </c>
      <c r="H32">
        <v>0</v>
      </c>
      <c r="I32">
        <v>141.696854</v>
      </c>
      <c r="J32" s="7">
        <f t="shared" si="0"/>
        <v>4.9999994766553906</v>
      </c>
      <c r="K32">
        <v>0</v>
      </c>
      <c r="M32">
        <v>1</v>
      </c>
      <c r="N32" s="7">
        <f t="shared" si="1"/>
        <v>315.00000099503001</v>
      </c>
      <c r="P32">
        <v>31</v>
      </c>
      <c r="Q32">
        <v>0</v>
      </c>
    </row>
    <row r="33" spans="1:17" x14ac:dyDescent="0.3">
      <c r="A33">
        <v>30</v>
      </c>
      <c r="B33">
        <v>1093407.6025830535</v>
      </c>
      <c r="C33">
        <v>938714.7503813575</v>
      </c>
      <c r="D33" s="1">
        <v>227.63</v>
      </c>
      <c r="E33">
        <f t="shared" si="3"/>
        <v>295.00000308637544</v>
      </c>
      <c r="F33">
        <f t="shared" si="2"/>
        <v>9.9999989533104099</v>
      </c>
      <c r="G33">
        <v>31</v>
      </c>
      <c r="H33">
        <v>0</v>
      </c>
      <c r="I33">
        <v>146.19515999999999</v>
      </c>
      <c r="J33" s="7">
        <f t="shared" si="0"/>
        <v>14.999998429966171</v>
      </c>
      <c r="K33">
        <v>0</v>
      </c>
      <c r="L33">
        <v>3.9818470000000001</v>
      </c>
      <c r="M33">
        <v>1</v>
      </c>
      <c r="N33" s="7">
        <f t="shared" si="1"/>
        <v>305.00000204171954</v>
      </c>
      <c r="P33">
        <v>32</v>
      </c>
      <c r="Q33">
        <v>0</v>
      </c>
    </row>
    <row r="34" spans="1:17" x14ac:dyDescent="0.3">
      <c r="A34">
        <v>31</v>
      </c>
      <c r="B34">
        <v>1093409.4874169519</v>
      </c>
      <c r="C34">
        <v>938704.92961864569</v>
      </c>
      <c r="D34" s="1">
        <v>227.64</v>
      </c>
      <c r="E34">
        <f t="shared" si="3"/>
        <v>305.00000203968591</v>
      </c>
      <c r="F34">
        <f t="shared" si="2"/>
        <v>9.9999989533104667</v>
      </c>
      <c r="G34">
        <v>32</v>
      </c>
      <c r="H34">
        <v>0</v>
      </c>
      <c r="I34">
        <v>150.13118</v>
      </c>
      <c r="J34" s="7">
        <f t="shared" ref="J34:J64" si="4">SQRT((B34-$B$31)^2+(C34-$C$31)^2)</f>
        <v>24.999997383276952</v>
      </c>
      <c r="K34">
        <v>0</v>
      </c>
      <c r="L34">
        <v>10.414063000000001</v>
      </c>
      <c r="M34">
        <v>1</v>
      </c>
      <c r="N34" s="7">
        <f t="shared" ref="N34:N64" si="5">SQRT((B34-$B$64)^2+(C34-$C$64)^2)</f>
        <v>295.00000308840913</v>
      </c>
      <c r="P34">
        <v>33</v>
      </c>
      <c r="Q34">
        <v>0</v>
      </c>
    </row>
    <row r="35" spans="1:17" x14ac:dyDescent="0.3">
      <c r="A35">
        <v>32</v>
      </c>
      <c r="B35">
        <v>1093411.3722508503</v>
      </c>
      <c r="C35">
        <v>938695.10885593388</v>
      </c>
      <c r="D35" s="1">
        <v>227.3</v>
      </c>
      <c r="E35">
        <f t="shared" si="3"/>
        <v>315.00000099299638</v>
      </c>
      <c r="F35">
        <f t="shared" ref="F35:F64" si="6">E35-E34</f>
        <v>9.9999989533104667</v>
      </c>
      <c r="G35">
        <v>33</v>
      </c>
      <c r="H35">
        <v>0</v>
      </c>
      <c r="I35">
        <v>154.34835799999999</v>
      </c>
      <c r="J35" s="7">
        <f t="shared" si="4"/>
        <v>34.999996336587735</v>
      </c>
      <c r="K35">
        <v>0</v>
      </c>
      <c r="L35">
        <v>15.927389</v>
      </c>
      <c r="M35">
        <v>1</v>
      </c>
      <c r="N35" s="7">
        <f t="shared" si="5"/>
        <v>285.00000413509872</v>
      </c>
      <c r="P35">
        <v>34</v>
      </c>
      <c r="Q35">
        <v>0</v>
      </c>
    </row>
    <row r="36" spans="1:17" x14ac:dyDescent="0.3">
      <c r="A36">
        <v>33</v>
      </c>
      <c r="B36">
        <v>1093413.2570847487</v>
      </c>
      <c r="C36">
        <v>938685.28809322207</v>
      </c>
      <c r="D36" s="1">
        <v>228.1</v>
      </c>
      <c r="E36">
        <f t="shared" si="3"/>
        <v>324.9999999463069</v>
      </c>
      <c r="F36">
        <f t="shared" si="6"/>
        <v>9.9999989533105236</v>
      </c>
      <c r="G36">
        <v>34</v>
      </c>
      <c r="H36">
        <v>0</v>
      </c>
      <c r="I36">
        <v>159.69009399999999</v>
      </c>
      <c r="J36" s="7">
        <f t="shared" si="4"/>
        <v>44.999995289898514</v>
      </c>
      <c r="K36">
        <v>0</v>
      </c>
      <c r="L36">
        <v>20.828125</v>
      </c>
      <c r="M36">
        <v>1</v>
      </c>
      <c r="N36" s="7">
        <f t="shared" si="5"/>
        <v>275.00000518178831</v>
      </c>
      <c r="P36">
        <v>35</v>
      </c>
      <c r="Q36">
        <v>0</v>
      </c>
    </row>
    <row r="37" spans="1:17" x14ac:dyDescent="0.3">
      <c r="A37">
        <v>34</v>
      </c>
      <c r="B37">
        <v>1093415.1419186471</v>
      </c>
      <c r="C37">
        <v>938675.46733051026</v>
      </c>
      <c r="D37" s="1">
        <v>227.745</v>
      </c>
      <c r="E37">
        <f t="shared" si="3"/>
        <v>334.99999889961737</v>
      </c>
      <c r="F37">
        <f t="shared" si="6"/>
        <v>9.9999989533104667</v>
      </c>
      <c r="G37">
        <v>35</v>
      </c>
      <c r="H37">
        <v>0</v>
      </c>
      <c r="I37">
        <v>162.501541</v>
      </c>
      <c r="J37" s="7">
        <f t="shared" si="4"/>
        <v>54.999994243209294</v>
      </c>
      <c r="K37">
        <v>0</v>
      </c>
      <c r="L37">
        <v>26.035156000000001</v>
      </c>
      <c r="M37">
        <v>1</v>
      </c>
      <c r="N37" s="7">
        <f t="shared" si="5"/>
        <v>265.0000062284779</v>
      </c>
      <c r="P37">
        <v>36</v>
      </c>
      <c r="Q37">
        <v>0</v>
      </c>
    </row>
    <row r="38" spans="1:17" x14ac:dyDescent="0.3">
      <c r="A38">
        <v>35</v>
      </c>
      <c r="B38">
        <v>1093417.0267525455</v>
      </c>
      <c r="C38">
        <v>938665.64656779845</v>
      </c>
      <c r="D38" s="1">
        <v>227.2099408</v>
      </c>
      <c r="E38">
        <f t="shared" si="3"/>
        <v>344.99999785292789</v>
      </c>
      <c r="F38">
        <f t="shared" si="6"/>
        <v>9.9999989533105236</v>
      </c>
      <c r="G38">
        <v>36</v>
      </c>
      <c r="H38">
        <v>0</v>
      </c>
      <c r="I38">
        <v>168.96786499999999</v>
      </c>
      <c r="J38" s="7">
        <f t="shared" si="4"/>
        <v>64.99999319652008</v>
      </c>
      <c r="K38">
        <v>0</v>
      </c>
      <c r="L38">
        <v>29.710706999999999</v>
      </c>
      <c r="M38">
        <v>1</v>
      </c>
      <c r="N38" s="7">
        <f t="shared" si="5"/>
        <v>255.00000727516763</v>
      </c>
      <c r="P38">
        <v>37</v>
      </c>
      <c r="Q38">
        <v>0</v>
      </c>
    </row>
    <row r="39" spans="1:17" x14ac:dyDescent="0.3">
      <c r="A39">
        <v>36</v>
      </c>
      <c r="B39">
        <v>1093418.9115864439</v>
      </c>
      <c r="C39">
        <v>938655.82580508664</v>
      </c>
      <c r="D39" s="1">
        <v>226.71365789999999</v>
      </c>
      <c r="E39">
        <f t="shared" si="3"/>
        <v>354.99999680623841</v>
      </c>
      <c r="F39">
        <f t="shared" si="6"/>
        <v>9.9999989533105236</v>
      </c>
      <c r="G39">
        <v>37</v>
      </c>
      <c r="H39">
        <v>0</v>
      </c>
      <c r="I39">
        <v>171.779312</v>
      </c>
      <c r="J39" s="7">
        <f t="shared" si="4"/>
        <v>74.999992149830845</v>
      </c>
      <c r="K39">
        <v>0</v>
      </c>
      <c r="L39">
        <v>35.836624</v>
      </c>
      <c r="M39">
        <v>1</v>
      </c>
      <c r="N39" s="7">
        <f t="shared" si="5"/>
        <v>245.00000832185731</v>
      </c>
      <c r="P39">
        <v>38</v>
      </c>
      <c r="Q39">
        <v>0</v>
      </c>
    </row>
    <row r="40" spans="1:17" x14ac:dyDescent="0.3">
      <c r="A40">
        <v>37</v>
      </c>
      <c r="B40">
        <v>1093420.7964203423</v>
      </c>
      <c r="C40">
        <v>938646.00504237483</v>
      </c>
      <c r="D40" s="1">
        <v>226.48</v>
      </c>
      <c r="E40">
        <f t="shared" si="3"/>
        <v>364.99999575954894</v>
      </c>
      <c r="F40">
        <f t="shared" si="6"/>
        <v>9.9999989533105236</v>
      </c>
      <c r="G40">
        <v>38</v>
      </c>
      <c r="H40">
        <v>0</v>
      </c>
      <c r="I40">
        <v>175.434189</v>
      </c>
      <c r="J40" s="7">
        <f t="shared" si="4"/>
        <v>84.999991103141639</v>
      </c>
      <c r="K40">
        <v>0</v>
      </c>
      <c r="L40">
        <v>37.674399999999999</v>
      </c>
      <c r="M40">
        <v>1</v>
      </c>
      <c r="N40" s="7">
        <f t="shared" si="5"/>
        <v>235.00000936854707</v>
      </c>
      <c r="P40">
        <v>39</v>
      </c>
      <c r="Q40">
        <v>0</v>
      </c>
    </row>
    <row r="41" spans="1:17" x14ac:dyDescent="0.3">
      <c r="A41">
        <v>38</v>
      </c>
      <c r="B41">
        <v>1093422.6812542407</v>
      </c>
      <c r="C41">
        <v>938636.18427966302</v>
      </c>
      <c r="D41" s="1">
        <v>226.78482439999999</v>
      </c>
      <c r="E41">
        <f t="shared" si="3"/>
        <v>374.99999471285957</v>
      </c>
      <c r="F41">
        <f t="shared" si="6"/>
        <v>9.9999989533106373</v>
      </c>
      <c r="G41">
        <v>39</v>
      </c>
      <c r="H41">
        <v>0</v>
      </c>
      <c r="I41">
        <v>183.02510100000001</v>
      </c>
      <c r="J41" s="7">
        <f t="shared" si="4"/>
        <v>94.999990056452418</v>
      </c>
      <c r="K41">
        <v>0</v>
      </c>
      <c r="L41">
        <v>43.494025999999998</v>
      </c>
      <c r="M41">
        <v>1</v>
      </c>
      <c r="N41" s="7">
        <f t="shared" si="5"/>
        <v>225.00001041523686</v>
      </c>
      <c r="P41">
        <v>40</v>
      </c>
      <c r="Q41">
        <v>0</v>
      </c>
    </row>
    <row r="42" spans="1:17" x14ac:dyDescent="0.3">
      <c r="A42">
        <v>39</v>
      </c>
      <c r="B42">
        <v>1093424.5660881391</v>
      </c>
      <c r="C42">
        <v>938626.36351695121</v>
      </c>
      <c r="D42" s="1">
        <v>227.11</v>
      </c>
      <c r="E42">
        <f t="shared" si="3"/>
        <v>384.9999936661701</v>
      </c>
      <c r="F42">
        <f t="shared" si="6"/>
        <v>9.9999989533105236</v>
      </c>
      <c r="G42">
        <v>40</v>
      </c>
      <c r="H42">
        <v>0</v>
      </c>
      <c r="I42">
        <v>184.14967300000001</v>
      </c>
      <c r="J42" s="7">
        <f t="shared" si="4"/>
        <v>104.99998900976318</v>
      </c>
      <c r="K42">
        <v>0</v>
      </c>
      <c r="L42">
        <v>48.088462999999997</v>
      </c>
      <c r="M42">
        <v>1</v>
      </c>
      <c r="N42" s="7">
        <f t="shared" si="5"/>
        <v>215.0000114619267</v>
      </c>
      <c r="P42">
        <v>41</v>
      </c>
      <c r="Q42">
        <v>0</v>
      </c>
    </row>
    <row r="43" spans="1:17" x14ac:dyDescent="0.3">
      <c r="A43">
        <v>40</v>
      </c>
      <c r="B43">
        <v>1093426.4509220375</v>
      </c>
      <c r="C43">
        <v>938616.5427542394</v>
      </c>
      <c r="D43" s="1">
        <v>228.04</v>
      </c>
      <c r="E43">
        <f t="shared" si="3"/>
        <v>394.99999261948068</v>
      </c>
      <c r="F43">
        <f t="shared" si="6"/>
        <v>9.9999989533105804</v>
      </c>
      <c r="G43">
        <v>41</v>
      </c>
      <c r="H43">
        <v>0</v>
      </c>
      <c r="I43">
        <v>193.70858799999999</v>
      </c>
      <c r="J43" s="7">
        <f t="shared" si="4"/>
        <v>114.99998796307398</v>
      </c>
      <c r="K43">
        <v>0</v>
      </c>
      <c r="L43">
        <v>51.151423999999999</v>
      </c>
      <c r="M43">
        <v>1</v>
      </c>
      <c r="N43" s="7">
        <f t="shared" si="5"/>
        <v>205.00001250861663</v>
      </c>
      <c r="P43">
        <v>42</v>
      </c>
      <c r="Q43">
        <v>0</v>
      </c>
    </row>
    <row r="44" spans="1:17" x14ac:dyDescent="0.3">
      <c r="A44">
        <v>41</v>
      </c>
      <c r="B44">
        <v>1093428.3357559359</v>
      </c>
      <c r="C44">
        <v>938606.72199152759</v>
      </c>
      <c r="D44" s="1">
        <v>227.73</v>
      </c>
      <c r="E44">
        <f t="shared" si="3"/>
        <v>404.99999157279126</v>
      </c>
      <c r="F44">
        <f t="shared" si="6"/>
        <v>9.9999989533105804</v>
      </c>
      <c r="G44">
        <v>42</v>
      </c>
      <c r="H44">
        <v>0</v>
      </c>
      <c r="I44">
        <v>-999.03125</v>
      </c>
      <c r="J44" s="7">
        <f t="shared" si="4"/>
        <v>124.99998691638476</v>
      </c>
      <c r="K44">
        <v>0</v>
      </c>
      <c r="L44">
        <v>56.358455999999997</v>
      </c>
      <c r="M44">
        <v>1</v>
      </c>
      <c r="N44" s="7">
        <f t="shared" si="5"/>
        <v>195.00001355530662</v>
      </c>
      <c r="P44">
        <v>43</v>
      </c>
      <c r="Q44">
        <v>0</v>
      </c>
    </row>
    <row r="45" spans="1:17" x14ac:dyDescent="0.3">
      <c r="A45">
        <v>42</v>
      </c>
      <c r="B45">
        <v>1093430.2205898343</v>
      </c>
      <c r="C45">
        <v>938596.90122881578</v>
      </c>
      <c r="D45" s="1">
        <v>228.03</v>
      </c>
      <c r="E45">
        <f t="shared" si="3"/>
        <v>414.99999052610184</v>
      </c>
      <c r="F45">
        <f t="shared" si="6"/>
        <v>9.9999989533105804</v>
      </c>
      <c r="G45">
        <v>43</v>
      </c>
      <c r="H45">
        <v>0</v>
      </c>
      <c r="I45">
        <v>-999.03125</v>
      </c>
      <c r="J45" s="7">
        <f t="shared" si="4"/>
        <v>134.99998586969554</v>
      </c>
      <c r="K45">
        <v>0</v>
      </c>
      <c r="L45">
        <v>61.259189999999997</v>
      </c>
      <c r="M45">
        <v>1</v>
      </c>
      <c r="N45" s="7">
        <f t="shared" si="5"/>
        <v>185.00001460199667</v>
      </c>
      <c r="P45">
        <v>44</v>
      </c>
      <c r="Q45">
        <v>0</v>
      </c>
    </row>
    <row r="46" spans="1:17" x14ac:dyDescent="0.3">
      <c r="A46">
        <v>43</v>
      </c>
      <c r="B46">
        <v>1093432.1054237327</v>
      </c>
      <c r="C46">
        <v>938587.08046610397</v>
      </c>
      <c r="D46" s="1">
        <v>227.97326039999999</v>
      </c>
      <c r="E46">
        <f t="shared" si="3"/>
        <v>424.99998947941248</v>
      </c>
      <c r="F46">
        <f t="shared" si="6"/>
        <v>9.9999989533106373</v>
      </c>
      <c r="G46">
        <v>44</v>
      </c>
      <c r="H46">
        <v>0</v>
      </c>
      <c r="I46">
        <v>-999.03125</v>
      </c>
      <c r="J46" s="7">
        <f t="shared" si="4"/>
        <v>144.99998482300632</v>
      </c>
      <c r="K46">
        <v>0</v>
      </c>
      <c r="L46">
        <v>66.772514000000001</v>
      </c>
      <c r="M46">
        <v>1</v>
      </c>
      <c r="N46" s="7">
        <f t="shared" si="5"/>
        <v>175.00001564868683</v>
      </c>
      <c r="P46">
        <v>45</v>
      </c>
      <c r="Q46">
        <v>0</v>
      </c>
    </row>
    <row r="47" spans="1:17" x14ac:dyDescent="0.3">
      <c r="A47">
        <v>44</v>
      </c>
      <c r="B47">
        <v>1093433.9902576311</v>
      </c>
      <c r="C47">
        <v>938577.25970339216</v>
      </c>
      <c r="D47" s="1">
        <v>227.92</v>
      </c>
      <c r="E47">
        <f t="shared" si="3"/>
        <v>434.99998843272306</v>
      </c>
      <c r="F47">
        <f t="shared" si="6"/>
        <v>9.9999989533105804</v>
      </c>
      <c r="G47">
        <v>45</v>
      </c>
      <c r="H47">
        <v>0</v>
      </c>
      <c r="I47">
        <v>-999.03125</v>
      </c>
      <c r="J47" s="7">
        <f t="shared" si="4"/>
        <v>154.99998377631709</v>
      </c>
      <c r="K47">
        <v>0</v>
      </c>
      <c r="L47">
        <v>72.285843</v>
      </c>
      <c r="M47">
        <v>1</v>
      </c>
      <c r="N47" s="7">
        <f t="shared" si="5"/>
        <v>165.0000166953771</v>
      </c>
      <c r="P47">
        <v>46</v>
      </c>
      <c r="Q47">
        <v>0</v>
      </c>
    </row>
    <row r="48" spans="1:17" x14ac:dyDescent="0.3">
      <c r="A48">
        <v>45</v>
      </c>
      <c r="B48">
        <v>1093435.8750915295</v>
      </c>
      <c r="C48">
        <v>938567.43894068035</v>
      </c>
      <c r="D48" s="1">
        <v>227.42</v>
      </c>
      <c r="E48">
        <f t="shared" si="3"/>
        <v>444.99998738603369</v>
      </c>
      <c r="F48">
        <f t="shared" si="6"/>
        <v>9.9999989533106373</v>
      </c>
      <c r="G48">
        <v>46</v>
      </c>
      <c r="H48">
        <v>0</v>
      </c>
      <c r="I48">
        <v>-999.03125</v>
      </c>
      <c r="J48" s="7">
        <f t="shared" si="4"/>
        <v>164.99998272962787</v>
      </c>
      <c r="K48">
        <v>0</v>
      </c>
      <c r="L48">
        <v>75.348800999999995</v>
      </c>
      <c r="M48">
        <v>1</v>
      </c>
      <c r="N48" s="7">
        <f t="shared" si="5"/>
        <v>155.00001774206751</v>
      </c>
      <c r="P48">
        <v>47</v>
      </c>
      <c r="Q48">
        <v>0</v>
      </c>
    </row>
    <row r="49" spans="1:17" x14ac:dyDescent="0.3">
      <c r="A49">
        <v>46</v>
      </c>
      <c r="B49">
        <v>1093437.7599254278</v>
      </c>
      <c r="C49">
        <v>938557.61817796854</v>
      </c>
      <c r="D49" s="1">
        <v>226.68</v>
      </c>
      <c r="E49">
        <f t="shared" si="3"/>
        <v>454.99998633934433</v>
      </c>
      <c r="F49">
        <f t="shared" si="6"/>
        <v>9.9999989533106373</v>
      </c>
      <c r="G49">
        <v>47</v>
      </c>
      <c r="H49">
        <v>0</v>
      </c>
      <c r="I49">
        <v>-999.03125</v>
      </c>
      <c r="J49" s="7">
        <f t="shared" si="4"/>
        <v>174.99998168293865</v>
      </c>
      <c r="K49">
        <v>0</v>
      </c>
      <c r="L49">
        <v>80.555831999999995</v>
      </c>
      <c r="M49">
        <v>1</v>
      </c>
      <c r="N49" s="7">
        <f t="shared" si="5"/>
        <v>145.0000187887581</v>
      </c>
      <c r="P49">
        <v>48</v>
      </c>
      <c r="Q49">
        <v>0</v>
      </c>
    </row>
    <row r="50" spans="1:17" x14ac:dyDescent="0.3">
      <c r="A50">
        <v>47</v>
      </c>
      <c r="B50">
        <v>1093439.6447593262</v>
      </c>
      <c r="C50">
        <v>938547.79741525673</v>
      </c>
      <c r="D50" s="1">
        <v>227.02</v>
      </c>
      <c r="E50">
        <f t="shared" si="3"/>
        <v>464.99998529265497</v>
      </c>
      <c r="F50">
        <f t="shared" si="6"/>
        <v>9.9999989533106373</v>
      </c>
      <c r="G50">
        <v>48</v>
      </c>
      <c r="H50">
        <v>0</v>
      </c>
      <c r="I50">
        <v>-999.03125</v>
      </c>
      <c r="J50" s="7">
        <f t="shared" si="4"/>
        <v>184.99998063624943</v>
      </c>
      <c r="K50">
        <v>0</v>
      </c>
      <c r="L50">
        <v>83.618797000000001</v>
      </c>
      <c r="M50">
        <v>1</v>
      </c>
      <c r="N50" s="7">
        <f t="shared" si="5"/>
        <v>135.00001983544885</v>
      </c>
      <c r="P50">
        <v>49</v>
      </c>
      <c r="Q50">
        <v>0</v>
      </c>
    </row>
    <row r="51" spans="1:17" x14ac:dyDescent="0.3">
      <c r="A51">
        <v>48</v>
      </c>
      <c r="B51">
        <v>1093441.5295932246</v>
      </c>
      <c r="C51">
        <v>938537.97665254492</v>
      </c>
      <c r="D51" s="1">
        <v>228.1</v>
      </c>
      <c r="E51">
        <f t="shared" si="3"/>
        <v>474.99998424596561</v>
      </c>
      <c r="F51">
        <f t="shared" si="6"/>
        <v>9.9999989533106373</v>
      </c>
      <c r="G51">
        <v>49</v>
      </c>
      <c r="H51">
        <v>0</v>
      </c>
      <c r="I51">
        <v>-999.03125</v>
      </c>
      <c r="J51" s="7">
        <f t="shared" si="4"/>
        <v>194.99997958956021</v>
      </c>
      <c r="K51">
        <v>0</v>
      </c>
      <c r="L51">
        <v>87.906936999999999</v>
      </c>
      <c r="M51">
        <v>1</v>
      </c>
      <c r="N51" s="7">
        <f t="shared" si="5"/>
        <v>125.00002088213989</v>
      </c>
      <c r="P51">
        <v>50</v>
      </c>
      <c r="Q51">
        <v>0</v>
      </c>
    </row>
    <row r="52" spans="1:17" x14ac:dyDescent="0.3">
      <c r="A52">
        <v>49</v>
      </c>
      <c r="B52">
        <v>1093443.414427123</v>
      </c>
      <c r="C52">
        <v>938528.15588983311</v>
      </c>
      <c r="D52" s="1">
        <v>227.02</v>
      </c>
      <c r="E52">
        <f t="shared" si="3"/>
        <v>484.99998319927624</v>
      </c>
      <c r="F52">
        <f t="shared" si="6"/>
        <v>9.9999989533106373</v>
      </c>
      <c r="G52">
        <v>50</v>
      </c>
      <c r="H52">
        <v>0</v>
      </c>
      <c r="I52">
        <v>-999.03125</v>
      </c>
      <c r="J52" s="7">
        <f t="shared" si="4"/>
        <v>204.99997854287102</v>
      </c>
      <c r="K52">
        <v>0</v>
      </c>
      <c r="L52">
        <v>94.032859999999999</v>
      </c>
      <c r="M52">
        <v>1</v>
      </c>
      <c r="N52" s="7">
        <f t="shared" si="5"/>
        <v>115.00002192883123</v>
      </c>
      <c r="P52">
        <v>51</v>
      </c>
      <c r="Q52">
        <v>0</v>
      </c>
    </row>
    <row r="53" spans="1:17" x14ac:dyDescent="0.3">
      <c r="A53">
        <v>50</v>
      </c>
      <c r="B53">
        <v>1093445.2992610214</v>
      </c>
      <c r="C53">
        <v>938518.3351271213</v>
      </c>
      <c r="D53" s="1">
        <v>226.53</v>
      </c>
      <c r="E53">
        <f t="shared" si="3"/>
        <v>494.99998215258688</v>
      </c>
      <c r="F53">
        <f t="shared" si="6"/>
        <v>9.9999989533106373</v>
      </c>
      <c r="G53">
        <v>51</v>
      </c>
      <c r="H53">
        <v>0</v>
      </c>
      <c r="I53">
        <v>-999.03125</v>
      </c>
      <c r="J53" s="7">
        <f t="shared" si="4"/>
        <v>214.99997749618177</v>
      </c>
      <c r="K53">
        <v>0</v>
      </c>
      <c r="L53">
        <v>99.546181000000004</v>
      </c>
      <c r="M53">
        <v>1</v>
      </c>
      <c r="N53" s="7">
        <f t="shared" si="5"/>
        <v>105.00002297552297</v>
      </c>
      <c r="P53">
        <v>52</v>
      </c>
      <c r="Q53">
        <v>0</v>
      </c>
    </row>
    <row r="54" spans="1:17" x14ac:dyDescent="0.3">
      <c r="A54">
        <v>51</v>
      </c>
      <c r="B54">
        <v>1093447.1840949198</v>
      </c>
      <c r="C54">
        <v>938508.51436440949</v>
      </c>
      <c r="D54" s="1">
        <v>225.93</v>
      </c>
      <c r="E54">
        <f t="shared" si="3"/>
        <v>504.99998110589758</v>
      </c>
      <c r="F54">
        <f t="shared" si="6"/>
        <v>9.9999989533106941</v>
      </c>
      <c r="G54">
        <v>52</v>
      </c>
      <c r="H54">
        <v>0</v>
      </c>
      <c r="I54">
        <v>-999.03125</v>
      </c>
      <c r="J54" s="7">
        <f t="shared" si="4"/>
        <v>224.99997644949258</v>
      </c>
      <c r="K54">
        <v>0</v>
      </c>
      <c r="L54">
        <v>104.140625</v>
      </c>
      <c r="M54">
        <v>1</v>
      </c>
      <c r="N54" s="7">
        <f t="shared" si="5"/>
        <v>95.000024022215243</v>
      </c>
      <c r="P54">
        <v>53</v>
      </c>
      <c r="Q54">
        <v>0</v>
      </c>
    </row>
    <row r="55" spans="1:17" x14ac:dyDescent="0.3">
      <c r="A55">
        <v>52</v>
      </c>
      <c r="B55">
        <v>1093449.0689288182</v>
      </c>
      <c r="C55">
        <v>938498.69360169768</v>
      </c>
      <c r="D55" s="1">
        <v>226.42500000000001</v>
      </c>
      <c r="E55">
        <f t="shared" si="3"/>
        <v>514.99998005920827</v>
      </c>
      <c r="F55">
        <f t="shared" si="6"/>
        <v>9.9999989533106941</v>
      </c>
      <c r="G55">
        <v>53</v>
      </c>
      <c r="H55">
        <v>0</v>
      </c>
      <c r="I55">
        <v>-999.03125</v>
      </c>
      <c r="J55" s="7">
        <f t="shared" si="4"/>
        <v>234.99997540280336</v>
      </c>
      <c r="K55">
        <v>0</v>
      </c>
      <c r="L55">
        <v>109.653946</v>
      </c>
      <c r="M55">
        <v>1</v>
      </c>
      <c r="N55" s="7">
        <f t="shared" si="5"/>
        <v>85.000025068908229</v>
      </c>
      <c r="P55">
        <v>54</v>
      </c>
      <c r="Q55">
        <v>0</v>
      </c>
    </row>
    <row r="56" spans="1:17" x14ac:dyDescent="0.3">
      <c r="A56">
        <v>53</v>
      </c>
      <c r="B56">
        <v>1093450.9537627166</v>
      </c>
      <c r="C56">
        <v>938488.87283898587</v>
      </c>
      <c r="D56" s="1">
        <v>227.1</v>
      </c>
      <c r="E56">
        <f t="shared" si="3"/>
        <v>524.99997901251891</v>
      </c>
      <c r="F56">
        <f t="shared" si="6"/>
        <v>9.9999989533106373</v>
      </c>
      <c r="G56">
        <v>54</v>
      </c>
      <c r="H56">
        <v>0</v>
      </c>
      <c r="I56">
        <v>-999.03125</v>
      </c>
      <c r="J56" s="7">
        <f t="shared" si="4"/>
        <v>244.99997435611414</v>
      </c>
      <c r="K56">
        <v>0</v>
      </c>
      <c r="L56">
        <v>113.942093</v>
      </c>
      <c r="M56">
        <v>1</v>
      </c>
      <c r="N56" s="7">
        <f t="shared" si="5"/>
        <v>75.000026115602225</v>
      </c>
      <c r="P56">
        <v>55</v>
      </c>
      <c r="Q56">
        <v>0</v>
      </c>
    </row>
    <row r="57" spans="1:17" x14ac:dyDescent="0.3">
      <c r="A57">
        <v>54</v>
      </c>
      <c r="B57">
        <v>1093452.838596615</v>
      </c>
      <c r="C57">
        <v>938479.05207627406</v>
      </c>
      <c r="D57" s="1">
        <v>227.23500000000001</v>
      </c>
      <c r="E57">
        <f t="shared" si="3"/>
        <v>534.99997796582966</v>
      </c>
      <c r="F57">
        <f t="shared" si="6"/>
        <v>9.9999989533107509</v>
      </c>
      <c r="G57">
        <v>55</v>
      </c>
      <c r="H57">
        <v>0</v>
      </c>
      <c r="I57">
        <v>-999.03125</v>
      </c>
      <c r="J57" s="7">
        <f t="shared" si="4"/>
        <v>254.99997330942489</v>
      </c>
      <c r="K57">
        <v>0</v>
      </c>
      <c r="L57">
        <v>119.761719</v>
      </c>
      <c r="M57">
        <v>1</v>
      </c>
      <c r="N57" s="7">
        <f t="shared" si="5"/>
        <v>65.000027162297684</v>
      </c>
      <c r="P57">
        <v>56</v>
      </c>
      <c r="Q57">
        <v>0</v>
      </c>
    </row>
    <row r="58" spans="1:17" x14ac:dyDescent="0.3">
      <c r="A58">
        <v>55</v>
      </c>
      <c r="B58">
        <v>1093454.7234305134</v>
      </c>
      <c r="C58">
        <v>938469.23131356225</v>
      </c>
      <c r="D58" s="1">
        <v>226.94499999999999</v>
      </c>
      <c r="E58">
        <f t="shared" si="3"/>
        <v>544.99997691914029</v>
      </c>
      <c r="F58">
        <f t="shared" si="6"/>
        <v>9.9999989533106373</v>
      </c>
      <c r="G58">
        <v>56</v>
      </c>
      <c r="H58">
        <v>0</v>
      </c>
      <c r="I58">
        <v>-999.03125</v>
      </c>
      <c r="J58" s="7">
        <f t="shared" si="4"/>
        <v>264.9999722627357</v>
      </c>
      <c r="K58">
        <v>0</v>
      </c>
      <c r="L58">
        <v>122.82467699999999</v>
      </c>
      <c r="M58">
        <v>1</v>
      </c>
      <c r="N58" s="7">
        <f t="shared" si="5"/>
        <v>55.000028208995431</v>
      </c>
      <c r="P58">
        <v>57</v>
      </c>
      <c r="Q58">
        <v>0</v>
      </c>
    </row>
    <row r="59" spans="1:17" x14ac:dyDescent="0.3">
      <c r="A59">
        <v>56</v>
      </c>
      <c r="B59">
        <v>1093456.6082644118</v>
      </c>
      <c r="C59">
        <v>938459.41055085044</v>
      </c>
      <c r="D59" s="1">
        <v>226.52</v>
      </c>
      <c r="E59">
        <f t="shared" si="3"/>
        <v>554.99997587245093</v>
      </c>
      <c r="F59">
        <f t="shared" si="6"/>
        <v>9.9999989533106373</v>
      </c>
      <c r="G59">
        <v>57</v>
      </c>
      <c r="H59">
        <v>0</v>
      </c>
      <c r="I59">
        <v>-999.03125</v>
      </c>
      <c r="J59" s="7">
        <f t="shared" si="4"/>
        <v>274.99997121604645</v>
      </c>
      <c r="K59">
        <v>0</v>
      </c>
      <c r="L59">
        <v>127.419113</v>
      </c>
      <c r="M59">
        <v>1</v>
      </c>
      <c r="N59" s="7">
        <f t="shared" si="5"/>
        <v>45.000029255696951</v>
      </c>
      <c r="P59">
        <v>58</v>
      </c>
      <c r="Q59">
        <v>0</v>
      </c>
    </row>
    <row r="60" spans="1:17" x14ac:dyDescent="0.3">
      <c r="A60">
        <v>57</v>
      </c>
      <c r="B60">
        <v>1093458.4930983102</v>
      </c>
      <c r="C60">
        <v>938449.58978813863</v>
      </c>
      <c r="D60" s="1">
        <v>226.57</v>
      </c>
      <c r="E60">
        <f t="shared" si="3"/>
        <v>564.99997482576168</v>
      </c>
      <c r="F60">
        <f t="shared" si="6"/>
        <v>9.9999989533107509</v>
      </c>
      <c r="G60">
        <v>58</v>
      </c>
      <c r="H60">
        <v>0</v>
      </c>
      <c r="I60">
        <v>-999.03125</v>
      </c>
      <c r="J60" s="7">
        <f t="shared" si="4"/>
        <v>284.99997016935725</v>
      </c>
      <c r="K60">
        <v>0</v>
      </c>
      <c r="L60">
        <v>131.40095500000001</v>
      </c>
      <c r="M60">
        <v>1</v>
      </c>
      <c r="N60" s="7">
        <f t="shared" si="5"/>
        <v>35.000030302405506</v>
      </c>
      <c r="P60">
        <v>59</v>
      </c>
      <c r="Q60">
        <v>0</v>
      </c>
    </row>
    <row r="61" spans="1:17" x14ac:dyDescent="0.3">
      <c r="A61">
        <v>58</v>
      </c>
      <c r="B61">
        <v>1093460.3779322086</v>
      </c>
      <c r="C61">
        <v>938439.76902542682</v>
      </c>
      <c r="D61" s="1">
        <v>226.67733989999999</v>
      </c>
      <c r="E61">
        <f t="shared" si="3"/>
        <v>574.99997377907232</v>
      </c>
      <c r="F61">
        <f t="shared" si="6"/>
        <v>9.9999989533106373</v>
      </c>
      <c r="G61">
        <v>59</v>
      </c>
      <c r="H61">
        <v>0</v>
      </c>
      <c r="I61">
        <v>-999.03125</v>
      </c>
      <c r="J61" s="7">
        <f t="shared" si="4"/>
        <v>294.99996912266801</v>
      </c>
      <c r="K61">
        <v>0</v>
      </c>
      <c r="L61">
        <v>135.995407</v>
      </c>
      <c r="M61">
        <v>1</v>
      </c>
      <c r="N61" s="7">
        <f t="shared" si="5"/>
        <v>25.000031349129529</v>
      </c>
      <c r="P61">
        <v>60</v>
      </c>
      <c r="Q61">
        <v>0</v>
      </c>
    </row>
    <row r="62" spans="1:17" x14ac:dyDescent="0.3">
      <c r="A62">
        <v>59</v>
      </c>
      <c r="B62">
        <v>1093462.262766107</v>
      </c>
      <c r="C62">
        <v>938429.94826271501</v>
      </c>
      <c r="D62" s="1">
        <v>226.75</v>
      </c>
      <c r="E62">
        <f t="shared" si="3"/>
        <v>584.99997273238296</v>
      </c>
      <c r="F62">
        <f t="shared" si="6"/>
        <v>9.9999989533106373</v>
      </c>
      <c r="J62" s="7">
        <f t="shared" si="4"/>
        <v>304.99996807597881</v>
      </c>
      <c r="L62">
        <v>139.67095900000001</v>
      </c>
      <c r="N62" s="7">
        <f t="shared" si="5"/>
        <v>15.000032395899956</v>
      </c>
    </row>
    <row r="63" spans="1:17" x14ac:dyDescent="0.3">
      <c r="A63">
        <v>60</v>
      </c>
      <c r="B63">
        <v>1093464.1476</v>
      </c>
      <c r="C63">
        <v>938420.12749999994</v>
      </c>
      <c r="D63" s="1">
        <v>225.61</v>
      </c>
      <c r="E63">
        <f t="shared" si="3"/>
        <v>594.99997168788559</v>
      </c>
      <c r="F63">
        <f t="shared" si="6"/>
        <v>9.9999989555026332</v>
      </c>
      <c r="J63" s="7">
        <f t="shared" si="4"/>
        <v>314.99996703148145</v>
      </c>
      <c r="L63">
        <v>144.26539600000001</v>
      </c>
      <c r="N63" s="7">
        <f t="shared" si="5"/>
        <v>5.0000334408034464</v>
      </c>
    </row>
    <row r="64" spans="1:17" x14ac:dyDescent="0.3">
      <c r="A64" s="2" t="s">
        <v>38</v>
      </c>
      <c r="B64">
        <v>1093465.0900999999</v>
      </c>
      <c r="C64">
        <v>938415.21710000001</v>
      </c>
      <c r="D64" s="1">
        <v>227.41</v>
      </c>
      <c r="E64">
        <f t="shared" si="3"/>
        <v>600.00000512809504</v>
      </c>
      <c r="F64">
        <f t="shared" si="6"/>
        <v>5.0000334402094495</v>
      </c>
      <c r="J64" s="7">
        <f t="shared" si="4"/>
        <v>320.00000047168527</v>
      </c>
      <c r="L64">
        <v>149.47242700000001</v>
      </c>
      <c r="N64" s="7">
        <f t="shared" si="5"/>
        <v>0</v>
      </c>
    </row>
    <row r="65" spans="3:14" x14ac:dyDescent="0.3">
      <c r="J65" s="7"/>
      <c r="N65" s="7"/>
    </row>
    <row r="66" spans="3:14" x14ac:dyDescent="0.3">
      <c r="J66" s="7"/>
      <c r="N66" s="7"/>
    </row>
    <row r="67" spans="3:14" x14ac:dyDescent="0.3">
      <c r="J67" s="7"/>
      <c r="N67" s="7"/>
    </row>
    <row r="68" spans="3:14" x14ac:dyDescent="0.3">
      <c r="J68" s="7"/>
      <c r="N68" s="7"/>
    </row>
    <row r="69" spans="3:14" x14ac:dyDescent="0.3">
      <c r="J69" s="7"/>
      <c r="N69" s="7"/>
    </row>
    <row r="70" spans="3:14" x14ac:dyDescent="0.3">
      <c r="J70" s="7"/>
      <c r="N70" s="7"/>
    </row>
    <row r="71" spans="3:14" x14ac:dyDescent="0.3">
      <c r="J71" s="7"/>
      <c r="N71" s="7"/>
    </row>
    <row r="72" spans="3:14" x14ac:dyDescent="0.3">
      <c r="J72" s="7"/>
      <c r="N72" s="7"/>
    </row>
    <row r="73" spans="3:14" x14ac:dyDescent="0.3">
      <c r="J73" s="7"/>
      <c r="N73" s="7"/>
    </row>
    <row r="74" spans="3:14" x14ac:dyDescent="0.3">
      <c r="C74" t="s">
        <v>52</v>
      </c>
      <c r="D74">
        <f>1/0.4659</f>
        <v>2.1463833440652502</v>
      </c>
      <c r="J74" s="7"/>
      <c r="N74" s="7"/>
    </row>
    <row r="75" spans="3:14" x14ac:dyDescent="0.3">
      <c r="C75" t="s">
        <v>53</v>
      </c>
      <c r="D75">
        <f>1/0.4905</f>
        <v>2.038735983690112</v>
      </c>
      <c r="J75" s="7"/>
      <c r="N75" s="7"/>
    </row>
    <row r="76" spans="3:14" x14ac:dyDescent="0.3">
      <c r="J76" s="7"/>
      <c r="N76" s="7"/>
    </row>
    <row r="77" spans="3:14" x14ac:dyDescent="0.3">
      <c r="J77" s="7"/>
      <c r="N77" s="7"/>
    </row>
    <row r="78" spans="3:14" x14ac:dyDescent="0.3">
      <c r="J78" s="7"/>
      <c r="N78" s="7"/>
    </row>
    <row r="79" spans="3:14" x14ac:dyDescent="0.3">
      <c r="J79" s="7"/>
      <c r="N79" s="7"/>
    </row>
    <row r="80" spans="3:14" x14ac:dyDescent="0.3">
      <c r="J80" s="7"/>
      <c r="N80" s="7"/>
    </row>
    <row r="81" spans="10:14" x14ac:dyDescent="0.3">
      <c r="J81" s="7"/>
      <c r="N81" s="7"/>
    </row>
    <row r="82" spans="10:14" x14ac:dyDescent="0.3">
      <c r="J82" s="7"/>
      <c r="N82" s="7"/>
    </row>
    <row r="83" spans="10:14" x14ac:dyDescent="0.3">
      <c r="J83" s="7"/>
      <c r="N83" s="7"/>
    </row>
    <row r="84" spans="10:14" x14ac:dyDescent="0.3">
      <c r="J84" s="7"/>
      <c r="N84" s="7"/>
    </row>
    <row r="85" spans="10:14" x14ac:dyDescent="0.3">
      <c r="J85" s="7"/>
      <c r="N85" s="7"/>
    </row>
    <row r="86" spans="10:14" x14ac:dyDescent="0.3">
      <c r="J86" s="7"/>
      <c r="N86" s="7"/>
    </row>
    <row r="87" spans="10:14" x14ac:dyDescent="0.3">
      <c r="J87" s="7"/>
      <c r="N87" s="7"/>
    </row>
    <row r="88" spans="10:14" x14ac:dyDescent="0.3">
      <c r="J88" s="7"/>
      <c r="N88" s="7"/>
    </row>
    <row r="89" spans="10:14" x14ac:dyDescent="0.3">
      <c r="J89" s="7"/>
      <c r="N89" s="7"/>
    </row>
    <row r="90" spans="10:14" x14ac:dyDescent="0.3">
      <c r="J90" s="7"/>
      <c r="N90" s="7"/>
    </row>
    <row r="91" spans="10:14" x14ac:dyDescent="0.3">
      <c r="J91" s="7"/>
      <c r="N91" s="7"/>
    </row>
    <row r="92" spans="10:14" x14ac:dyDescent="0.3">
      <c r="J92" s="7"/>
      <c r="N92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baseColWidth="10" defaultRowHeight="14.4" x14ac:dyDescent="0.3"/>
  <sheetData>
    <row r="1" spans="1:2" x14ac:dyDescent="0.3">
      <c r="A1" t="s">
        <v>64</v>
      </c>
      <c r="B1">
        <v>5</v>
      </c>
    </row>
    <row r="2" spans="1:2" x14ac:dyDescent="0.3">
      <c r="A2" t="s">
        <v>65</v>
      </c>
      <c r="B2">
        <v>5</v>
      </c>
    </row>
    <row r="3" spans="1:2" x14ac:dyDescent="0.3">
      <c r="A3" t="s">
        <v>66</v>
      </c>
      <c r="B3">
        <v>2147</v>
      </c>
    </row>
    <row r="4" spans="1:2" x14ac:dyDescent="0.3">
      <c r="A4" t="s">
        <v>67</v>
      </c>
      <c r="B4">
        <v>2153</v>
      </c>
    </row>
    <row r="5" spans="1:2" x14ac:dyDescent="0.3">
      <c r="A5" t="s">
        <v>69</v>
      </c>
      <c r="B5">
        <v>960</v>
      </c>
    </row>
    <row r="6" spans="1:2" x14ac:dyDescent="0.3">
      <c r="A6" t="s">
        <v>68</v>
      </c>
      <c r="B6">
        <v>1020</v>
      </c>
    </row>
    <row r="7" spans="1:2" x14ac:dyDescent="0.3">
      <c r="A7" t="s">
        <v>61</v>
      </c>
      <c r="B7">
        <f>AVERAGE(B5:B6)</f>
        <v>990</v>
      </c>
    </row>
    <row r="8" spans="1:2" x14ac:dyDescent="0.3">
      <c r="A8" t="s">
        <v>62</v>
      </c>
      <c r="B8">
        <v>2150.73</v>
      </c>
    </row>
    <row r="9" spans="1:2" x14ac:dyDescent="0.3">
      <c r="A9" t="s">
        <v>70</v>
      </c>
      <c r="B9">
        <v>3.66</v>
      </c>
    </row>
    <row r="10" spans="1:2" x14ac:dyDescent="0.3">
      <c r="A10" t="s">
        <v>71</v>
      </c>
      <c r="B10">
        <v>3.51</v>
      </c>
    </row>
    <row r="11" spans="1:2" x14ac:dyDescent="0.3">
      <c r="A11" t="s">
        <v>72</v>
      </c>
      <c r="B11">
        <v>3.4000000000000002E-2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Array1</vt:lpstr>
      <vt:lpstr>Hoja1</vt:lpstr>
      <vt:lpstr>Array2</vt:lpstr>
      <vt:lpstr>Hoja2</vt:lpstr>
      <vt:lpstr>Array3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Rodriguez</dc:creator>
  <cp:lastModifiedBy>Daniel Felipe Forero Sánchez</cp:lastModifiedBy>
  <dcterms:created xsi:type="dcterms:W3CDTF">2015-02-19T16:39:08Z</dcterms:created>
  <dcterms:modified xsi:type="dcterms:W3CDTF">2016-03-22T04:41:46Z</dcterms:modified>
</cp:coreProperties>
</file>