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xr:revisionPtr revIDLastSave="0" documentId="13_ncr:1_{43CF1475-4E9C-489B-AE18-1D9C2313F6AC}" xr6:coauthVersionLast="45" xr6:coauthVersionMax="45" xr10:uidLastSave="{00000000-0000-0000-0000-000000000000}"/>
  <bookViews>
    <workbookView xWindow="-120" yWindow="-120" windowWidth="38640" windowHeight="21240" activeTab="5" xr2:uid="{00000000-000D-0000-FFFF-FFFF00000000}"/>
  </bookViews>
  <sheets>
    <sheet name="KickStarter Summary Table" sheetId="1" r:id="rId1"/>
    <sheet name="Category Pivot Table" sheetId="3" r:id="rId2"/>
    <sheet name="Sub-Category Pivot Table" sheetId="4" r:id="rId3"/>
    <sheet name="Date-Created Pivot Table" sheetId="6" r:id="rId4"/>
    <sheet name="Goal Breakdown" sheetId="7" r:id="rId5"/>
    <sheet name="State Statistical Analysis" sheetId="8" r:id="rId6"/>
  </sheets>
  <definedNames>
    <definedName name="_xlnm._FilterDatabase" localSheetId="0" hidden="1">'KickStarter Summary Table'!$A$1:$T$4115</definedName>
    <definedName name="_xlnm._FilterDatabase" localSheetId="5" hidden="1">'State Statistical Analysis'!$D$1:$E$1531</definedName>
    <definedName name="Backers_1">'State Statistical Analysis'!$B$2:$B$2186</definedName>
    <definedName name="Backers_2">'State Statistical Analysis'!$E$2:$E$1531</definedName>
    <definedName name="Goal">'KickStarter Summary Table'!$D$2:$D$4115</definedName>
    <definedName name="State">'KickStarter Summary Table'!$F$2:$F$4115</definedName>
    <definedName name="Total_1">'State Statistical Analysis'!$E$2:$E$1531,'State Statistical Analysis'!$B$2:$B$2186</definedName>
    <definedName name="total_backers">'State Statistical Analysis'!$B$2:$B$2186,'State Statistical Analysis'!$E$2835:$E$1048576,'State Statistical Analysis'!$E$2:$E$1531,'State Statistical Analysis'!$E$1531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" i="8" l="1"/>
  <c r="I9" i="8"/>
  <c r="H10" i="8"/>
  <c r="H9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11" i="8" l="1"/>
  <c r="I13" i="8" s="1"/>
  <c r="H11" i="8"/>
  <c r="H12" i="8" s="1"/>
  <c r="I3" i="8"/>
  <c r="I6" i="8"/>
  <c r="H6" i="8"/>
  <c r="I7" i="8"/>
  <c r="H7" i="8"/>
  <c r="I5" i="8"/>
  <c r="H5" i="8"/>
  <c r="I4" i="8"/>
  <c r="H4" i="8"/>
  <c r="H3" i="8"/>
  <c r="I2" i="8"/>
  <c r="H2" i="8"/>
  <c r="D13" i="7"/>
  <c r="C13" i="7"/>
  <c r="B13" i="7"/>
  <c r="B12" i="7"/>
  <c r="D12" i="7"/>
  <c r="C12" i="7"/>
  <c r="D11" i="7"/>
  <c r="C11" i="7"/>
  <c r="B11" i="7"/>
  <c r="D10" i="7"/>
  <c r="C10" i="7"/>
  <c r="B10" i="7"/>
  <c r="D9" i="7"/>
  <c r="C9" i="7"/>
  <c r="B9" i="7"/>
  <c r="C8" i="7"/>
  <c r="D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I12" i="8" l="1"/>
  <c r="H13" i="8"/>
  <c r="E4" i="7"/>
  <c r="F4" i="7" s="1"/>
  <c r="E2" i="7"/>
  <c r="F2" i="7" s="1"/>
  <c r="E13" i="7"/>
  <c r="F13" i="7" s="1"/>
  <c r="E11" i="7"/>
  <c r="G11" i="7" s="1"/>
  <c r="E10" i="7"/>
  <c r="F10" i="7" s="1"/>
  <c r="E9" i="7"/>
  <c r="F9" i="7" s="1"/>
  <c r="E7" i="7"/>
  <c r="H7" i="7" s="1"/>
  <c r="E12" i="7"/>
  <c r="E8" i="7"/>
  <c r="E6" i="7"/>
  <c r="E5" i="7"/>
  <c r="E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7" l="1"/>
  <c r="H4" i="7"/>
  <c r="H11" i="7"/>
  <c r="G2" i="7"/>
  <c r="G4" i="7"/>
  <c r="F11" i="7"/>
  <c r="G13" i="7"/>
  <c r="H13" i="7"/>
  <c r="F12" i="7"/>
  <c r="G12" i="7"/>
  <c r="H12" i="7"/>
  <c r="H10" i="7"/>
  <c r="G10" i="7"/>
  <c r="H9" i="7"/>
  <c r="G9" i="7"/>
  <c r="F8" i="7"/>
  <c r="G8" i="7"/>
  <c r="H8" i="7"/>
  <c r="G7" i="7"/>
  <c r="F7" i="7"/>
  <c r="F6" i="7"/>
  <c r="H6" i="7"/>
  <c r="G6" i="7"/>
  <c r="H5" i="7"/>
  <c r="G5" i="7"/>
  <c r="F5" i="7"/>
  <c r="H3" i="7"/>
  <c r="G3" i="7"/>
  <c r="F3" i="7"/>
</calcChain>
</file>

<file path=xl/sharedStrings.xml><?xml version="1.0" encoding="utf-8"?>
<sst xmlns="http://schemas.openxmlformats.org/spreadsheetml/2006/main" count="28553" uniqueCount="8416">
  <si>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</si>
  <si>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</si>
  <si>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</si>
  <si>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</si>
  <si>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</si>
  <si>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</si>
  <si>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</si>
  <si>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</si>
  <si>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</si>
  <si>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</si>
  <si>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</si>
  <si>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</si>
  <si>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</si>
  <si>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</si>
  <si>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</si>
  <si>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</si>
  <si>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</si>
  <si>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</si>
  <si>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</si>
  <si>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</si>
  <si>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</si>
  <si>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</si>
  <si>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</si>
  <si>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</si>
  <si>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</si>
  <si>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</si>
  <si>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</si>
  <si>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</si>
  <si>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</si>
  <si>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</si>
  <si>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</si>
  <si>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</si>
  <si>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</si>
  <si>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</si>
  <si>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</si>
  <si>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</si>
  <si>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</si>
  <si>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</si>
  <si>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</si>
  <si>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</si>
  <si>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</si>
  <si>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</si>
  <si>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</si>
  <si>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</si>
  <si>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</si>
  <si>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</si>
  <si>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</si>
  <si>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</si>
  <si>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</si>
  <si>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</si>
  <si>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</si>
  <si>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</si>
  <si>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</si>
  <si>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</si>
  <si>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</si>
  <si>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</si>
  <si>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</si>
  <si>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</si>
  <si>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</si>
  <si>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</si>
  <si>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</si>
  <si>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</si>
  <si>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</si>
  <si>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</si>
  <si>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</si>
  <si>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</si>
  <si>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</si>
  <si>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</si>
  <si>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</si>
  <si>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</si>
  <si>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</si>
  <si>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</si>
  <si>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</si>
  <si>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</si>
  <si>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</si>
  <si>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</si>
  <si>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</si>
  <si>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</si>
  <si>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</si>
  <si>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</si>
  <si>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</si>
  <si>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</si>
  <si>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</si>
  <si>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</si>
  <si>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</si>
  <si>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</si>
  <si>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</si>
  <si>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</si>
  <si>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</si>
  <si>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</si>
  <si>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</si>
  <si>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</si>
  <si>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</si>
  <si>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</si>
  <si>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</si>
  <si>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</si>
  <si>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</si>
  <si>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</si>
  <si>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</si>
  <si>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</si>
  <si>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</si>
  <si>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</si>
  <si>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</si>
  <si>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</si>
  <si>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</si>
  <si>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</si>
  <si>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</si>
  <si>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</si>
  <si>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</si>
  <si>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</si>
  <si>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</si>
  <si>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</si>
  <si>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</si>
  <si>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</si>
  <si>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</si>
  <si>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</si>
  <si>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</si>
  <si>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</si>
  <si>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</si>
  <si>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</si>
  <si>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</si>
  <si>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</si>
  <si>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</si>
  <si>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</si>
  <si>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</si>
  <si>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</si>
  <si>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</si>
  <si>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</si>
  <si>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</si>
  <si>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</si>
  <si>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</si>
  <si>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</si>
  <si>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</si>
  <si>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</si>
  <si>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</si>
  <si>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</si>
  <si>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</si>
  <si>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</si>
  <si>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</si>
  <si>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</si>
  <si>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</si>
  <si>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</si>
  <si>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</si>
  <si>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</si>
  <si>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</si>
  <si>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</si>
  <si>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</si>
  <si>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</si>
  <si>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</si>
  <si>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</si>
  <si>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</si>
  <si>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</si>
  <si>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</si>
  <si>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</si>
  <si>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</si>
  <si>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</si>
  <si>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</si>
  <si>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</si>
  <si>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</si>
  <si>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</si>
  <si>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</si>
  <si>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</si>
  <si>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</si>
  <si>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</si>
  <si>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</si>
  <si>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</si>
  <si>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</si>
  <si>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</si>
  <si>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</si>
  <si>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</si>
  <si>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</si>
  <si>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</si>
  <si>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</si>
  <si>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</si>
  <si>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</si>
  <si>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</si>
  <si>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</si>
  <si>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</si>
  <si>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</si>
  <si>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</si>
  <si>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</si>
  <si>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</si>
  <si>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</si>
  <si>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</si>
  <si>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</si>
  <si>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</si>
  <si>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</si>
  <si>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</si>
  <si>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</si>
  <si>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</si>
  <si>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</si>
  <si>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</si>
  <si>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</si>
  <si>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</si>
  <si>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</si>
  <si>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</si>
  <si>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</si>
  <si>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</si>
  <si>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</si>
  <si>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</si>
  <si>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</si>
  <si>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</si>
  <si>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</si>
  <si>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</si>
  <si>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</si>
  <si>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</si>
  <si>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</si>
  <si>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</si>
  <si>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</si>
  <si>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</si>
  <si>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</si>
  <si>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</si>
  <si>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</si>
  <si>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</si>
  <si>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</si>
  <si>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</si>
  <si>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</si>
  <si>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</si>
  <si>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</si>
  <si>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</si>
  <si>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</si>
  <si>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</si>
  <si>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</si>
  <si>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</si>
  <si>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</si>
  <si>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</si>
  <si>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</si>
  <si>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</si>
  <si>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</si>
  <si>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</si>
  <si>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</si>
  <si>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</si>
  <si>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</si>
  <si>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</si>
  <si>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</si>
  <si>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</si>
  <si>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</si>
  <si>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</si>
  <si>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</si>
  <si>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</si>
  <si>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</si>
  <si>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</si>
  <si>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</si>
  <si>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</si>
  <si>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</si>
  <si>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</si>
  <si>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</si>
  <si>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</si>
  <si>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</si>
  <si>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</si>
  <si>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</si>
  <si>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</si>
  <si>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</si>
  <si>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</si>
  <si>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</si>
  <si>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</si>
  <si>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</si>
  <si>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</si>
  <si>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</si>
  <si>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</si>
  <si>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</si>
  <si>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</si>
  <si>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</si>
  <si>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</si>
  <si>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</si>
  <si>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</si>
  <si>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</si>
  <si>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</si>
  <si>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</si>
  <si>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</si>
  <si>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</si>
  <si>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</si>
  <si>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</si>
  <si>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</si>
  <si>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</si>
  <si>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</si>
  <si>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</si>
  <si>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</si>
  <si>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</si>
  <si>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</si>
  <si>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</si>
  <si>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</si>
  <si>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</si>
  <si>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</si>
  <si>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</si>
  <si>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</si>
  <si>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</si>
  <si>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</si>
  <si>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</si>
  <si>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</si>
  <si>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</si>
  <si>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</si>
  <si>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</si>
  <si>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</si>
  <si>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</si>
  <si>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</si>
  <si>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</si>
  <si>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</si>
  <si>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</si>
  <si>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</si>
  <si>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</si>
  <si>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</si>
  <si>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</si>
  <si>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</si>
  <si>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</si>
  <si>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</si>
  <si>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</si>
  <si>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</si>
  <si>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</si>
  <si>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</si>
  <si>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</si>
  <si>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</si>
  <si>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</si>
  <si>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</si>
  <si>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</si>
  <si>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</si>
  <si>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</si>
  <si>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</si>
  <si>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</si>
  <si>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</si>
  <si>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</si>
  <si>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</si>
  <si>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</si>
  <si>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</si>
  <si>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</si>
  <si>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</si>
  <si>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</si>
  <si>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</si>
  <si>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</si>
  <si>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</si>
  <si>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</si>
  <si>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</si>
  <si>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</si>
  <si>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</si>
  <si>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</si>
  <si>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</si>
  <si>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</si>
  <si>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</si>
  <si>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</si>
  <si>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</si>
  <si>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</si>
  <si>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</si>
  <si>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</si>
  <si>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</si>
  <si>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</si>
  <si>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</si>
  <si>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</si>
  <si>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</si>
  <si>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</si>
  <si>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</si>
  <si>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</si>
  <si>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</si>
  <si>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</si>
  <si>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</si>
  <si>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</si>
  <si>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</si>
  <si>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</si>
  <si>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</si>
  <si>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</si>
  <si>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</si>
  <si>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</si>
  <si>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</si>
  <si>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</si>
  <si>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</si>
  <si>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</si>
  <si>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</si>
  <si>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</si>
  <si>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</si>
  <si>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</si>
  <si>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</si>
  <si>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</si>
  <si>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</si>
  <si>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</si>
  <si>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</si>
  <si>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</si>
  <si>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</si>
  <si>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</si>
  <si>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</si>
  <si>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</si>
  <si>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</si>
  <si>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</si>
  <si>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</si>
  <si>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</si>
  <si>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</si>
  <si>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</si>
  <si>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</si>
  <si>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</si>
  <si>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</si>
  <si>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</si>
  <si>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</si>
  <si>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</si>
  <si>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</si>
  <si>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</si>
  <si>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</si>
  <si>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</si>
  <si>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</si>
  <si>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</si>
  <si>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</si>
  <si>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</si>
  <si>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</si>
  <si>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</si>
  <si>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</si>
  <si>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</si>
  <si>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</si>
  <si>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</si>
  <si>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</si>
  <si>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</si>
  <si>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</si>
  <si>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</si>
  <si>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</si>
  <si>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</si>
  <si>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</si>
  <si>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</si>
  <si>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</si>
  <si>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</si>
  <si>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</si>
  <si>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</si>
  <si>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</si>
  <si>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</si>
  <si>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</si>
  <si>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</si>
  <si>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</si>
  <si>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</si>
  <si>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</si>
  <si>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</si>
  <si>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</si>
  <si>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</si>
  <si>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</si>
  <si>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</si>
  <si>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</si>
  <si>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</si>
  <si>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</si>
  <si>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</si>
  <si>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</si>
  <si>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</si>
  <si>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</si>
  <si>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</si>
  <si>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</si>
  <si>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</si>
  <si>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</si>
  <si>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</si>
  <si>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</si>
  <si>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</si>
  <si>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</si>
  <si>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</si>
  <si>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</si>
  <si>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</si>
  <si>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</si>
  <si>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</si>
  <si>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</si>
  <si>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</si>
  <si>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</si>
  <si>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</si>
  <si>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</si>
  <si>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</si>
  <si>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</si>
  <si>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</si>
  <si>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</si>
  <si>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</si>
  <si>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</si>
  <si>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</si>
  <si>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</si>
  <si>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</si>
  <si>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</si>
  <si>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</si>
  <si>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</si>
  <si>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</si>
  <si>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</si>
  <si>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</si>
  <si>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</si>
  <si>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</si>
  <si>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</si>
  <si>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</si>
  <si>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</si>
  <si>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</si>
  <si>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</si>
  <si>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</si>
  <si>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</si>
  <si>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</si>
  <si>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</si>
  <si>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</si>
  <si>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</si>
  <si>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</si>
  <si>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</si>
  <si>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</si>
  <si>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</si>
  <si>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</si>
  <si>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</si>
  <si>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</si>
  <si>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</si>
  <si>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</si>
  <si>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</si>
  <si>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</si>
  <si>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</si>
  <si>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</si>
  <si>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</si>
  <si>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</si>
  <si>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</si>
  <si>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</si>
  <si>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</si>
  <si>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</si>
  <si>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</si>
  <si>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</si>
  <si>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</si>
  <si>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</si>
  <si>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</si>
  <si>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</si>
  <si>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</si>
  <si>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</si>
  <si>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</si>
  <si>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</si>
  <si>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</si>
  <si>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</si>
  <si>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</si>
  <si>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</si>
  <si>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</si>
  <si>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</si>
  <si>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</si>
  <si>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</si>
  <si>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</si>
  <si>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</si>
  <si>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</si>
  <si>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</si>
  <si>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</si>
  <si>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</si>
  <si>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</si>
  <si>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</si>
  <si>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</si>
  <si>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</si>
  <si>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</si>
  <si>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</si>
  <si>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</si>
  <si>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</si>
  <si>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</si>
  <si>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</si>
  <si>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</si>
  <si>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</si>
  <si>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</si>
  <si>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</si>
  <si>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</si>
  <si>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</si>
  <si>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</si>
  <si>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</si>
  <si>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</si>
  <si>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</si>
  <si>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</si>
  <si>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</si>
  <si>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</si>
  <si>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</si>
  <si>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</si>
  <si>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</si>
  <si>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</si>
  <si>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</si>
  <si>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</si>
  <si>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</si>
  <si>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</si>
  <si>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</si>
  <si>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</si>
  <si>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</si>
  <si>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</si>
  <si>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</si>
  <si>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</si>
  <si>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</si>
  <si>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</si>
  <si>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</si>
  <si>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</si>
  <si>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</si>
  <si>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</si>
  <si>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</si>
  <si>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</si>
  <si>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</si>
  <si>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</si>
  <si>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</si>
  <si>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</si>
  <si>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</si>
  <si>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</si>
  <si>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</si>
  <si>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</si>
  <si>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</si>
  <si>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</si>
  <si>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</si>
  <si>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</si>
  <si>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</si>
  <si>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</si>
  <si>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</si>
  <si>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</si>
  <si>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</si>
  <si>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</si>
  <si>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</si>
  <si>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</si>
  <si>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</si>
  <si>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</si>
  <si>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</si>
  <si>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</si>
  <si>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</si>
  <si>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</si>
  <si>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</si>
  <si>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</si>
  <si>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</si>
  <si>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</si>
  <si>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</si>
  <si>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</si>
  <si>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</si>
  <si>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</si>
  <si>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</si>
  <si>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</si>
  <si>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</si>
  <si>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</si>
  <si>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</si>
  <si>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</si>
  <si>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</si>
  <si>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</si>
  <si>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</si>
  <si>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</si>
  <si>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</si>
  <si>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</si>
  <si>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</si>
  <si>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</si>
  <si>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</si>
  <si>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</si>
  <si>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</si>
  <si>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</si>
  <si>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</si>
  <si>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</si>
  <si>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</si>
  <si>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</si>
  <si>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</si>
  <si>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</si>
  <si>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</si>
  <si>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</si>
  <si>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</si>
  <si>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</si>
  <si>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</si>
  <si>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</si>
  <si>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</si>
  <si>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</si>
  <si>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</si>
  <si>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</si>
  <si>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</si>
  <si>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</si>
  <si>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</si>
  <si>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</si>
  <si>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</si>
  <si>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</si>
  <si>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</si>
  <si>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</si>
  <si>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</si>
  <si>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</si>
  <si>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</si>
  <si>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</si>
  <si>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</si>
  <si>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</si>
  <si>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</si>
  <si>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</si>
  <si>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</si>
  <si>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</si>
  <si>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</si>
  <si>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</si>
  <si>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</si>
  <si>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</si>
  <si>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</si>
  <si>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</si>
  <si>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</si>
  <si>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</si>
  <si>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</si>
  <si>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</si>
  <si>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</si>
  <si>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</si>
  <si>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</si>
  <si>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</si>
  <si>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</si>
  <si>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</si>
  <si>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</si>
  <si>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</si>
  <si>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</si>
  <si>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</si>
  <si>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</si>
  <si>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</si>
  <si>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</si>
  <si>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</si>
  <si>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</si>
  <si>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</si>
  <si>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</si>
  <si>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</si>
  <si>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</si>
  <si>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</si>
  <si>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</si>
  <si>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</si>
  <si>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</si>
  <si>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</si>
  <si>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</si>
  <si>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</si>
  <si>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</si>
  <si>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</si>
  <si>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</si>
  <si>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</si>
  <si>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</si>
  <si>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</si>
  <si>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</si>
  <si>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</si>
  <si>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</si>
  <si>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</si>
  <si>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</si>
  <si>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</si>
  <si>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</si>
  <si>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</si>
  <si>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</si>
  <si>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</si>
  <si>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</si>
  <si>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</si>
  <si>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</si>
  <si>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</si>
  <si>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</si>
  <si>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</si>
  <si>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</si>
  <si>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</si>
  <si>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</si>
  <si>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</si>
  <si>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</si>
  <si>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</si>
  <si>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</si>
  <si>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</si>
  <si>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</si>
  <si>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</si>
  <si>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</si>
  <si>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</si>
  <si>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</si>
  <si>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</si>
  <si>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</si>
  <si>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</si>
  <si>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</si>
  <si>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</si>
  <si>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</si>
  <si>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</si>
  <si>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</si>
  <si>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</si>
  <si>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</si>
  <si>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</si>
  <si>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</si>
  <si>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</si>
  <si>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</si>
  <si>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</si>
  <si>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</si>
  <si>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</si>
  <si>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</si>
  <si>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</si>
  <si>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</si>
  <si>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</si>
  <si>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</si>
  <si>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</si>
  <si>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</si>
  <si>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</si>
  <si>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</si>
  <si>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</si>
  <si>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</si>
  <si>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</si>
  <si>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</si>
  <si>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</si>
  <si>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</si>
  <si>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</si>
  <si>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</si>
  <si>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</si>
  <si>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</si>
  <si>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</si>
  <si>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</si>
  <si>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</si>
  <si>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</si>
  <si>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</si>
  <si>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</si>
  <si>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</si>
  <si>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</si>
  <si>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</si>
  <si>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</si>
  <si>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</si>
  <si>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</si>
  <si>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</si>
  <si>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</si>
  <si>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</si>
  <si>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</si>
  <si>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</si>
  <si>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</si>
  <si>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</si>
  <si>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</si>
  <si>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</si>
  <si>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</si>
  <si>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</si>
  <si>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</si>
  <si>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</si>
  <si>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</si>
  <si>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</si>
  <si>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</si>
  <si>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</si>
  <si>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</si>
  <si>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</si>
  <si>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</si>
  <si>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</si>
  <si>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</si>
  <si>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</si>
  <si>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</si>
  <si>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</si>
  <si>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</si>
  <si>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</si>
  <si>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</si>
  <si>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</si>
  <si>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</si>
  <si>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</si>
  <si>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</si>
  <si>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</si>
  <si>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</si>
  <si>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</si>
  <si>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</si>
  <si>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</si>
  <si>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</si>
  <si>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</si>
  <si>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</si>
  <si>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</si>
  <si>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</si>
  <si>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</si>
  <si>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</si>
  <si>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</si>
  <si>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</si>
  <si>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</si>
  <si>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</si>
  <si>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</si>
  <si>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</si>
  <si>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</si>
  <si>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</si>
  <si>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</si>
  <si>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</si>
  <si>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</si>
  <si>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</si>
  <si>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</si>
  <si>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</si>
  <si>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</si>
  <si>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</si>
  <si>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</si>
  <si>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</si>
  <si>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</si>
  <si>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</si>
  <si>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</si>
  <si>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</si>
  <si>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</si>
  <si>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</si>
  <si>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</si>
  <si>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</si>
  <si>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</si>
  <si>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</si>
  <si>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</si>
  <si>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</si>
  <si>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</si>
  <si>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</si>
  <si>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</si>
  <si>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</si>
  <si>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</si>
  <si>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</si>
  <si>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</si>
  <si>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</si>
  <si>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</si>
  <si>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</si>
  <si>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</si>
  <si>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</si>
  <si>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</si>
  <si>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</si>
  <si>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</si>
  <si>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</si>
  <si>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</si>
  <si>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</si>
  <si>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</si>
  <si>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</si>
  <si>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</si>
  <si>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</si>
  <si>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</si>
  <si>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</si>
  <si>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</si>
  <si>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</si>
  <si>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</si>
  <si>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</si>
  <si>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</si>
  <si>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</si>
  <si>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</si>
  <si>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</si>
  <si>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</si>
  <si>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</si>
  <si>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</si>
  <si>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</si>
  <si>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</si>
  <si>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</si>
  <si>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</si>
  <si>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</si>
  <si>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</si>
  <si>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</si>
  <si>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</si>
  <si>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</si>
  <si>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</si>
  <si>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</si>
  <si>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</si>
  <si>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</si>
  <si>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</si>
  <si>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</si>
  <si>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</si>
  <si>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</si>
  <si>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</si>
  <si>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</si>
  <si>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</si>
  <si>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</si>
  <si>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</si>
  <si>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</si>
  <si>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</si>
  <si>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</si>
  <si>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</si>
  <si>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</si>
  <si>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</si>
  <si>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</si>
  <si>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</si>
  <si>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</si>
  <si>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</si>
  <si>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</si>
  <si>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</si>
  <si>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</si>
  <si>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</si>
  <si>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</si>
  <si>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</si>
  <si>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</si>
  <si>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</si>
  <si>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</si>
  <si>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</si>
  <si>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</si>
  <si>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</si>
  <si>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</si>
  <si>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</si>
  <si>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</si>
  <si>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</si>
  <si>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</si>
  <si>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</si>
  <si>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</si>
  <si>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</si>
  <si>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</si>
  <si>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</si>
  <si>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</si>
  <si>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</si>
  <si>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</si>
  <si>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</si>
  <si>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</si>
  <si>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</si>
  <si>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</si>
  <si>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</si>
  <si>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</si>
  <si>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</si>
  <si>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</si>
  <si>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</si>
  <si>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</si>
  <si>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</si>
  <si>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</si>
  <si>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</si>
  <si>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</si>
  <si>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</si>
  <si>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</si>
  <si>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</si>
  <si>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</si>
  <si>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</si>
  <si>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</si>
  <si>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</si>
  <si>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</si>
  <si>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</si>
  <si>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</si>
  <si>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</si>
  <si>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</si>
  <si>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</si>
  <si>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</si>
  <si>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</si>
  <si>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</si>
  <si>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</si>
  <si>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</si>
  <si>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</si>
  <si>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</si>
  <si>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</si>
  <si>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</si>
  <si>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</si>
  <si>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</si>
  <si>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</si>
  <si>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</si>
  <si>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</si>
  <si>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</si>
  <si>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</si>
  <si>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</si>
  <si>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</si>
  <si>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</si>
  <si>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</si>
  <si>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</si>
  <si>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</si>
  <si>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</si>
  <si>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</si>
  <si>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</si>
  <si>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</si>
  <si>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</si>
  <si>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</si>
  <si>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</si>
  <si>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</si>
  <si>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</si>
  <si>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</si>
  <si>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</si>
  <si>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</si>
  <si>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</si>
  <si>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</si>
  <si>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</si>
  <si>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</si>
  <si>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</si>
  <si>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</si>
  <si>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</si>
  <si>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</si>
  <si>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</si>
  <si>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</si>
  <si>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</si>
  <si>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</si>
  <si>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</si>
  <si>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</si>
  <si>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</si>
  <si>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</si>
  <si>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</si>
  <si>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</si>
  <si>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</si>
  <si>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</si>
  <si>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</si>
  <si>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</si>
  <si>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</si>
  <si>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</si>
  <si>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</si>
  <si>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</si>
  <si>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</si>
  <si>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</si>
  <si>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</si>
  <si>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</si>
  <si>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</si>
  <si>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</si>
  <si>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</si>
  <si>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</si>
  <si>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</si>
  <si>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</si>
  <si>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</si>
  <si>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</si>
  <si>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</si>
  <si>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</si>
  <si>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</si>
  <si>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</si>
  <si>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</si>
  <si>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</si>
  <si>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</si>
  <si>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</si>
  <si>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</si>
  <si>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</si>
  <si>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</si>
  <si>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</si>
  <si>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</si>
  <si>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</si>
  <si>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</si>
  <si>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</si>
  <si>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</si>
  <si>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</si>
  <si>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</si>
  <si>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</si>
  <si>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</si>
  <si>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</si>
  <si>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</si>
  <si>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</si>
  <si>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</si>
  <si>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</si>
  <si>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</si>
  <si>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</si>
  <si>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</si>
  <si>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</si>
  <si>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</si>
  <si>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</si>
  <si>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</si>
  <si>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</si>
  <si>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</si>
  <si>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</si>
  <si>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</si>
  <si>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</si>
  <si>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</si>
  <si>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</si>
  <si>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</si>
  <si>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</si>
  <si>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</si>
  <si>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</si>
  <si>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</si>
  <si>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</si>
  <si>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</si>
  <si>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</si>
  <si>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</si>
  <si>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</si>
  <si>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</si>
  <si>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</si>
  <si>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</si>
  <si>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</si>
  <si>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</si>
  <si>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</si>
  <si>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</si>
  <si>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</si>
  <si>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</si>
  <si>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</si>
  <si>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</si>
  <si>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</si>
  <si>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</si>
  <si>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</si>
  <si>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</si>
  <si>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</si>
  <si>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</si>
  <si>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</si>
  <si>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</si>
  <si>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</si>
  <si>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</si>
  <si>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</si>
  <si>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</si>
  <si>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</si>
  <si>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</si>
  <si>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</si>
  <si>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</si>
  <si>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</si>
  <si>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</si>
  <si>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</si>
  <si>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</si>
  <si>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</si>
  <si>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</si>
  <si>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</si>
  <si>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</si>
  <si>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</si>
  <si>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</si>
  <si>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</si>
  <si>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</si>
  <si>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</si>
  <si>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</si>
  <si>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</si>
  <si>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</si>
  <si>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</si>
  <si>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</si>
  <si>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</si>
  <si>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</si>
  <si>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</si>
  <si>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</si>
  <si>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</si>
  <si>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</si>
  <si>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</si>
  <si>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</si>
  <si>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</si>
  <si>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</si>
  <si>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</si>
  <si>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</si>
  <si>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</si>
  <si>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</si>
  <si>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</si>
  <si>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</si>
  <si>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</si>
  <si>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</si>
  <si>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</si>
  <si>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</si>
  <si>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</si>
  <si>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</si>
  <si>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</si>
  <si>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</si>
  <si>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</si>
  <si>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</si>
  <si>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</si>
  <si>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</si>
  <si>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</si>
  <si>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</si>
  <si>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</si>
  <si>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</si>
  <si>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</si>
  <si>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</si>
  <si>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</si>
  <si>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</si>
  <si>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</si>
  <si>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</si>
  <si>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</si>
  <si>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</si>
  <si>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</si>
  <si>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</si>
  <si>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</si>
  <si>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</si>
  <si>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</si>
  <si>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</si>
  <si>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</si>
  <si>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</si>
  <si>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</si>
  <si>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</si>
  <si>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</si>
  <si>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</si>
  <si>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</si>
  <si>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</si>
  <si>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</si>
  <si>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</si>
  <si>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</si>
  <si>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</si>
  <si>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</si>
  <si>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</si>
  <si>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</si>
  <si>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</si>
  <si>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</si>
  <si>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</si>
  <si>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</si>
  <si>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</si>
  <si>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</si>
  <si>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</si>
  <si>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</si>
  <si>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</si>
  <si>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</si>
  <si>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</si>
  <si>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</si>
  <si>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</si>
  <si>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</si>
  <si>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</si>
  <si>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</si>
  <si>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</si>
  <si>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</si>
  <si>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</si>
  <si>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</si>
  <si>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</si>
  <si>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</si>
  <si>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</si>
  <si>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</si>
  <si>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</si>
  <si>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</si>
  <si>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</si>
  <si>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</si>
  <si>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</si>
  <si>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</si>
  <si>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</si>
  <si>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</si>
  <si>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</si>
  <si>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</si>
  <si>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</si>
  <si>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</si>
  <si>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</si>
  <si>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</si>
  <si>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</si>
  <si>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</si>
  <si>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</si>
  <si>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</si>
  <si>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</si>
  <si>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</si>
  <si>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</si>
  <si>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</si>
  <si>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</si>
  <si>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</si>
  <si>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</si>
  <si>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</si>
  <si>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</si>
  <si>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</si>
  <si>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</si>
  <si>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</si>
  <si>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</si>
  <si>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</si>
  <si>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</si>
  <si>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</si>
  <si>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</si>
  <si>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</si>
  <si>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</si>
  <si>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</si>
  <si>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</si>
  <si>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</si>
  <si>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</si>
  <si>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</si>
  <si>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</si>
  <si>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</si>
  <si>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</si>
  <si>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</si>
  <si>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</si>
  <si>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</si>
  <si>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</si>
  <si>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</si>
  <si>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</si>
  <si>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</si>
  <si>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</si>
  <si>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</si>
  <si>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</si>
  <si>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</si>
  <si>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</si>
  <si>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</si>
  <si>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</si>
  <si>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</si>
  <si>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</si>
  <si>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</si>
  <si>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</si>
  <si>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</si>
  <si>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</si>
  <si>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</si>
  <si>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</si>
  <si>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</si>
  <si>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</si>
  <si>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</si>
  <si>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</si>
  <si>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</si>
  <si>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</si>
  <si>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</si>
  <si>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</si>
  <si>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</si>
  <si>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</si>
  <si>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</si>
  <si>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</si>
  <si>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</si>
  <si>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</si>
  <si>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</si>
  <si>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</si>
  <si>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</si>
  <si>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</si>
  <si>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</si>
  <si>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</si>
  <si>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</si>
  <si>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</si>
  <si>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</si>
  <si>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</si>
  <si>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</si>
  <si>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</si>
  <si>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</si>
  <si>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</si>
  <si>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</si>
  <si>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</si>
  <si>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</si>
  <si>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</si>
  <si>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</si>
  <si>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</si>
  <si>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</si>
  <si>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</si>
  <si>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</si>
  <si>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</si>
  <si>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</si>
  <si>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</si>
  <si>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</si>
  <si>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</si>
  <si>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</si>
  <si>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</si>
  <si>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</si>
  <si>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</si>
  <si>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</si>
  <si>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</si>
  <si>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</si>
  <si>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</si>
  <si>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</si>
  <si>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</si>
  <si>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</si>
  <si>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</si>
  <si>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</si>
  <si>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</si>
  <si>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</si>
  <si>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</si>
  <si>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</si>
  <si>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</si>
  <si>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</si>
  <si>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</si>
  <si>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</si>
  <si>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</si>
  <si>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</si>
  <si>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</si>
  <si>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</si>
  <si>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</si>
  <si>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</si>
  <si>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</si>
  <si>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</si>
  <si>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</si>
  <si>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</si>
  <si>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</si>
  <si>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</si>
  <si>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</si>
  <si>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</si>
  <si>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</si>
  <si>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</si>
  <si>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</si>
  <si>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</si>
  <si>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</si>
  <si>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</si>
  <si>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</si>
  <si>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</si>
  <si>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</si>
  <si>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</si>
  <si>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</si>
  <si>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</si>
  <si>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</si>
  <si>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</si>
  <si>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</si>
  <si>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</si>
  <si>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</si>
  <si>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</si>
  <si>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</si>
  <si>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</si>
  <si>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</si>
  <si>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</si>
  <si>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</si>
  <si>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</si>
  <si>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</si>
  <si>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</si>
  <si>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</si>
  <si>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</si>
  <si>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</si>
  <si>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</si>
  <si>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</si>
  <si>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</si>
  <si>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</si>
  <si>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</si>
  <si>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</si>
  <si>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</si>
  <si>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</si>
  <si>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</si>
  <si>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</si>
  <si>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</si>
  <si>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</si>
  <si>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</si>
  <si>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</si>
  <si>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</si>
  <si>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</si>
  <si>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</si>
  <si>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</si>
  <si>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</si>
  <si>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</si>
  <si>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</si>
  <si>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</si>
  <si>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</si>
  <si>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</si>
  <si>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</si>
  <si>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</si>
  <si>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</si>
  <si>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</si>
  <si>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</si>
  <si>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</si>
  <si>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</si>
  <si>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</si>
  <si>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</si>
  <si>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</si>
  <si>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</si>
  <si>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</si>
  <si>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</si>
  <si>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</si>
  <si>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</si>
  <si>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</si>
  <si>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</si>
  <si>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</si>
  <si>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</si>
  <si>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</si>
  <si>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</si>
  <si>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</si>
  <si>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</si>
  <si>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</si>
  <si>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</si>
  <si>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</si>
  <si>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</si>
  <si>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</si>
  <si>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</si>
  <si>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</si>
  <si>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</si>
  <si>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</si>
  <si>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</si>
  <si>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</si>
  <si>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</si>
  <si>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</si>
  <si>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</si>
  <si>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</si>
  <si>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</si>
  <si>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</si>
  <si>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</si>
  <si>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</si>
  <si>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</si>
  <si>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</si>
  <si>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</si>
  <si>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</si>
  <si>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</si>
  <si>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</si>
  <si>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</si>
  <si>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</si>
  <si>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</si>
  <si>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</si>
  <si>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</si>
  <si>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</si>
  <si>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</si>
  <si>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</si>
  <si>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</si>
  <si>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</si>
  <si>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</si>
  <si>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</si>
  <si>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</si>
  <si>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</si>
  <si>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</si>
  <si>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</si>
  <si>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</si>
  <si>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</si>
  <si>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</si>
  <si>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</si>
  <si>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</si>
  <si>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</si>
  <si>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</si>
  <si>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</si>
  <si>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</si>
  <si>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</si>
  <si>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</si>
  <si>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</si>
  <si>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</si>
  <si>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</si>
  <si>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</si>
  <si>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</si>
  <si>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</si>
  <si>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</si>
  <si>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</si>
  <si>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</si>
  <si>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</si>
  <si>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</si>
  <si>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</si>
  <si>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</si>
  <si>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</si>
  <si>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</si>
  <si>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</si>
  <si>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</si>
  <si>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</si>
  <si>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</si>
  <si>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</si>
  <si>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</si>
  <si>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</si>
  <si>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</si>
  <si>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</si>
  <si>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</si>
  <si>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</si>
  <si>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</si>
  <si>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</si>
  <si>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</si>
  <si>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</si>
  <si>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</si>
  <si>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</si>
  <si>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</si>
  <si>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</si>
  <si>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</si>
  <si>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</si>
  <si>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</si>
  <si>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</si>
  <si>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</si>
  <si>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</si>
  <si>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</si>
  <si>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</si>
  <si>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</si>
  <si>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</si>
  <si>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</si>
  <si>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</si>
  <si>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</si>
  <si>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</si>
  <si>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</si>
  <si>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</si>
  <si>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</si>
  <si>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</si>
  <si>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</si>
  <si>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</si>
  <si>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</si>
  <si>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</si>
  <si>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</si>
  <si>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</si>
  <si>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</si>
  <si>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</si>
  <si>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</si>
  <si>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</si>
  <si>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</si>
  <si>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</si>
  <si>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</si>
  <si>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</si>
  <si>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</si>
  <si>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</si>
  <si>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</si>
  <si>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</si>
  <si>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</si>
  <si>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</si>
  <si>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</si>
  <si>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</si>
  <si>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</si>
  <si>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</si>
  <si>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</si>
  <si>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</si>
  <si>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</si>
  <si>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</si>
  <si>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</si>
  <si>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</si>
  <si>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</si>
  <si>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</si>
  <si>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</si>
  <si>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</si>
  <si>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</si>
  <si>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</si>
  <si>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</si>
  <si>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</si>
  <si>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</si>
  <si>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</si>
  <si>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</si>
  <si>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</si>
  <si>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</si>
  <si>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</si>
  <si>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</si>
  <si>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</si>
  <si>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</si>
  <si>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</si>
  <si>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</si>
  <si>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</si>
  <si>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</si>
  <si>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</si>
  <si>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</si>
  <si>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</si>
  <si>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</si>
  <si>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</si>
  <si>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</si>
  <si>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</si>
  <si>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</si>
  <si>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</si>
  <si>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</si>
  <si>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</si>
  <si>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</si>
  <si>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</si>
  <si>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</si>
  <si>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</si>
  <si>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</si>
  <si>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</si>
  <si>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</si>
  <si>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</si>
  <si>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</si>
  <si>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</si>
  <si>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</si>
  <si>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</si>
  <si>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</si>
  <si>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</si>
  <si>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</si>
  <si>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</si>
  <si>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</si>
  <si>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</si>
  <si>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</si>
  <si>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</si>
  <si>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</si>
  <si>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</si>
  <si>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</si>
  <si>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</si>
  <si>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</si>
  <si>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</si>
  <si>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</si>
  <si>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</si>
  <si>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</si>
  <si>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</si>
  <si>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</si>
  <si>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</si>
  <si>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</si>
  <si>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</si>
  <si>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</si>
  <si>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</si>
  <si>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</si>
  <si>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</si>
  <si>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</si>
  <si>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</si>
  <si>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</si>
  <si>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</si>
  <si>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</si>
  <si>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</si>
  <si>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</si>
  <si>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</si>
  <si>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</si>
  <si>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</si>
  <si>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</si>
  <si>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</si>
  <si>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</si>
  <si>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</si>
  <si>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</si>
  <si>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</si>
  <si>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</si>
  <si>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</si>
  <si>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</si>
  <si>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</si>
  <si>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</si>
  <si>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</si>
  <si>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</si>
  <si>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</si>
  <si>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</si>
  <si>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</si>
  <si>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</si>
  <si>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</si>
  <si>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</si>
  <si>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</si>
  <si>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</si>
  <si>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</si>
  <si>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</si>
  <si>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</si>
  <si>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</si>
  <si>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</si>
  <si>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</si>
  <si>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</si>
  <si>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</si>
  <si>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</si>
  <si>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</si>
  <si>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</si>
  <si>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</si>
  <si>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</si>
  <si>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</si>
  <si>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</si>
  <si>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</si>
  <si>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</si>
  <si>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</si>
  <si>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</si>
  <si>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</si>
  <si>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</si>
  <si>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</si>
  <si>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</si>
  <si>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</si>
  <si>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</si>
  <si>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</si>
  <si>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</si>
  <si>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</si>
  <si>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</si>
  <si>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</si>
  <si>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</si>
  <si>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</si>
  <si>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</si>
  <si>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</si>
  <si>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</si>
  <si>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</si>
  <si>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</si>
  <si>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</si>
  <si>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</si>
  <si>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</si>
  <si>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</si>
  <si>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</si>
  <si>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</si>
  <si>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</si>
  <si>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</si>
  <si>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</si>
  <si>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</si>
  <si>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</si>
  <si>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</si>
  <si>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</si>
  <si>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</si>
  <si>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</si>
  <si>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</si>
  <si>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</si>
  <si>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</si>
  <si>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</si>
  <si>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</si>
  <si>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</si>
  <si>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</si>
  <si>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</si>
  <si>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</si>
  <si>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</si>
  <si>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</si>
  <si>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</si>
  <si>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</si>
  <si>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</si>
  <si>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</si>
  <si>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</si>
  <si>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</si>
  <si>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</si>
  <si>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</si>
  <si>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</si>
  <si>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</si>
  <si>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</si>
  <si>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</si>
  <si>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</si>
  <si>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</si>
  <si>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</si>
  <si>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</si>
  <si>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</si>
  <si>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</si>
  <si>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</si>
  <si>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</si>
  <si>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</si>
  <si>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</si>
  <si>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</si>
  <si>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</si>
  <si>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</si>
  <si>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</si>
  <si>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</si>
  <si>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</si>
  <si>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</si>
  <si>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</si>
  <si>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</si>
  <si>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</si>
  <si>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</si>
  <si>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</si>
  <si>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</si>
  <si>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</si>
  <si>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</si>
  <si>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</si>
  <si>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</si>
  <si>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</si>
  <si>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</si>
  <si>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</si>
  <si>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</si>
  <si>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</si>
  <si>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</si>
  <si>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</si>
  <si>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</si>
  <si>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</si>
  <si>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</si>
  <si>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</si>
  <si>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</si>
  <si>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</si>
  <si>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</si>
  <si>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</si>
  <si>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</si>
  <si>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</si>
  <si>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</si>
  <si>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</si>
  <si>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</si>
  <si>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</si>
  <si>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</si>
  <si>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</si>
  <si>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</si>
  <si>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</si>
  <si>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</si>
  <si>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</si>
  <si>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</si>
  <si>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</si>
  <si>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</si>
  <si>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</si>
  <si>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</si>
  <si>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</si>
  <si>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</si>
  <si>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</si>
  <si>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</si>
  <si>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</si>
  <si>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</si>
  <si>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</si>
  <si>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</si>
  <si>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</si>
  <si>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</si>
  <si>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</si>
  <si>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</si>
  <si>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</si>
  <si>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</si>
  <si>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</si>
  <si>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</si>
  <si>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</si>
  <si>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</si>
  <si>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</si>
  <si>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</si>
  <si>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</si>
  <si>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</si>
  <si>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</si>
  <si>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</si>
  <si>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</si>
  <si>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</si>
  <si>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</si>
  <si>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</si>
  <si>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</si>
  <si>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</si>
  <si>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</si>
  <si>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</si>
  <si>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</si>
  <si>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</si>
  <si>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</si>
  <si>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</si>
  <si>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</si>
  <si>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</si>
  <si>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</si>
  <si>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</si>
  <si>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</si>
  <si>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</si>
  <si>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</si>
  <si>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</si>
  <si>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</si>
  <si>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</si>
  <si>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</si>
  <si>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</si>
  <si>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</si>
  <si>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</si>
  <si>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</si>
  <si>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</si>
  <si>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</si>
  <si>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</si>
  <si>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</si>
  <si>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</si>
  <si>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</si>
  <si>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</si>
  <si>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</si>
  <si>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</si>
  <si>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</si>
  <si>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</si>
  <si>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</si>
  <si>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</si>
  <si>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</si>
  <si>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</si>
  <si>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</si>
  <si>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</si>
  <si>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</si>
  <si>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</si>
  <si>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</si>
  <si>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</si>
  <si>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</si>
  <si>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</si>
  <si>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</si>
  <si>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</si>
  <si>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</si>
  <si>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</si>
  <si>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</si>
  <si>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</si>
  <si>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</si>
  <si>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</si>
  <si>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</si>
  <si>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</si>
  <si>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</si>
  <si>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</si>
  <si>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</si>
  <si>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</si>
  <si>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</si>
  <si>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</si>
  <si>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</si>
  <si>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</si>
  <si>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</si>
  <si>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</si>
  <si>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</si>
  <si>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</si>
  <si>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</si>
  <si>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</si>
  <si>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</si>
  <si>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</si>
  <si>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</si>
  <si>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</si>
  <si>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</si>
  <si>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</si>
  <si>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</si>
  <si>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</si>
  <si>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</si>
  <si>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</si>
  <si>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</si>
  <si>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</si>
  <si>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</si>
  <si>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</si>
  <si>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</si>
  <si>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</si>
  <si>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</si>
  <si>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</si>
  <si>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</si>
  <si>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</si>
  <si>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</si>
  <si>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</si>
  <si>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</si>
  <si>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</si>
  <si>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</si>
  <si>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</si>
  <si>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</si>
  <si>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</si>
  <si>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</si>
  <si>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</si>
  <si>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</si>
  <si>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</si>
  <si>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</si>
  <si>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</si>
  <si>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</si>
  <si>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</si>
  <si>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</si>
  <si>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</si>
  <si>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</si>
  <si>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</si>
  <si>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</si>
  <si>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</si>
  <si>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</si>
  <si>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</si>
  <si>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</si>
  <si>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</si>
  <si>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</si>
  <si>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</si>
  <si>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</si>
  <si>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</si>
  <si>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</si>
  <si>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</si>
  <si>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</si>
  <si>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</si>
  <si>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</si>
  <si>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</si>
  <si>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</si>
  <si>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</si>
  <si>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</si>
  <si>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</si>
  <si>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</si>
  <si>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</si>
  <si>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</si>
  <si>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</si>
  <si>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</si>
  <si>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</si>
  <si>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</si>
  <si>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</si>
  <si>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</si>
  <si>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</si>
  <si>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</si>
  <si>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</si>
  <si>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</si>
  <si>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</si>
  <si>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</si>
  <si>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</si>
  <si>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</si>
  <si>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</si>
  <si>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</si>
  <si>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</si>
  <si>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</si>
  <si>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</si>
  <si>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</si>
  <si>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</si>
  <si>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</si>
  <si>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</si>
  <si>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</si>
  <si>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</si>
  <si>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</si>
  <si>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</si>
  <si>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</si>
  <si>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</si>
  <si>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</si>
  <si>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</si>
  <si>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</si>
  <si>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</si>
  <si>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</si>
  <si>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</si>
  <si>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</si>
  <si>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</si>
  <si>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</si>
  <si>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</si>
  <si>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</si>
  <si>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</si>
  <si>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</si>
  <si>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</si>
  <si>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</si>
  <si>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</si>
  <si>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</si>
  <si>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</si>
  <si>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</si>
  <si>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</si>
  <si>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</si>
  <si>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</si>
  <si>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</si>
  <si>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</si>
  <si>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</si>
  <si>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</si>
  <si>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</si>
  <si>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</si>
  <si>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</si>
  <si>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</si>
  <si>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</si>
  <si>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</si>
  <si>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</si>
  <si>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</si>
  <si>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</si>
  <si>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</si>
  <si>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</si>
  <si>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</si>
  <si>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</si>
  <si>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</si>
  <si>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</si>
  <si>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</si>
  <si>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</si>
  <si>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</si>
  <si>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</si>
  <si>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</si>
  <si>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</si>
  <si>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</si>
  <si>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</si>
  <si>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</si>
  <si>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</si>
  <si>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</si>
  <si>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</si>
  <si>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</si>
  <si>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</si>
  <si>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</si>
  <si>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</si>
  <si>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</si>
  <si>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</si>
  <si>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</si>
  <si>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</si>
  <si>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</si>
  <si>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</si>
  <si>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</si>
  <si>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</si>
  <si>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</si>
  <si>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</si>
  <si>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</si>
  <si>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</si>
  <si>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</si>
  <si>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</si>
  <si>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</si>
  <si>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</si>
  <si>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</si>
  <si>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</si>
  <si>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</si>
  <si>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</si>
  <si>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</si>
  <si>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</si>
  <si>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</si>
  <si>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</si>
  <si>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</si>
  <si>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</si>
  <si>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</si>
  <si>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</si>
  <si>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</si>
  <si>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</si>
  <si>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</si>
  <si>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</si>
  <si>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</si>
  <si>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</si>
  <si>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</si>
  <si>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</si>
  <si>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</si>
  <si>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</si>
  <si>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</si>
  <si>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</si>
  <si>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</si>
  <si>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</si>
  <si>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</si>
  <si>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</si>
  <si>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</si>
  <si>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</si>
  <si>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</si>
  <si>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</si>
  <si>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</si>
  <si>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</si>
  <si>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</si>
  <si>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</si>
  <si>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</si>
  <si>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</si>
  <si>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</si>
  <si>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</si>
  <si>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</si>
  <si>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</si>
  <si>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</si>
  <si>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</si>
  <si>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</si>
  <si>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</si>
  <si>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</si>
  <si>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</si>
  <si>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</si>
  <si>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</si>
  <si>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</si>
  <si>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</si>
  <si>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</si>
  <si>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</si>
  <si>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</si>
  <si>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</si>
  <si>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</si>
  <si>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</si>
  <si>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</si>
  <si>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</si>
  <si>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</si>
  <si>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</si>
  <si>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</si>
  <si>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</si>
  <si>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</si>
  <si>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</si>
  <si>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</si>
  <si>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</si>
  <si>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</si>
  <si>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</si>
  <si>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</si>
  <si>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</si>
  <si>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</si>
  <si>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</si>
  <si>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</si>
  <si>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</si>
  <si>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</si>
  <si>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</si>
  <si>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</si>
  <si>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</si>
  <si>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</si>
  <si>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</si>
  <si>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</si>
  <si>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</si>
  <si>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</si>
  <si>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</si>
  <si>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</si>
  <si>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</si>
  <si>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</si>
  <si>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</si>
  <si>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</si>
  <si>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</si>
  <si>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</si>
  <si>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</si>
  <si>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</si>
  <si>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</si>
  <si>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</si>
  <si>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</si>
  <si>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</si>
  <si>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</si>
  <si>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</si>
  <si>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</si>
  <si>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</si>
  <si>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</si>
  <si>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</si>
  <si>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</si>
  <si>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</si>
  <si>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</si>
  <si>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</si>
  <si>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</si>
  <si>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</si>
  <si>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</si>
  <si>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</si>
  <si>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</si>
  <si>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</si>
  <si>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</si>
  <si>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</si>
  <si>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</si>
  <si>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</si>
  <si>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</si>
  <si>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</si>
  <si>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</si>
  <si>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</si>
  <si>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</si>
  <si>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</si>
  <si>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</si>
  <si>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</si>
  <si>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</si>
  <si>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</si>
  <si>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</si>
  <si>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</si>
  <si>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</si>
  <si>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</si>
  <si>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</si>
  <si>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</si>
  <si>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</si>
  <si>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</si>
  <si>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</si>
  <si>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</si>
  <si>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</si>
  <si>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</si>
  <si>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</si>
  <si>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</si>
  <si>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</si>
  <si>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</si>
  <si>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</si>
  <si>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</si>
  <si>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</si>
  <si>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</si>
  <si>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</si>
  <si>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</si>
  <si>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</si>
  <si>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</si>
  <si>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</si>
  <si>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</si>
  <si>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</si>
  <si>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</si>
  <si>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</si>
  <si>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</si>
  <si>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</si>
  <si>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</si>
  <si>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</si>
  <si>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</si>
  <si>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</si>
  <si>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</si>
  <si>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</si>
  <si>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</si>
  <si>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</si>
  <si>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</si>
  <si>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</si>
  <si>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</si>
  <si>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</si>
  <si>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</si>
  <si>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</si>
  <si>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</si>
  <si>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</si>
  <si>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</si>
  <si>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</si>
  <si>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</si>
  <si>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</si>
  <si>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</si>
  <si>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</si>
  <si>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</si>
  <si>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</si>
  <si>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</si>
  <si>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</si>
  <si>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</si>
  <si>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</si>
  <si>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</si>
  <si>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</si>
  <si>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</si>
  <si>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</si>
  <si>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</si>
  <si>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</si>
  <si>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</si>
  <si>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</si>
  <si>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</si>
  <si>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</si>
  <si>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</si>
  <si>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</si>
  <si>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</si>
  <si>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</si>
  <si>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</si>
  <si>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</si>
  <si>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</si>
  <si>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</si>
  <si>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</si>
  <si>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</si>
  <si>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</si>
  <si>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</si>
  <si>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</si>
  <si>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</si>
  <si>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</si>
  <si>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</si>
  <si>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</si>
  <si>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</si>
  <si>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</si>
  <si>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</si>
  <si>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</si>
  <si>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</si>
  <si>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</si>
  <si>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</si>
  <si>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</si>
  <si>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</si>
  <si>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</si>
  <si>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</si>
  <si>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</si>
  <si>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</si>
  <si>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</si>
  <si>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</si>
  <si>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</si>
  <si>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</si>
  <si>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</si>
  <si>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</si>
  <si>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</si>
  <si>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</si>
  <si>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</si>
  <si>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</si>
  <si>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</si>
  <si>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</si>
  <si>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</si>
  <si>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</si>
  <si>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</si>
  <si>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</si>
  <si>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</si>
  <si>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</si>
  <si>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</si>
  <si>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</si>
  <si>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</si>
  <si>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</si>
  <si>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</si>
  <si>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</si>
  <si>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</si>
  <si>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</si>
  <si>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</si>
  <si>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</si>
  <si>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</si>
  <si>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</si>
  <si>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</si>
  <si>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</si>
  <si>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</si>
  <si>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</si>
  <si>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</si>
  <si>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</si>
  <si>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</si>
  <si>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</si>
  <si>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</si>
  <si>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</si>
  <si>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</si>
  <si>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</si>
  <si>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</si>
  <si>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</si>
  <si>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</si>
  <si>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</si>
  <si>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</si>
  <si>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</si>
  <si>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</si>
  <si>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</si>
  <si>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</si>
  <si>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</si>
  <si>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</si>
  <si>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</si>
  <si>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</si>
  <si>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</si>
  <si>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</si>
  <si>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</si>
  <si>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</si>
  <si>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</si>
  <si>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</si>
  <si>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</si>
  <si>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</si>
  <si>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</si>
  <si>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</si>
  <si>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</si>
  <si>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</si>
  <si>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</si>
  <si>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</si>
  <si>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</si>
  <si>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</si>
  <si>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</si>
  <si>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</si>
  <si>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</si>
  <si>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</si>
  <si>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</si>
  <si>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</si>
  <si>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</si>
  <si>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</si>
  <si>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</si>
  <si>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</si>
  <si>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</si>
  <si>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</si>
  <si>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</si>
  <si>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</si>
  <si>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</si>
  <si>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</si>
  <si>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</si>
  <si>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</si>
  <si>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</si>
  <si>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</si>
  <si>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</si>
  <si>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</si>
  <si>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</si>
  <si>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</si>
  <si>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</si>
  <si>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</si>
  <si>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</si>
  <si>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</si>
  <si>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</si>
  <si>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</si>
  <si>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</si>
  <si>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</si>
  <si>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</si>
  <si>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</si>
  <si>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</si>
  <si>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</si>
  <si>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</si>
  <si>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</si>
  <si>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</si>
  <si>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</si>
  <si>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</si>
  <si>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</si>
  <si>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</si>
  <si>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</si>
  <si>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</si>
  <si>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</si>
  <si>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</si>
  <si>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</si>
  <si>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</si>
  <si>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</si>
  <si>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</si>
  <si>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</si>
  <si>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</si>
  <si>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</si>
  <si>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</si>
  <si>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</si>
  <si>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</si>
  <si>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</si>
  <si>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</si>
  <si>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</si>
  <si>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</si>
  <si>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</si>
  <si>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</si>
  <si>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</si>
  <si>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</si>
  <si>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</si>
  <si>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</si>
  <si>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</si>
  <si>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</si>
  <si>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</si>
  <si>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</si>
  <si>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</si>
  <si>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</si>
  <si>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</si>
  <si>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</si>
  <si>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</si>
  <si>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</si>
  <si>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</si>
  <si>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</si>
  <si>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</si>
  <si>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</si>
  <si>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</si>
  <si>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</si>
  <si>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</si>
  <si>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</si>
  <si>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</si>
  <si>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</si>
  <si>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</si>
  <si>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</si>
  <si>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</si>
  <si>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</si>
  <si>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</si>
  <si>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</si>
  <si>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</si>
  <si>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</si>
  <si>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</si>
  <si>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</si>
  <si>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</si>
  <si>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</si>
  <si>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</si>
  <si>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</si>
  <si>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</si>
  <si>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</si>
  <si>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</si>
  <si>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</si>
  <si>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</si>
  <si>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</si>
  <si>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</si>
  <si>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</si>
  <si>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</si>
  <si>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</si>
  <si>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</si>
  <si>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</si>
  <si>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</si>
  <si>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</si>
  <si>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</si>
  <si>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</si>
  <si>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</si>
  <si>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</si>
  <si>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</si>
  <si>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</si>
  <si>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</si>
  <si>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</si>
  <si>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</si>
  <si>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</si>
  <si>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</si>
  <si>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</si>
  <si>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</si>
  <si>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</si>
  <si>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</si>
  <si>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</si>
  <si>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</si>
  <si>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</si>
  <si>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</si>
  <si>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</si>
  <si>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</si>
  <si>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</si>
  <si>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</si>
  <si>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</si>
  <si>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</si>
  <si>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</si>
  <si>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</si>
  <si>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</si>
  <si>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</si>
  <si>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</si>
  <si>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</si>
  <si>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</si>
  <si>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</si>
  <si>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</si>
  <si>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</si>
  <si>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</si>
  <si>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</si>
  <si>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</si>
  <si>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</si>
  <si>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</si>
  <si>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</si>
  <si>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</si>
  <si>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</si>
  <si>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</si>
  <si>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</si>
  <si>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</si>
  <si>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</si>
  <si>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</si>
  <si>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</si>
  <si>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</si>
  <si>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</si>
  <si>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</si>
  <si>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</si>
  <si>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</si>
  <si>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</si>
  <si>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</si>
  <si>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</si>
  <si>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</si>
  <si>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</si>
  <si>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</si>
  <si>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</si>
  <si>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</si>
  <si>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</si>
  <si>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</si>
  <si>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</si>
  <si>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</si>
  <si>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</si>
  <si>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</si>
  <si>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</si>
  <si>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</si>
  <si>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</si>
  <si>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</si>
  <si>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</si>
  <si>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</si>
  <si>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</si>
  <si>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</si>
  <si>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</si>
  <si>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</si>
  <si>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</si>
  <si>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</si>
  <si>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</si>
  <si>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</si>
  <si>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</si>
  <si>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</si>
  <si>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</si>
  <si>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</si>
  <si>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</si>
  <si>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</si>
  <si>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</si>
  <si>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</si>
  <si>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</si>
  <si>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</si>
  <si>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</si>
  <si>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</si>
  <si>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</si>
  <si>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</si>
  <si>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</si>
  <si>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</si>
  <si>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</si>
  <si>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</si>
  <si>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</si>
  <si>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</si>
  <si>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</si>
  <si>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</si>
  <si>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</si>
  <si>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</si>
  <si>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</si>
  <si>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</si>
  <si>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</si>
  <si>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</si>
  <si>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</si>
  <si>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</si>
  <si>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</si>
  <si>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</si>
  <si>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</si>
  <si>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</si>
  <si>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</si>
  <si>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</si>
  <si>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</si>
  <si>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</si>
  <si>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</si>
  <si>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</si>
  <si>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</si>
  <si>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</si>
  <si>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</si>
  <si>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</si>
  <si>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</si>
  <si>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</si>
  <si>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</si>
  <si>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</si>
  <si>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</si>
  <si>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</si>
  <si>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</si>
  <si>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</si>
  <si>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</si>
  <si>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</si>
  <si>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</si>
  <si>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</si>
  <si>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</si>
  <si>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</si>
  <si>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</si>
  <si>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</si>
  <si>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</si>
  <si>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</si>
  <si>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</si>
  <si>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</si>
  <si>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</si>
  <si>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</si>
  <si>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</si>
  <si>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</si>
  <si>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</si>
  <si>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</si>
  <si>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</si>
  <si>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</si>
  <si>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</si>
  <si>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</si>
  <si>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</si>
  <si>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</si>
  <si>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</si>
  <si>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</si>
  <si>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</si>
  <si>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</si>
  <si>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</si>
  <si>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</si>
  <si>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</si>
  <si>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</si>
  <si>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</si>
  <si>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</si>
  <si>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</si>
  <si>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</si>
  <si>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</si>
  <si>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</si>
  <si>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</si>
  <si>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</si>
  <si>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</si>
  <si>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</si>
  <si>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</si>
  <si>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</si>
  <si>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</si>
  <si>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</si>
  <si>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</si>
  <si>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</si>
  <si>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</si>
  <si>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</si>
  <si>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</si>
  <si>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</si>
  <si>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</si>
  <si>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</si>
  <si>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</si>
  <si>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</si>
  <si>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</si>
  <si>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</si>
  <si>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</si>
  <si>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</si>
  <si>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</si>
  <si>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</si>
  <si>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</si>
  <si>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</si>
  <si>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</si>
  <si>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</si>
  <si>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</si>
  <si>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</si>
  <si>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</si>
  <si>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</si>
  <si>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</si>
  <si>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</si>
  <si>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</si>
  <si>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</si>
  <si>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</si>
  <si>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</si>
  <si>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</si>
  <si>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</si>
  <si>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</si>
  <si>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</si>
  <si>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</si>
  <si>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</si>
  <si>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</si>
  <si>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</si>
  <si>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</si>
  <si>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</si>
  <si>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</si>
  <si>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</si>
  <si>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</si>
  <si>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</si>
  <si>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</si>
  <si>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</si>
  <si>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</si>
  <si>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</si>
  <si>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</si>
  <si>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</si>
  <si>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</si>
  <si>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</si>
  <si>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</si>
  <si>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</si>
  <si>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</si>
  <si>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</si>
  <si>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</si>
  <si>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</si>
  <si>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</si>
  <si>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</si>
  <si>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</si>
  <si>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</si>
  <si>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</si>
  <si>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</si>
  <si>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</si>
  <si>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</si>
  <si>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</si>
  <si>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</si>
  <si>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</si>
  <si>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</si>
  <si>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</si>
  <si>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</si>
  <si>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</si>
  <si>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</si>
  <si>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</si>
  <si>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</si>
  <si>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</si>
  <si>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</si>
  <si>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</si>
  <si>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</si>
  <si>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</si>
  <si>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</si>
  <si>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</si>
  <si>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</si>
  <si>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</si>
  <si>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</si>
  <si>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</si>
  <si>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</si>
  <si>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</si>
  <si>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</si>
  <si>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</si>
  <si>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</si>
  <si>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</si>
  <si>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</si>
  <si>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</si>
  <si>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</si>
  <si>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</si>
  <si>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</si>
  <si>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</si>
  <si>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</si>
  <si>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</si>
  <si>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</si>
  <si>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</si>
  <si>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</si>
  <si>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</si>
  <si>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</si>
  <si>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</si>
  <si>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</si>
  <si>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</si>
  <si>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</si>
  <si>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</si>
  <si>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</si>
  <si>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</si>
  <si>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</si>
  <si>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</si>
  <si>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</si>
  <si>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</si>
  <si>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</si>
  <si>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</si>
  <si>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</si>
  <si>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</si>
  <si>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</si>
  <si>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</si>
  <si>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</si>
  <si>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</si>
  <si>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</si>
  <si>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</si>
  <si>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</si>
  <si>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</si>
  <si>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</si>
  <si>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</si>
  <si>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</si>
  <si>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</si>
  <si>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</si>
  <si>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</si>
  <si>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</si>
  <si>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</si>
  <si>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</si>
  <si>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</si>
  <si>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</si>
  <si>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</si>
  <si>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</si>
  <si>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</si>
  <si>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</si>
  <si>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</si>
  <si>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</si>
  <si>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</si>
  <si>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</si>
  <si>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</si>
  <si>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</si>
  <si>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</si>
  <si>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</si>
  <si>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</si>
  <si>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</si>
  <si>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</si>
  <si>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</si>
  <si>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</si>
  <si>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</si>
  <si>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</si>
  <si>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</si>
  <si>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</si>
  <si>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</si>
  <si>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</si>
  <si>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</si>
  <si>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</si>
  <si>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</si>
  <si>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</si>
  <si>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</si>
  <si>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</si>
  <si>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</si>
  <si>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</si>
  <si>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</si>
  <si>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</si>
  <si>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</si>
  <si>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</si>
  <si>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</si>
  <si>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</si>
  <si>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</si>
  <si>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</si>
  <si>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</si>
  <si>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</si>
  <si>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</si>
  <si>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</si>
  <si>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</si>
  <si>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</si>
  <si>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</si>
  <si>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</si>
  <si>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</si>
  <si>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</si>
  <si>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</si>
  <si>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</si>
  <si>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</si>
  <si>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</si>
  <si>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</si>
  <si>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</si>
  <si>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</si>
  <si>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</si>
  <si>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</si>
  <si>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</si>
  <si>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</si>
  <si>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</si>
  <si>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</si>
  <si>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</si>
  <si>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</si>
  <si>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</si>
  <si>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</si>
  <si>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</si>
  <si>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</si>
  <si>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</si>
  <si>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</si>
  <si>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</si>
  <si>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</si>
  <si>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</si>
  <si>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</si>
  <si>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</si>
  <si>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</si>
  <si>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</si>
  <si>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</si>
  <si>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</si>
  <si>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</si>
  <si>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</si>
  <si>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</si>
  <si>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</si>
  <si>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</si>
  <si>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</si>
  <si>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</si>
  <si>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</si>
  <si>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</si>
  <si>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</si>
  <si>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</si>
  <si>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</si>
  <si>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</si>
  <si>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</si>
  <si>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</si>
  <si>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</si>
  <si>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</si>
  <si>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</si>
  <si>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</si>
  <si>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</si>
  <si>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</si>
  <si>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</si>
  <si>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</si>
  <si>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</si>
  <si>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</si>
  <si>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</si>
  <si>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</si>
  <si>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</si>
  <si>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</si>
  <si>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</si>
  <si>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</si>
  <si>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</si>
  <si>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</si>
  <si>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</si>
  <si>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</si>
  <si>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</si>
  <si>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</si>
  <si>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</si>
  <si>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</si>
  <si>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</si>
  <si>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</si>
  <si>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</si>
  <si>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</si>
  <si>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</si>
  <si>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</si>
  <si>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</si>
  <si>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</si>
  <si>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</si>
  <si>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</si>
  <si>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</si>
  <si>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</si>
  <si>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</si>
  <si>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</si>
  <si>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</si>
  <si>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</si>
  <si>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</si>
  <si>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</si>
  <si>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</si>
  <si>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</si>
  <si>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</si>
  <si>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</si>
  <si>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</si>
  <si>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</si>
  <si>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</si>
  <si>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</si>
  <si>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</si>
  <si>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</si>
  <si>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</si>
  <si>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</si>
  <si>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</si>
  <si>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</si>
  <si>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</si>
  <si>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</si>
  <si>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</si>
  <si>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</si>
  <si>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</si>
  <si>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</si>
  <si>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</si>
  <si>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</si>
  <si>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</si>
  <si>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</si>
  <si>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</si>
  <si>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</si>
  <si>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</si>
  <si>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</si>
  <si>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</si>
  <si>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</si>
  <si>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</si>
  <si>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</si>
  <si>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</si>
  <si>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</si>
  <si>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</si>
  <si>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</si>
  <si>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</si>
  <si>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</si>
  <si>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</si>
  <si>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</si>
  <si>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</si>
  <si>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</si>
  <si>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</si>
  <si>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</si>
  <si>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</si>
  <si>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</si>
  <si>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</si>
  <si>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</si>
  <si>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</si>
  <si>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</si>
  <si>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</si>
  <si>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</si>
  <si>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</si>
  <si>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</si>
  <si>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</si>
  <si>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</si>
  <si>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</si>
  <si>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</si>
  <si>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</si>
  <si>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</si>
  <si>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</si>
  <si>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</si>
  <si>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</si>
  <si>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</si>
  <si>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</si>
  <si>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</si>
  <si>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</si>
  <si>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</si>
  <si>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</si>
  <si>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</si>
  <si>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</si>
  <si>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</si>
  <si>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</si>
  <si>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</si>
  <si>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</si>
  <si>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</si>
  <si>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</si>
  <si>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</si>
  <si>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</si>
  <si>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</si>
  <si>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</si>
  <si>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</si>
  <si>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</si>
  <si>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</si>
  <si>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</si>
  <si>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</si>
  <si>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</si>
  <si>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</si>
  <si>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</si>
  <si>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</si>
  <si>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</si>
  <si>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</si>
  <si>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</si>
  <si>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</si>
  <si>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</si>
  <si>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</si>
  <si>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</si>
  <si>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</si>
  <si>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</si>
  <si>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</si>
  <si>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</si>
  <si>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</si>
  <si>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</si>
  <si>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</si>
  <si>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</si>
  <si>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</si>
  <si>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</si>
  <si>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</si>
  <si>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</si>
  <si>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</si>
  <si>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</si>
  <si>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</si>
  <si>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</si>
  <si>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</si>
  <si>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</si>
  <si>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</si>
  <si>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</si>
  <si>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</si>
  <si>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</si>
  <si>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</si>
  <si>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</si>
  <si>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</si>
  <si>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</si>
  <si>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</si>
  <si>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</si>
  <si>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</si>
  <si>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</si>
  <si>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</si>
  <si>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</si>
  <si>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</si>
  <si>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</si>
  <si>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</si>
  <si>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</si>
  <si>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</si>
  <si>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</si>
  <si>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</si>
  <si>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</si>
  <si>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</si>
  <si>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</si>
  <si>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</si>
  <si>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</si>
  <si>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</si>
  <si>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</si>
  <si>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</si>
  <si>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</si>
  <si>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</si>
  <si>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</si>
  <si>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</si>
  <si>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</si>
  <si>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</si>
  <si>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</si>
  <si>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</si>
  <si>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</si>
  <si>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</si>
  <si>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</si>
  <si>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</si>
  <si>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</si>
  <si>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</si>
  <si>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</si>
  <si>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</si>
  <si>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</si>
  <si>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</si>
  <si>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</si>
  <si>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</si>
  <si>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</si>
  <si>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</si>
  <si>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</si>
  <si>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</si>
  <si>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</si>
  <si>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</si>
  <si>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</si>
  <si>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</si>
  <si>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</si>
  <si>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</si>
  <si>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</si>
  <si>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</si>
  <si>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</si>
  <si>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</si>
  <si>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</si>
  <si>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</si>
  <si>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</si>
  <si>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</si>
  <si>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</si>
  <si>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</si>
  <si>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</si>
  <si>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</si>
  <si>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</si>
  <si>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</si>
  <si>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</si>
  <si>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</si>
  <si>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</si>
  <si>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</si>
  <si>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</si>
  <si>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</si>
  <si>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</si>
  <si>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</si>
  <si>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</si>
  <si>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</si>
  <si>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</si>
  <si>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</si>
  <si>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</si>
  <si>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</si>
  <si>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</si>
  <si>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</si>
  <si>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</si>
  <si>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</si>
  <si>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</si>
  <si>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</si>
  <si>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</si>
  <si>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</si>
  <si>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</si>
  <si>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</si>
  <si>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</si>
  <si>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</si>
  <si>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</si>
  <si>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</si>
  <si>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</si>
  <si>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</si>
  <si>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</si>
  <si>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</si>
  <si>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</si>
  <si>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</si>
  <si>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</si>
  <si>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</si>
  <si>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</si>
  <si>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</si>
  <si>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</si>
  <si>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</si>
  <si>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</si>
  <si>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</si>
  <si>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</si>
  <si>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</si>
  <si>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</si>
  <si>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</si>
  <si>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</si>
  <si>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</si>
  <si>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</si>
  <si>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</si>
  <si>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</si>
  <si>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</si>
  <si>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</si>
  <si>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</si>
  <si>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</si>
  <si>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</si>
  <si>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</si>
  <si>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</si>
  <si>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</si>
  <si>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</si>
  <si>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</si>
  <si>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</si>
  <si>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</si>
  <si>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</si>
  <si>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</si>
  <si>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</si>
  <si>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</si>
  <si>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</si>
  <si>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</si>
  <si>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</si>
  <si>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</si>
  <si>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</si>
  <si>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</si>
  <si>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</si>
  <si>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</si>
  <si>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</si>
  <si>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</si>
  <si>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</si>
  <si>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</si>
  <si>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</si>
  <si>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</si>
  <si>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</si>
  <si>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</si>
  <si>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</si>
  <si>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</si>
  <si>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</si>
  <si>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</si>
  <si>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</si>
  <si>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</si>
  <si>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</si>
  <si>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</si>
  <si>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</si>
  <si>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</si>
  <si>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</si>
  <si>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</si>
  <si>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</si>
  <si>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</si>
  <si>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</si>
  <si>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</si>
  <si>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</si>
  <si>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</si>
  <si>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</si>
  <si>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</si>
  <si>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</si>
  <si>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</si>
  <si>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</si>
  <si>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</si>
  <si>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</si>
  <si>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</si>
  <si>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</si>
  <si>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</si>
  <si>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</si>
  <si>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</si>
  <si>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</si>
  <si>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</si>
  <si>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</si>
  <si>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</si>
  <si>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</si>
  <si>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</si>
  <si>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</si>
  <si>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</si>
  <si>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</si>
  <si>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</si>
  <si>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</si>
  <si>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</si>
  <si>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</si>
  <si>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</si>
  <si>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</si>
  <si>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</si>
  <si>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</si>
  <si>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</si>
  <si>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</si>
  <si>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</si>
  <si>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</si>
  <si>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</si>
  <si>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</si>
  <si>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</si>
  <si>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</si>
  <si>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</si>
  <si>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</si>
  <si>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</si>
  <si>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</si>
  <si>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</si>
  <si>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</si>
  <si>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</si>
  <si>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</si>
  <si>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</si>
  <si>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</si>
  <si>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</si>
  <si>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</si>
  <si>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</si>
  <si>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</si>
  <si>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</si>
  <si>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</si>
  <si>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</si>
  <si>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</si>
  <si>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</si>
  <si>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</si>
  <si>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</si>
  <si>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</si>
  <si>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</si>
  <si>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</si>
  <si>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</si>
  <si>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</si>
  <si>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</si>
  <si>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</si>
  <si>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</si>
  <si>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</si>
  <si>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</si>
  <si>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</si>
  <si>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</si>
  <si>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</si>
  <si>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</si>
  <si>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</si>
  <si>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</si>
  <si>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</si>
  <si>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</si>
  <si>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</si>
  <si>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</si>
  <si>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</si>
  <si>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</si>
  <si>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</si>
  <si>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</si>
  <si>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</si>
  <si>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</si>
  <si>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</si>
  <si>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</si>
  <si>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</si>
  <si>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</si>
  <si>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</si>
  <si>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</si>
  <si>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</si>
  <si>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</si>
  <si>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</si>
  <si>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</si>
  <si>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</si>
  <si>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</si>
  <si>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</si>
  <si>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</si>
  <si>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</si>
  <si>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</si>
  <si>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</si>
  <si>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</si>
  <si>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</si>
  <si>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</si>
  <si>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</si>
  <si>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</si>
  <si>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</si>
  <si>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</si>
  <si>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</si>
  <si>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</si>
  <si>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</si>
  <si>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</si>
  <si>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</si>
  <si>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</si>
  <si>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</si>
  <si>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</si>
  <si>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</si>
  <si>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</si>
  <si>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</si>
  <si>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</si>
  <si>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</si>
  <si>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</si>
  <si>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</si>
  <si>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</si>
  <si>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</si>
  <si>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</si>
  <si>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</si>
  <si>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</si>
  <si>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</si>
  <si>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</si>
  <si>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</si>
  <si>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</si>
  <si>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</si>
  <si>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</si>
  <si>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</si>
  <si>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</si>
  <si>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</si>
  <si>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</si>
  <si>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</si>
  <si>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</si>
  <si>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</si>
  <si>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</si>
  <si>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</si>
  <si>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</si>
  <si>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</si>
  <si>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</si>
  <si>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</si>
  <si>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</si>
  <si>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</si>
  <si>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</si>
  <si>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</si>
  <si>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</si>
  <si>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</si>
  <si>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</si>
  <si>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</si>
  <si>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</si>
  <si>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</si>
  <si>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</si>
  <si>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</si>
  <si>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</si>
  <si>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</si>
  <si>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</si>
  <si>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</si>
  <si>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</si>
  <si>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</si>
  <si>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</si>
  <si>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</si>
  <si>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</si>
  <si>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</si>
  <si>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</si>
  <si>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</si>
  <si>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</si>
  <si>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</si>
  <si>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</si>
  <si>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</si>
  <si>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</si>
  <si>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</si>
  <si>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</si>
  <si>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</si>
  <si>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</si>
  <si>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</si>
  <si>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</si>
  <si>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</si>
  <si>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</si>
  <si>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</si>
  <si>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</si>
  <si>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</si>
  <si>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</si>
  <si>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</si>
  <si>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</si>
  <si>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</si>
  <si>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</si>
  <si>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</si>
  <si>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</si>
  <si>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</si>
  <si>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</si>
  <si>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</si>
  <si>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</si>
  <si>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</si>
  <si>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</si>
  <si>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</si>
  <si>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</si>
  <si>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</si>
  <si>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</si>
  <si>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</si>
  <si>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</si>
  <si>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</si>
  <si>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</si>
  <si>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</si>
  <si>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</si>
  <si>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</si>
  <si>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</si>
  <si>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</si>
  <si>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</si>
  <si>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</si>
  <si>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</si>
  <si>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</si>
  <si>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</si>
  <si>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</si>
  <si>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</si>
  <si>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</si>
  <si>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</si>
  <si>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</si>
  <si>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</si>
  <si>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</si>
  <si>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</si>
  <si>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</si>
  <si>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</si>
  <si>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</si>
  <si>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</si>
  <si>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</si>
  <si>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</si>
  <si>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</si>
  <si>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</si>
  <si>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</si>
  <si>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</si>
  <si>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</si>
  <si>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</si>
  <si>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</si>
  <si>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</si>
  <si>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</si>
  <si>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</si>
  <si>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</si>
  <si>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</si>
  <si>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</si>
  <si>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</si>
  <si>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</si>
  <si>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</si>
  <si>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</si>
  <si>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</si>
  <si>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</si>
  <si>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</si>
  <si>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</si>
  <si>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</si>
  <si>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</si>
  <si>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</si>
  <si>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</si>
  <si>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</si>
  <si>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</si>
  <si>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</si>
  <si>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</si>
  <si>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</si>
  <si>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</si>
  <si>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</si>
  <si>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</si>
  <si>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</si>
  <si>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</si>
  <si>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</si>
  <si>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</si>
  <si>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</si>
  <si>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</si>
  <si>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</si>
  <si>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</si>
  <si>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</si>
  <si>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</si>
  <si>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</si>
  <si>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</si>
  <si>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</si>
  <si>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</si>
  <si>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</si>
  <si>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</si>
  <si>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</si>
  <si>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</si>
  <si>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</si>
  <si>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</si>
  <si>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</si>
  <si>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</si>
  <si>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</si>
  <si>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</si>
  <si>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</si>
  <si>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</si>
  <si>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</si>
  <si>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</si>
  <si>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</si>
  <si>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</si>
  <si>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</si>
  <si>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</si>
  <si>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</si>
  <si>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</si>
  <si>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</si>
  <si>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</si>
  <si>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</si>
  <si>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</si>
  <si>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</si>
  <si>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</si>
  <si>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</si>
  <si>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</si>
  <si>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</si>
  <si>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</si>
  <si>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</si>
  <si>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</si>
  <si>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</si>
  <si>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</si>
  <si>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</si>
  <si>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</si>
  <si>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</si>
  <si>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</si>
  <si>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</si>
  <si>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</si>
  <si>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</si>
  <si>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</si>
  <si>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</si>
  <si>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</si>
  <si>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</si>
  <si>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</si>
  <si>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</si>
  <si>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</si>
  <si>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</si>
  <si>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</si>
  <si>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</si>
  <si>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</si>
  <si>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</si>
  <si>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</si>
  <si>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</si>
  <si>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</si>
  <si>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</si>
  <si>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</si>
  <si>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</si>
  <si>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</si>
  <si>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</si>
  <si>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</si>
  <si>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</si>
  <si>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</si>
  <si>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</si>
  <si>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</si>
  <si>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</si>
  <si>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</si>
  <si>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</si>
  <si>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</si>
  <si>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</si>
  <si>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</si>
  <si>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</si>
  <si>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</si>
  <si>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</si>
  <si>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</si>
  <si>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</si>
  <si>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</si>
  <si>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</si>
  <si>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</si>
  <si>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</si>
  <si>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</si>
  <si>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</si>
  <si>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</si>
  <si>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</si>
  <si>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</si>
  <si>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</si>
  <si>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</si>
  <si>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</si>
  <si>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</si>
  <si>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</si>
  <si>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</si>
  <si>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</si>
  <si>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</si>
  <si>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</si>
  <si>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</si>
  <si>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</si>
  <si>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</si>
  <si>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</si>
  <si>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</si>
  <si>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</si>
  <si>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</si>
  <si>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</si>
  <si>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</si>
  <si>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</si>
  <si>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</si>
  <si>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</si>
  <si>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</si>
  <si>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</si>
  <si>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</si>
  <si>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</si>
  <si>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</si>
  <si>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</si>
  <si>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</si>
  <si>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</si>
  <si>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</si>
  <si>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</si>
  <si>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</si>
  <si>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</si>
  <si>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</si>
  <si>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</si>
  <si>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</si>
  <si>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</si>
  <si>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</si>
  <si>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</si>
  <si>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</si>
  <si>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</si>
  <si>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</si>
  <si>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</si>
  <si>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</si>
  <si>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</si>
  <si>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</si>
  <si>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</si>
  <si>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</si>
  <si>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</si>
  <si>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</si>
  <si>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</si>
  <si>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</si>
  <si>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</si>
  <si>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</si>
  <si>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</si>
  <si>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</si>
  <si>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</si>
  <si>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</si>
  <si>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</si>
  <si>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</si>
  <si>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</si>
  <si>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</si>
  <si>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</si>
  <si>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</si>
  <si>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</si>
  <si>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</si>
  <si>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</si>
  <si>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</si>
  <si>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</si>
  <si>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</si>
  <si>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</si>
  <si>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</si>
  <si>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</si>
  <si>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</si>
  <si>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</si>
  <si>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</si>
  <si>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</si>
  <si>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</si>
  <si>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</si>
  <si>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</si>
  <si>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</si>
  <si>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</si>
  <si>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</si>
  <si>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</si>
  <si>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</si>
  <si>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</si>
  <si>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</si>
  <si>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</si>
  <si>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</si>
  <si>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</si>
  <si>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</si>
  <si>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</si>
  <si>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</si>
  <si>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</si>
  <si>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</si>
  <si>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</si>
  <si>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</si>
  <si>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</si>
  <si>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</si>
  <si>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</si>
  <si>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</si>
  <si>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</si>
  <si>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</si>
  <si>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</si>
  <si>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</si>
  <si>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</si>
  <si>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</si>
  <si>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</si>
  <si>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</si>
  <si>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</si>
  <si>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</si>
  <si>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</si>
  <si>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</si>
  <si>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</si>
  <si>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</si>
  <si>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</si>
  <si>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</si>
  <si>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</si>
  <si>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</si>
  <si>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</si>
  <si>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</si>
  <si>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</si>
  <si>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</si>
  <si>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</si>
  <si>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</si>
  <si>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</si>
  <si>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</si>
  <si>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</si>
  <si>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</si>
  <si>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</si>
  <si>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</si>
  <si>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</si>
  <si>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</si>
  <si>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</si>
  <si>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</si>
  <si>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</si>
  <si>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</si>
  <si>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</si>
  <si>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</si>
  <si>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</si>
  <si>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</si>
  <si>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</si>
  <si>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</si>
  <si>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</si>
  <si>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</si>
  <si>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</si>
  <si>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</si>
  <si>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</si>
  <si>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</si>
  <si>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</si>
  <si>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</si>
  <si>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</si>
  <si>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</si>
  <si>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</si>
  <si>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</si>
  <si>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</si>
  <si>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</si>
  <si>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</si>
  <si>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</si>
  <si>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</si>
  <si>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</si>
  <si>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</si>
  <si>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</si>
  <si>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</si>
  <si>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</si>
  <si>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</si>
  <si>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</si>
  <si>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</si>
  <si>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</si>
  <si>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</si>
  <si>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</si>
  <si>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</si>
  <si>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</si>
  <si>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</si>
  <si>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</si>
  <si>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</si>
  <si>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</si>
  <si>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</si>
  <si>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</si>
  <si>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</si>
  <si>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</si>
  <si>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</si>
  <si>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</si>
  <si>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</si>
  <si>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</si>
  <si>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</si>
  <si>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</si>
  <si>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</si>
  <si>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</si>
  <si>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</si>
  <si>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</si>
  <si>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</si>
  <si>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</si>
  <si>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</si>
  <si>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</si>
  <si>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</si>
  <si>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</si>
  <si>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</si>
  <si>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</si>
  <si>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</si>
  <si>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</si>
  <si>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</si>
  <si>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</si>
  <si>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</si>
  <si>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</si>
  <si>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</si>
  <si>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</si>
  <si>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</si>
  <si>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</si>
  <si>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</si>
  <si>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</si>
  <si>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</si>
  <si>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</si>
  <si>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</si>
  <si>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</si>
  <si>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</si>
  <si>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</si>
  <si>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</si>
  <si>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</si>
  <si>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</si>
  <si>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</si>
  <si>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</si>
  <si>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</si>
  <si>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</si>
  <si>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</si>
  <si>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</si>
  <si>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</si>
  <si>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</si>
  <si>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</si>
  <si>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</si>
  <si>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</si>
  <si>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</si>
  <si>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</si>
  <si>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</si>
  <si>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</si>
  <si>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</si>
  <si>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</si>
  <si>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</si>
  <si>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</si>
  <si>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</si>
  <si>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</si>
  <si>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</si>
  <si>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</si>
  <si>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</si>
  <si>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</si>
  <si>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</si>
  <si>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</si>
  <si>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</si>
  <si>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</si>
  <si>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</si>
  <si>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</si>
  <si>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</si>
  <si>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</si>
  <si>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</si>
  <si>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</si>
  <si>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</si>
  <si>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</si>
  <si>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</si>
  <si>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</si>
  <si>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</si>
  <si>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</si>
  <si>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</si>
  <si>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</si>
  <si>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</si>
  <si>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</si>
  <si>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</si>
  <si>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</si>
  <si>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</si>
  <si>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</si>
  <si>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</si>
  <si>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</si>
  <si>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</si>
  <si>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</si>
  <si>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</si>
  <si>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</si>
  <si>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</si>
  <si>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</si>
  <si>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</si>
  <si>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</si>
  <si>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</si>
  <si>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</si>
  <si>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</si>
  <si>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</si>
  <si>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</si>
  <si>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</si>
  <si>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</si>
  <si>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</si>
  <si>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</si>
  <si>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</si>
  <si>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</si>
  <si>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</si>
  <si>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</si>
  <si>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</si>
  <si>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</si>
  <si>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</si>
  <si>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</si>
  <si>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</si>
  <si>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</si>
  <si>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</si>
  <si>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</si>
  <si>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</si>
  <si>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</si>
  <si>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</si>
  <si>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</si>
  <si>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</si>
  <si>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</si>
  <si>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</si>
  <si>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</si>
  <si>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</si>
  <si>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</si>
  <si>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</si>
  <si>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</si>
  <si>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</si>
  <si>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</si>
  <si>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</si>
  <si>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</si>
  <si>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</si>
  <si>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</si>
  <si>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</si>
  <si>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</si>
  <si>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</si>
  <si>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</si>
  <si>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</si>
  <si>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</si>
  <si>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</si>
  <si>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</si>
  <si>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</si>
  <si>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</si>
  <si>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</si>
  <si>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</si>
  <si>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</si>
  <si>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</si>
  <si>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</si>
  <si>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</si>
  <si>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</si>
  <si>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</si>
  <si>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</si>
  <si>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</si>
  <si>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</si>
  <si>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</si>
  <si>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</si>
  <si>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</si>
  <si>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</si>
  <si>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</si>
  <si>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</si>
  <si>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</si>
  <si>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</si>
  <si>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</si>
  <si>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</si>
  <si>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</si>
  <si>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</si>
  <si>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</si>
  <si>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</si>
  <si>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</si>
  <si>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</si>
  <si>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</si>
  <si>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</si>
  <si>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</si>
  <si>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</si>
  <si>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</si>
  <si>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</si>
  <si>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</si>
  <si>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</si>
  <si>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</si>
  <si>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</si>
  <si>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</si>
  <si>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</si>
  <si>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</si>
  <si>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</si>
  <si>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</si>
  <si>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</si>
  <si>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</si>
  <si>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</si>
  <si>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</si>
  <si>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</si>
  <si>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</si>
  <si>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</si>
  <si>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</si>
  <si>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</si>
  <si>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</si>
  <si>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</si>
  <si>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</si>
  <si>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</si>
  <si>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</si>
  <si>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</si>
  <si>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</si>
  <si>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</si>
  <si>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</si>
  <si>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</si>
  <si>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</si>
  <si>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</si>
  <si>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</si>
  <si>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</si>
  <si>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</si>
  <si>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</si>
  <si>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</si>
  <si>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</si>
  <si>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</si>
  <si>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</si>
  <si>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</si>
  <si>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</si>
  <si>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</si>
  <si>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</si>
  <si>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</si>
  <si>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</si>
  <si>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</si>
  <si>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</si>
  <si>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</si>
  <si>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</si>
  <si>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</si>
  <si>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</si>
  <si>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</si>
  <si>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</si>
  <si>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</si>
  <si>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</si>
  <si>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</si>
  <si>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</si>
  <si>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</si>
  <si>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</si>
  <si>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</si>
  <si>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</si>
  <si>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</si>
  <si>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</si>
  <si>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</si>
  <si>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</si>
  <si>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</si>
  <si>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</si>
  <si>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</si>
  <si>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</si>
  <si>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</si>
  <si>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</si>
  <si>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</si>
  <si>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</si>
  <si>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</si>
  <si>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</si>
  <si>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</si>
  <si>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</si>
  <si>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</si>
  <si>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</si>
  <si>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</si>
  <si>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</si>
  <si>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</si>
  <si>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</si>
  <si>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</si>
  <si>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</si>
  <si>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</si>
  <si>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</si>
  <si>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</si>
  <si>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</si>
  <si>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</si>
  <si>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</si>
  <si>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</si>
  <si>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</si>
  <si>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</si>
  <si>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</si>
  <si>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</si>
  <si>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</si>
  <si>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</si>
  <si>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</si>
  <si>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</si>
  <si>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</si>
  <si>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</si>
  <si>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</si>
  <si>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</si>
  <si>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</si>
  <si>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</si>
  <si>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</si>
  <si>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</si>
  <si>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</si>
  <si>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</si>
  <si>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</si>
  <si>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</si>
  <si>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</si>
  <si>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</si>
  <si>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</si>
  <si>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</si>
  <si>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</si>
  <si>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</si>
  <si>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</si>
  <si>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</si>
  <si>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</si>
  <si>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</si>
  <si>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</si>
  <si>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</si>
  <si>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</si>
  <si>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</si>
  <si>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</si>
  <si>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</si>
  <si>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</si>
  <si>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</si>
  <si>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</si>
  <si>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</si>
  <si>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</si>
  <si>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</si>
  <si>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</si>
  <si>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</si>
  <si>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</si>
  <si>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</si>
  <si>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</si>
  <si>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</si>
  <si>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</si>
  <si>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</si>
  <si>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</si>
  <si>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</si>
  <si>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</si>
  <si>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</si>
  <si>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</si>
  <si>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</si>
  <si>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</si>
  <si>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</si>
  <si>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</si>
  <si>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</si>
  <si>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</si>
  <si>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</si>
  <si>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</si>
  <si>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</si>
  <si>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</si>
  <si>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</si>
  <si>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</si>
  <si>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</si>
  <si>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</si>
  <si>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</si>
  <si>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</si>
  <si>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</si>
  <si>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</si>
  <si>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</si>
  <si>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</si>
  <si>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</si>
  <si>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</si>
  <si>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</si>
  <si>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</si>
  <si>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</si>
  <si>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</si>
  <si>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</si>
  <si>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</si>
  <si>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</si>
  <si>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</si>
  <si>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</si>
  <si>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</si>
  <si>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</si>
  <si>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</si>
  <si>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</si>
  <si>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</si>
  <si>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</si>
  <si>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</si>
  <si>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</si>
  <si>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</si>
  <si>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</si>
  <si>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</si>
  <si>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</si>
  <si>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</si>
  <si>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</si>
  <si>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</si>
  <si>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</si>
  <si>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</si>
  <si>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</si>
  <si>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</si>
  <si>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</si>
  <si>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</si>
  <si>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</si>
  <si>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</si>
  <si>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</si>
  <si>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</si>
  <si>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</si>
  <si>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</si>
  <si>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</si>
  <si>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</si>
  <si>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</si>
  <si>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</si>
  <si>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</si>
  <si>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</si>
  <si>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</si>
  <si>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</si>
  <si>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</si>
  <si>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</si>
  <si>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</si>
  <si>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</si>
  <si>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</si>
  <si>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</si>
  <si>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</si>
  <si>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</si>
  <si>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</si>
  <si>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</si>
  <si>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</si>
  <si>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</si>
  <si>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</si>
  <si>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</si>
  <si>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</si>
  <si>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</si>
  <si>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</si>
  <si>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</si>
  <si>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</si>
  <si>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</si>
  <si>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</si>
  <si>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</si>
  <si>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</si>
  <si>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</si>
  <si>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</si>
  <si>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</si>
  <si>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</si>
  <si>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</si>
  <si>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</si>
  <si>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</si>
  <si>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</si>
  <si>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</si>
  <si>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</si>
  <si>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</si>
  <si>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</si>
  <si>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</si>
  <si>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</si>
  <si>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</si>
  <si>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</si>
  <si>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</si>
  <si>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</si>
  <si>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</si>
  <si>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</si>
  <si>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</si>
  <si>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</si>
  <si>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</si>
  <si>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</si>
  <si>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</si>
  <si>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</si>
  <si>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</si>
  <si>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</si>
  <si>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</si>
  <si>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</si>
  <si>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</si>
  <si>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</si>
  <si>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</si>
  <si>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</si>
  <si>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</si>
  <si>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</si>
  <si>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</si>
  <si>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</si>
  <si>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</si>
  <si>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</si>
  <si>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</si>
  <si>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</si>
  <si>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</si>
  <si>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</si>
  <si>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</si>
  <si>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</si>
  <si>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</si>
  <si>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</si>
  <si>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</si>
  <si>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</si>
  <si>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</si>
  <si>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</si>
  <si>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</si>
  <si>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</si>
  <si>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</si>
  <si>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</si>
  <si>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</si>
  <si>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</si>
  <si>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</si>
  <si>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</si>
  <si>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</si>
  <si>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</si>
  <si>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</si>
  <si>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</si>
  <si>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</si>
  <si>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</si>
  <si>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</si>
  <si>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</si>
  <si>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</si>
  <si>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</si>
  <si>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</si>
  <si>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</si>
  <si>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</si>
  <si>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</si>
  <si>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</si>
  <si>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</si>
  <si>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</si>
  <si>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</si>
  <si>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</si>
  <si>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</si>
  <si>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</si>
  <si>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</si>
  <si>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</si>
  <si>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</si>
  <si>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</si>
  <si>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</si>
  <si>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</si>
  <si>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</si>
  <si>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</si>
  <si>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</si>
  <si>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</si>
  <si>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</si>
  <si>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</si>
  <si>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</si>
  <si>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</si>
  <si>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</si>
  <si>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</si>
  <si>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</si>
  <si>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</si>
  <si>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</si>
  <si>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</si>
  <si>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</si>
  <si>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</si>
  <si>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</si>
  <si>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</si>
  <si>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</si>
  <si>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</si>
  <si>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</si>
  <si>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</si>
  <si>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</si>
  <si>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</si>
  <si>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</si>
  <si>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</si>
  <si>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</si>
  <si>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</si>
  <si>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</si>
  <si>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</si>
  <si>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</si>
  <si>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</si>
  <si>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</si>
  <si>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</si>
  <si>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</si>
  <si>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</si>
  <si>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</si>
  <si>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</si>
  <si>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</si>
  <si>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</si>
  <si>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</si>
  <si>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</si>
  <si>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</si>
  <si>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</si>
  <si>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</si>
  <si>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</si>
  <si>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</si>
  <si>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</si>
  <si>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</si>
  <si>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</si>
  <si>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</si>
  <si>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</si>
  <si>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</si>
  <si>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</si>
  <si>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</si>
  <si>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</si>
  <si>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</si>
  <si>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</si>
  <si>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</si>
  <si>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</si>
  <si>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</si>
  <si>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</si>
  <si>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</si>
  <si>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</si>
  <si>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</si>
  <si>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</si>
  <si>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</si>
  <si>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</si>
  <si>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</si>
  <si>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</si>
  <si>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</si>
  <si>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</si>
  <si>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</si>
  <si>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</si>
  <si>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</si>
  <si>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</si>
  <si>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</si>
  <si>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</si>
  <si>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</si>
  <si>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</si>
  <si>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</si>
  <si>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</si>
  <si>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</si>
  <si>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</si>
  <si>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</si>
  <si>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</si>
  <si>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</si>
  <si>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</si>
  <si>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</si>
  <si>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</si>
  <si>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</si>
  <si>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</si>
  <si>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</si>
  <si>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</si>
  <si>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</si>
  <si>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</si>
  <si>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</si>
  <si>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</si>
  <si>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</si>
  <si>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</si>
  <si>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</si>
  <si>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</si>
  <si>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</si>
  <si>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</si>
  <si>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</si>
  <si>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</si>
  <si>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</si>
  <si>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</si>
  <si>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</si>
  <si>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</si>
  <si>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</si>
  <si>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</si>
  <si>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</si>
  <si>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</si>
  <si>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</si>
  <si>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</si>
  <si>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</si>
  <si>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</si>
  <si>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</si>
  <si>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</si>
  <si>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</si>
  <si>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</si>
  <si>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</si>
  <si>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</si>
  <si>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</si>
  <si>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</si>
  <si>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</si>
  <si>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</si>
  <si>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</si>
  <si>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</si>
  <si>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</si>
  <si>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</si>
  <si>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</si>
  <si>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</si>
  <si>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</si>
  <si>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</si>
  <si>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</si>
  <si>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</si>
  <si>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</si>
  <si>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</si>
  <si>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</si>
  <si>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</si>
  <si>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</si>
  <si>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</si>
  <si>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</si>
  <si>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</si>
  <si>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</si>
  <si>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</si>
  <si>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</si>
  <si>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</si>
  <si>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</si>
  <si>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</si>
  <si>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</si>
  <si>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</si>
  <si>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</si>
  <si>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</si>
  <si>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</si>
  <si>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</si>
  <si>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</si>
  <si>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</si>
  <si>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</si>
  <si>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</si>
  <si>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</si>
  <si>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</si>
  <si>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</si>
  <si>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</si>
  <si>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</si>
  <si>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</si>
  <si>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</si>
  <si>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</si>
  <si>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</si>
  <si>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</si>
  <si>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</si>
  <si>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</si>
  <si>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</si>
  <si>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</si>
  <si>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</si>
  <si>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</si>
  <si>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</si>
  <si>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</si>
  <si>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</si>
  <si>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</si>
  <si>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</si>
  <si>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</si>
  <si>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</si>
  <si>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</si>
  <si>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</si>
  <si>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</si>
  <si>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</si>
  <si>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</si>
  <si>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</si>
  <si>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</si>
  <si>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</si>
  <si>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</si>
  <si>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</si>
  <si>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</si>
  <si>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</si>
  <si>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</si>
  <si>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</si>
  <si>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</si>
  <si>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</si>
  <si>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</si>
  <si>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</si>
  <si>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</si>
  <si>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</si>
  <si>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</si>
  <si>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</si>
  <si>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</si>
  <si>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</si>
  <si>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</si>
  <si>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</si>
  <si>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</si>
  <si>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</si>
  <si>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</si>
  <si>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</si>
  <si>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</si>
  <si>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</si>
  <si>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</si>
  <si>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</si>
  <si>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</si>
  <si>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</si>
  <si>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</si>
  <si>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</si>
  <si>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</si>
  <si>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</si>
  <si>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</si>
  <si>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</si>
  <si>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</si>
  <si>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</si>
  <si>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</si>
  <si>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</si>
  <si>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</si>
  <si>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</si>
  <si>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</si>
  <si>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</si>
  <si>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</si>
  <si>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</si>
  <si>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</si>
  <si>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</si>
  <si>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</si>
  <si>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</si>
  <si>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</si>
  <si>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</si>
  <si>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</si>
  <si>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</si>
  <si>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</si>
  <si>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</si>
  <si>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</si>
  <si>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</si>
  <si>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</si>
  <si>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</si>
  <si>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</si>
  <si>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</si>
  <si>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</si>
  <si>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</si>
  <si>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</si>
  <si>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</si>
  <si>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</si>
  <si>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</si>
  <si>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</si>
  <si>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</si>
  <si>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</si>
  <si>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</si>
  <si>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</si>
  <si>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</si>
  <si>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</si>
  <si>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</si>
  <si>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</si>
  <si>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</si>
  <si>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</si>
  <si>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</si>
  <si>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</si>
  <si>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</si>
  <si>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</si>
  <si>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</si>
  <si>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</si>
  <si>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</si>
  <si>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</si>
  <si>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</si>
  <si>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</si>
  <si>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</si>
  <si>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</si>
  <si>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</si>
  <si>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</si>
  <si>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</si>
  <si>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</si>
  <si>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</si>
  <si>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</si>
  <si>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</si>
  <si>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</si>
  <si>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</si>
  <si>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</si>
  <si>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</si>
  <si>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</si>
  <si>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</si>
  <si>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</si>
  <si>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</si>
  <si>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</si>
  <si>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</si>
  <si>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</si>
  <si>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</si>
  <si>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</si>
  <si>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</si>
  <si>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</si>
  <si>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</si>
  <si>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</si>
  <si>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</si>
  <si>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</si>
  <si>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</si>
  <si>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</si>
  <si>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</si>
  <si>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</si>
  <si>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</si>
  <si>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</si>
  <si>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</si>
  <si>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</si>
  <si>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</si>
  <si>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</si>
  <si>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</si>
  <si>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</si>
  <si>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</si>
  <si>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</si>
  <si>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</si>
  <si>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</si>
  <si>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</si>
  <si>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</si>
  <si>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</si>
  <si>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</si>
  <si>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</si>
  <si>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</si>
  <si>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</si>
  <si>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</si>
  <si>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</si>
  <si>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</si>
  <si>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</si>
  <si>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</si>
  <si>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</si>
  <si>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</si>
  <si>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</si>
  <si>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</si>
  <si>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</si>
  <si>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</si>
  <si>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</si>
  <si>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</si>
  <si>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</si>
  <si>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</si>
  <si>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</si>
  <si>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</si>
  <si>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</si>
  <si>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</si>
  <si>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</si>
  <si>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</si>
  <si>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</si>
  <si>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</si>
  <si>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</si>
  <si>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</si>
  <si>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</si>
  <si>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</si>
  <si>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</si>
  <si>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</si>
  <si>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</si>
  <si>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</si>
  <si>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</si>
  <si>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</si>
  <si>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</si>
  <si>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</si>
  <si>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</si>
  <si>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</si>
  <si>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</si>
  <si>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</si>
  <si>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</si>
  <si>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</si>
  <si>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</si>
  <si>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</si>
  <si>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</si>
  <si>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</si>
  <si>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</si>
  <si>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</si>
  <si>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</si>
  <si>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</si>
  <si>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</si>
  <si>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</si>
  <si>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</si>
  <si>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</si>
  <si>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</si>
  <si>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</si>
  <si>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</si>
  <si>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</si>
  <si>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</si>
  <si>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</si>
  <si>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</si>
  <si>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</si>
  <si>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</si>
  <si>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</si>
  <si>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</si>
  <si>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</si>
  <si>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</si>
  <si>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</si>
  <si>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</si>
  <si>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</si>
  <si>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</si>
  <si>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</si>
  <si>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</si>
  <si>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</si>
  <si>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</si>
  <si>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</si>
  <si>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</si>
  <si>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</si>
  <si>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</si>
  <si>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</si>
  <si>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</si>
  <si>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</si>
  <si>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</si>
  <si>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</si>
  <si>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</si>
  <si>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</si>
  <si>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</si>
  <si>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</si>
  <si>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</si>
  <si>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</si>
  <si>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</si>
  <si>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</si>
  <si>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</si>
  <si>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</si>
  <si>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</si>
  <si>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</si>
  <si>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</si>
  <si>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</si>
  <si>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</si>
  <si>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</si>
  <si>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</si>
  <si>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</si>
  <si>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</si>
  <si>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</si>
  <si>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</si>
  <si>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</si>
  <si>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</si>
  <si>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</si>
  <si>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</si>
  <si>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</si>
  <si>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</si>
  <si>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</si>
  <si>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</si>
  <si>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</si>
  <si>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</si>
  <si>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</si>
  <si>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</si>
  <si>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</si>
  <si>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</si>
  <si>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</si>
  <si>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</si>
  <si>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</si>
  <si>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</si>
  <si>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</si>
  <si>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</si>
  <si>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</si>
  <si>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</si>
  <si>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</si>
  <si>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</si>
  <si>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</si>
  <si>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</si>
  <si>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</si>
  <si>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</si>
  <si>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</si>
  <si>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</si>
  <si>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</si>
  <si>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</si>
  <si>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</si>
  <si>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</si>
  <si>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</si>
  <si>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</si>
  <si>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</si>
  <si>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</si>
  <si>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</si>
  <si>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</si>
  <si>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</si>
  <si>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</si>
  <si>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</si>
  <si>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</si>
  <si>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</si>
  <si>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</si>
  <si>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</si>
  <si>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</si>
  <si>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</si>
  <si>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</si>
  <si>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</si>
  <si>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</si>
  <si>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</si>
  <si>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</si>
  <si>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</si>
  <si>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</si>
  <si>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</si>
  <si>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</si>
  <si>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</si>
  <si>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</si>
  <si>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</si>
  <si>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</si>
  <si>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</si>
  <si>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</si>
  <si>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</si>
  <si>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</si>
  <si>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</si>
  <si>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</si>
  <si>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</si>
  <si>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</si>
  <si>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</si>
  <si>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</si>
  <si>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</si>
  <si>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</si>
  <si>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</si>
  <si>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</si>
  <si>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</si>
  <si>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</si>
  <si>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</si>
  <si>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</si>
  <si>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</si>
  <si>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</si>
  <si>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</si>
  <si>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</si>
  <si>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</si>
  <si>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</si>
  <si>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</si>
  <si>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</si>
  <si>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</si>
  <si>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</si>
  <si>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</si>
  <si>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</si>
  <si>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</si>
  <si>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</si>
  <si>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</si>
  <si>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</si>
  <si>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</si>
  <si>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</si>
  <si>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</si>
  <si>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</si>
  <si>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</si>
  <si>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</si>
  <si>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</si>
  <si>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</si>
  <si>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</si>
  <si>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</si>
  <si>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</si>
  <si>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</si>
  <si>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</si>
  <si>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</si>
  <si>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</si>
  <si>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</si>
  <si>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</si>
  <si>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</si>
  <si>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</si>
  <si>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</si>
  <si>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</si>
  <si>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</si>
  <si>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</si>
  <si>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</si>
  <si>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</si>
  <si>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</si>
  <si>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</si>
  <si>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</si>
  <si>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</si>
  <si>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</si>
  <si>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</si>
  <si>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</si>
  <si>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</si>
  <si>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</si>
  <si>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</si>
  <si>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</si>
  <si>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</si>
  <si>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</si>
  <si>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</si>
  <si>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</si>
  <si>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</si>
  <si>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</si>
  <si>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</si>
  <si>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</si>
  <si>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</si>
  <si>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</si>
  <si>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</si>
  <si>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</si>
  <si>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</si>
  <si>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</si>
  <si>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</si>
  <si>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</si>
  <si>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</si>
  <si>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</si>
  <si>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</si>
  <si>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</si>
  <si>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</si>
  <si>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</si>
  <si>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</si>
  <si>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</si>
  <si>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</si>
  <si>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</si>
  <si>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</si>
  <si>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</si>
  <si>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</si>
  <si>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</si>
  <si>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</si>
  <si>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</si>
  <si>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</si>
  <si>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</si>
  <si>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</si>
  <si>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</si>
  <si>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</si>
  <si>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</si>
  <si>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</si>
  <si>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</si>
  <si>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</si>
  <si>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</si>
  <si>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</si>
  <si>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</si>
  <si>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</si>
  <si>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</si>
  <si>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</si>
  <si>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</si>
  <si>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</si>
  <si>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</si>
  <si>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</si>
  <si>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</si>
  <si>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</si>
  <si>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</si>
  <si>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</si>
  <si>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</si>
  <si>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</si>
  <si>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</si>
  <si>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</si>
  <si>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</si>
  <si>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</si>
  <si>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</si>
  <si>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</si>
  <si>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</si>
  <si>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</si>
  <si>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</si>
  <si>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</si>
  <si>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</si>
  <si>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</si>
  <si>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</si>
  <si>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</si>
  <si>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</si>
  <si>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</si>
  <si>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</si>
  <si>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</si>
  <si>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</si>
  <si>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</si>
  <si>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</si>
  <si>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</si>
  <si>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</si>
  <si>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</si>
  <si>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</si>
  <si>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</si>
  <si>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</si>
  <si>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</si>
  <si>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</si>
  <si>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</si>
  <si>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</si>
  <si>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</si>
  <si>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</si>
  <si>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</si>
  <si>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</si>
  <si>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</si>
  <si>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</si>
  <si>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</si>
  <si>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</si>
  <si>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</si>
  <si>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</si>
  <si>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</si>
  <si>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</si>
  <si>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</si>
  <si>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</si>
  <si>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</si>
  <si>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</si>
  <si>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</si>
  <si>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</si>
  <si>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</si>
  <si>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</si>
  <si>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</si>
  <si>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</si>
  <si>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</si>
  <si>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</si>
  <si>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</si>
  <si>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</si>
  <si>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</si>
  <si>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</si>
  <si>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</si>
  <si>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</si>
  <si>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</si>
  <si>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</si>
  <si>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</si>
  <si>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</si>
  <si>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</si>
  <si>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</si>
  <si>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</si>
  <si>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</si>
  <si>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</si>
  <si>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</si>
  <si>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</si>
  <si>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</si>
  <si>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</si>
  <si>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</si>
  <si>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</si>
  <si>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</si>
  <si>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</si>
  <si>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</si>
  <si>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</si>
  <si>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</si>
  <si>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</si>
  <si>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</si>
  <si>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</si>
  <si>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</si>
  <si>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</si>
  <si>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</si>
  <si>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</si>
  <si>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</si>
  <si>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</si>
  <si>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</si>
  <si>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</si>
  <si>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</si>
  <si>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</si>
  <si>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</si>
  <si>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</si>
  <si>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</si>
  <si>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</si>
  <si>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</si>
  <si>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</si>
  <si>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</si>
  <si>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</si>
  <si>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</si>
  <si>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</si>
  <si>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</si>
  <si>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</si>
  <si>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</si>
  <si>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</si>
  <si>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</si>
  <si>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</si>
  <si>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</si>
  <si>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</si>
  <si>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</si>
  <si>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</si>
  <si>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</si>
  <si>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</si>
  <si>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</si>
  <si>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</si>
  <si>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</si>
  <si>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</si>
  <si>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</si>
  <si>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</si>
  <si>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</si>
  <si>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</si>
  <si>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</si>
  <si>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</si>
  <si>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</si>
  <si>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</si>
  <si>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</si>
  <si>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</si>
  <si>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</si>
  <si>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</si>
  <si>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</si>
  <si>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</si>
  <si>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</si>
  <si>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</si>
  <si>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</si>
  <si>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</si>
  <si>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</si>
  <si>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</si>
  <si>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</si>
  <si>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</si>
  <si>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</si>
  <si>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</si>
  <si>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</si>
  <si>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</si>
  <si>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</si>
  <si>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</si>
  <si>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</si>
  <si>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</si>
  <si>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</si>
  <si>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</si>
  <si>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</si>
  <si>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</si>
  <si>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</si>
  <si>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</si>
  <si>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</si>
  <si>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</si>
  <si>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</si>
  <si>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</si>
  <si>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</si>
  <si>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</si>
  <si>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</si>
  <si>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</si>
  <si>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</si>
  <si>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</si>
  <si>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</si>
  <si>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</si>
  <si>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</si>
  <si>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</si>
  <si>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</si>
  <si>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</si>
  <si>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</si>
  <si>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</si>
  <si>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</si>
  <si>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</si>
  <si>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</si>
  <si>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</si>
  <si>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</si>
  <si>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</si>
  <si>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</si>
  <si>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</si>
  <si>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</si>
  <si>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</si>
  <si>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</si>
  <si>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</si>
  <si>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</si>
  <si>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</si>
  <si>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</si>
  <si>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</si>
  <si>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</si>
  <si>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</si>
  <si>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</si>
  <si>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</si>
  <si>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</si>
  <si>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</si>
  <si>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</si>
  <si>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</si>
  <si>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</si>
  <si>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</si>
  <si>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</si>
  <si>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</si>
  <si>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</si>
  <si>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</si>
  <si>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</si>
  <si>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</si>
  <si>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</si>
  <si>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</si>
  <si>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</si>
  <si>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</si>
  <si>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</si>
  <si>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</si>
  <si>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</si>
  <si>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</si>
  <si>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</si>
  <si>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</si>
  <si>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</si>
  <si>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</si>
  <si>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</si>
  <si>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</si>
  <si>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</si>
  <si>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</si>
  <si>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</si>
  <si>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</si>
  <si>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</si>
  <si>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</si>
  <si>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</si>
  <si>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</si>
  <si>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</si>
  <si>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</si>
  <si>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</si>
  <si>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</si>
  <si>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</si>
  <si>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</si>
  <si>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</si>
  <si>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</si>
  <si>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</si>
  <si>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</si>
  <si>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</si>
  <si>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</si>
  <si>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</si>
  <si>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</si>
  <si>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</si>
  <si>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</si>
  <si>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</si>
  <si>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</si>
  <si>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</si>
  <si>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</si>
  <si>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</si>
  <si>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</si>
  <si>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</si>
  <si>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</si>
  <si>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</si>
  <si>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</si>
  <si>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</si>
  <si>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</si>
  <si>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</si>
  <si>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</si>
  <si>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</si>
  <si>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</si>
  <si>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</si>
  <si>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</si>
  <si>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</si>
  <si>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</si>
  <si>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</si>
  <si>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</si>
  <si>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</si>
  <si>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</si>
  <si>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</si>
  <si>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</si>
  <si>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</si>
  <si>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</si>
  <si>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</si>
  <si>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</si>
  <si>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</si>
  <si>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</si>
  <si>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</si>
  <si>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</si>
  <si>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</si>
  <si>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</si>
  <si>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</si>
  <si>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</si>
  <si>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</si>
  <si>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</si>
  <si>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</si>
  <si>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</si>
  <si>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</si>
  <si>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</si>
  <si>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</si>
  <si>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</si>
  <si>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</si>
  <si>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</si>
  <si>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</si>
  <si>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</si>
  <si>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</si>
  <si>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</si>
  <si>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</si>
  <si>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</si>
  <si>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</si>
  <si>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</si>
  <si>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</si>
  <si>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</si>
  <si>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</si>
  <si>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</si>
  <si>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</si>
  <si>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</si>
  <si>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</si>
  <si>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</si>
  <si>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</si>
  <si>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</si>
  <si>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</si>
  <si>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</si>
  <si>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</si>
  <si>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</si>
  <si>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</si>
  <si>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</si>
  <si>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</si>
  <si>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</si>
  <si>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</si>
  <si>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</si>
  <si>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</si>
  <si>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</si>
  <si>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</si>
  <si>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</si>
  <si>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</si>
  <si>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</si>
  <si>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</si>
  <si>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</si>
  <si>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</si>
  <si>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</si>
  <si>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</si>
  <si>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</si>
  <si>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</si>
  <si>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</si>
  <si>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</si>
  <si>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</si>
  <si>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</si>
  <si>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</si>
  <si>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</si>
  <si>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</si>
  <si>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</si>
  <si>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</si>
  <si>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</si>
  <si>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</si>
  <si>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</si>
  <si>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</si>
  <si>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</si>
  <si>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</si>
  <si>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</si>
  <si>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</si>
  <si>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</si>
  <si>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</si>
  <si>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</si>
  <si>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</si>
  <si>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</si>
  <si>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</si>
  <si>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</si>
  <si>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</si>
  <si>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</si>
  <si>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</si>
  <si>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</si>
  <si>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</si>
  <si>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</si>
  <si>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</si>
  <si>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</si>
  <si>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</si>
  <si>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</si>
  <si>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</si>
  <si>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</si>
  <si>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</si>
  <si>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</si>
  <si>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</si>
  <si>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</si>
  <si>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</si>
  <si>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</si>
  <si>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</si>
  <si>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</si>
  <si>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</si>
  <si>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</si>
  <si>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</si>
  <si>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</si>
  <si>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</si>
  <si>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</si>
  <si>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</si>
  <si>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</si>
  <si>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</si>
  <si>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</si>
  <si>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</si>
  <si>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</si>
  <si>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</si>
  <si>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</si>
  <si>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</si>
  <si>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</si>
  <si>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</si>
  <si>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</si>
  <si>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</si>
  <si>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</si>
  <si>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</si>
  <si>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</si>
  <si>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</si>
  <si>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</si>
  <si>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</si>
  <si>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</si>
  <si>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</si>
  <si>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</si>
  <si>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</si>
  <si>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</si>
  <si>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</si>
  <si>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</si>
  <si>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</si>
  <si>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</si>
  <si>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</si>
  <si>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</si>
  <si>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</si>
  <si>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</si>
  <si>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</si>
  <si>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</si>
  <si>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</si>
  <si>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</si>
  <si>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</si>
  <si>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</si>
  <si>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</si>
  <si>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</si>
  <si>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</si>
  <si>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</si>
  <si>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</si>
  <si>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</si>
  <si>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</si>
  <si>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</si>
  <si>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</si>
  <si>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</si>
  <si>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</si>
  <si>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</si>
  <si>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</si>
  <si>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</si>
  <si>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</si>
  <si>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</si>
  <si>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</si>
  <si>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</si>
  <si>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</si>
  <si>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</si>
  <si>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</si>
  <si>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</si>
  <si>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</si>
  <si>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</si>
  <si>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</si>
  <si>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</si>
  <si>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</si>
  <si>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</si>
  <si>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</si>
  <si>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</si>
  <si>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</si>
  <si>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</si>
  <si>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</si>
  <si>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</si>
  <si>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</si>
  <si>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</si>
  <si>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</si>
  <si>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</si>
  <si>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</si>
  <si>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</si>
  <si>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</si>
  <si>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</si>
  <si>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</si>
  <si>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</si>
  <si>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</si>
  <si>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</si>
  <si>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</si>
  <si>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</si>
  <si>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</si>
  <si>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</si>
  <si>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</si>
  <si>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</si>
  <si>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</si>
  <si>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</si>
  <si>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</si>
  <si>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</si>
  <si>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</si>
  <si>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</si>
  <si>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</si>
  <si>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</si>
  <si>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</si>
  <si>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</si>
  <si>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</si>
  <si>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</si>
  <si>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</si>
  <si>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</si>
  <si>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</si>
  <si>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</si>
  <si>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</si>
  <si>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</si>
  <si>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</si>
  <si>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</si>
  <si>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</si>
  <si>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</si>
  <si>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</si>
  <si>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</si>
  <si>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</si>
  <si>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</si>
  <si>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</si>
  <si>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</si>
  <si>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</si>
  <si>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</si>
  <si>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</si>
  <si>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</si>
  <si>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</si>
  <si>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</si>
  <si>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</si>
  <si>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</si>
  <si>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</si>
  <si>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</si>
  <si>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</si>
  <si>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</si>
  <si>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</si>
  <si>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</si>
  <si>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</si>
  <si>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</si>
  <si>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</si>
  <si>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</si>
  <si>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</si>
  <si>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</si>
  <si>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</si>
  <si>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</si>
  <si>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</si>
  <si>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</si>
  <si>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</si>
  <si>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</si>
  <si>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</si>
  <si>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</si>
  <si>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</si>
  <si>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</si>
  <si>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</si>
  <si>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</si>
  <si>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</si>
  <si>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</si>
  <si>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</si>
  <si>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</si>
  <si>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</si>
  <si>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</si>
  <si>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</si>
  <si>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</si>
  <si>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</si>
  <si>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</si>
  <si>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</si>
  <si>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</si>
  <si>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</si>
  <si>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</si>
  <si>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</si>
  <si>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</si>
  <si>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</si>
  <si>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</si>
  <si>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</si>
  <si>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</si>
  <si>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</si>
  <si>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</si>
  <si>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</si>
  <si>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</si>
  <si>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</si>
  <si>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</si>
  <si>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</si>
  <si>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</si>
  <si>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</si>
  <si>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</si>
  <si>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</si>
  <si>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</si>
  <si>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</si>
  <si>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</si>
  <si>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</si>
  <si>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</si>
  <si>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</si>
  <si>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</si>
  <si>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</si>
  <si>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</si>
  <si>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</si>
  <si>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</si>
  <si>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</si>
  <si>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</si>
  <si>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</si>
  <si>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</si>
  <si>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</si>
  <si>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</si>
  <si>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</si>
  <si>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</si>
  <si>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</si>
  <si>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</si>
  <si>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</si>
  <si>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</si>
  <si>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</si>
  <si>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</si>
  <si>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</si>
  <si>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</si>
  <si>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</si>
  <si>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</si>
  <si>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</si>
  <si>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</si>
  <si>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</si>
  <si>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</si>
  <si>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</si>
  <si>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</si>
  <si>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</si>
  <si>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</si>
  <si>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</si>
  <si>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</si>
  <si>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</si>
  <si>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</si>
  <si>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</si>
  <si>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</si>
  <si>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</si>
  <si>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</si>
  <si>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</si>
  <si>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</si>
  <si>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</si>
  <si>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</si>
  <si>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</si>
  <si>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</si>
  <si>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</si>
  <si>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</si>
  <si>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</si>
  <si>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</si>
  <si>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</si>
  <si>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</si>
  <si>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</si>
  <si>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</si>
  <si>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</si>
  <si>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</si>
  <si>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</si>
  <si>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</si>
  <si>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</si>
  <si>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</si>
  <si>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</si>
  <si>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</si>
  <si>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</si>
  <si>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</si>
  <si>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</si>
  <si>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</si>
  <si>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</si>
  <si>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</si>
  <si>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</si>
  <si>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</si>
  <si>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</si>
  <si>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</si>
  <si>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</si>
  <si>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</si>
  <si>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</si>
  <si>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</si>
  <si>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</si>
  <si>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</si>
  <si>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</si>
  <si>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</si>
  <si>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</si>
  <si>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</si>
  <si>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</si>
  <si>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</si>
  <si>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</si>
  <si>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</si>
  <si>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</si>
  <si>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</si>
  <si>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</si>
  <si>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</si>
  <si>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</si>
  <si>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</si>
  <si>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</si>
  <si>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</si>
  <si>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</si>
  <si>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</si>
  <si>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</si>
  <si>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</si>
  <si>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</si>
  <si>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</si>
  <si>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</si>
  <si>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</si>
  <si>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</si>
  <si>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</si>
  <si>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</si>
  <si>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</si>
  <si>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</si>
  <si>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</si>
  <si>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</si>
  <si>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</si>
  <si>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</si>
  <si>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</si>
  <si>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</si>
  <si>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</si>
  <si>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</si>
  <si>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</si>
  <si>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</si>
  <si>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</si>
  <si>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</si>
  <si>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</si>
  <si>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</si>
  <si>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</si>
  <si>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</si>
  <si>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</si>
  <si>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</si>
  <si>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</si>
  <si>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</si>
  <si>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</si>
  <si>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</si>
  <si>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</si>
  <si>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</si>
  <si>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</si>
  <si>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</si>
  <si>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</si>
  <si>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</si>
  <si>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</si>
  <si>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</si>
  <si>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</si>
  <si>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</si>
  <si>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</si>
  <si>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</si>
  <si>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</si>
  <si>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</si>
  <si>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</si>
  <si>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</si>
  <si>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</si>
  <si>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</si>
  <si>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</si>
  <si>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</si>
  <si>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</si>
  <si>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</si>
  <si>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</si>
  <si>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</si>
  <si>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</si>
  <si>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</si>
  <si>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</si>
  <si>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</si>
  <si>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</si>
  <si>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</si>
  <si>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</si>
  <si>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</si>
  <si>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</si>
  <si>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</si>
  <si>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</si>
  <si>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</si>
  <si>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</si>
  <si>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</si>
  <si>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</si>
  <si>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</si>
  <si>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</si>
  <si>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</si>
  <si>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</si>
  <si>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</si>
  <si>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</si>
  <si>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</si>
  <si>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</si>
  <si>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</si>
  <si>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</si>
  <si>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</si>
  <si>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</si>
  <si>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</si>
  <si>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</si>
  <si>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</si>
  <si>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</si>
  <si>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</si>
  <si>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</si>
  <si>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</si>
  <si>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</si>
  <si>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</si>
  <si>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</si>
  <si>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</si>
  <si>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</si>
  <si>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</si>
  <si>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</si>
  <si>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</si>
  <si>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</si>
  <si>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</si>
  <si>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</si>
  <si>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</si>
  <si>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</si>
  <si>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</si>
  <si>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</si>
  <si>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</si>
  <si>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</si>
  <si>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</si>
  <si>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</si>
  <si>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</si>
  <si>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</si>
  <si>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</si>
  <si>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</si>
  <si>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</si>
  <si>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</si>
  <si>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</si>
  <si>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</si>
  <si>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</si>
  <si>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</si>
  <si>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</si>
  <si>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</si>
  <si>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</si>
  <si>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</si>
  <si>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</si>
  <si>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</si>
  <si>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</si>
  <si>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</si>
  <si>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</si>
  <si>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</si>
  <si>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</si>
  <si>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</si>
  <si>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</si>
  <si>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</si>
  <si>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</si>
  <si>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</si>
  <si>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</si>
  <si>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</si>
  <si>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</si>
  <si>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</si>
  <si>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</si>
  <si>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</si>
  <si>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</si>
  <si>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</si>
  <si>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</si>
  <si>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</si>
  <si>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</si>
  <si>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</si>
  <si>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</si>
  <si>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</si>
  <si>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</si>
  <si>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</si>
  <si>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</si>
  <si>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</si>
  <si>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</si>
  <si>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</si>
  <si>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</si>
  <si>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</si>
  <si>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</si>
  <si>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</si>
  <si>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</si>
  <si>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</si>
  <si>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</si>
  <si>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</si>
  <si>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</si>
  <si>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</si>
  <si>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</si>
  <si>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</si>
  <si>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</si>
  <si>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</si>
  <si>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</si>
  <si>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</si>
  <si>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</si>
  <si>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</si>
  <si>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</si>
  <si>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</si>
  <si>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</si>
  <si>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</si>
  <si>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</si>
  <si>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</si>
  <si>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</si>
  <si>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</si>
  <si>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</si>
  <si>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</si>
  <si>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</si>
  <si>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</si>
  <si>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</si>
  <si>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</si>
  <si>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</si>
  <si>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</si>
  <si>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</si>
  <si>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</si>
  <si>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</si>
  <si>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</si>
  <si>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</si>
  <si>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</si>
  <si>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</si>
  <si>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</si>
  <si>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</si>
  <si>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</si>
  <si>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</si>
  <si>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</si>
  <si>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</si>
  <si>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</si>
  <si>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</si>
  <si>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</si>
  <si>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</si>
  <si>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</si>
  <si>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</si>
  <si>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</si>
  <si>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</si>
  <si>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</si>
  <si>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</si>
  <si>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</si>
  <si>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</si>
  <si>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</si>
  <si>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</si>
  <si>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</si>
  <si>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</si>
  <si>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</si>
  <si>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</si>
  <si>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</si>
  <si>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</si>
  <si>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</si>
  <si>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</si>
  <si>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</si>
  <si>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</si>
  <si>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</si>
  <si>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</si>
  <si>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</si>
  <si>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</si>
  <si>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</si>
  <si>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</si>
  <si>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</si>
  <si>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</si>
  <si>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</si>
  <si>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</si>
  <si>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</si>
  <si>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</si>
  <si>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</si>
  <si>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</si>
  <si>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</si>
  <si>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</si>
  <si>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</si>
  <si>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</si>
  <si>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</si>
  <si>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</si>
  <si>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</si>
  <si>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</si>
  <si>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</si>
  <si>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</si>
  <si>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</si>
  <si>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</si>
  <si>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</si>
  <si>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</si>
  <si>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</si>
  <si>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</si>
  <si>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</si>
  <si>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</si>
  <si>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</si>
  <si>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</si>
  <si>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</si>
  <si>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</si>
  <si>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</si>
  <si>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</si>
  <si>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</si>
  <si>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</si>
  <si>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</si>
  <si>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</si>
  <si>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</si>
  <si>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</si>
  <si>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</si>
  <si>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</si>
  <si>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</si>
  <si>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</si>
  <si>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</si>
  <si>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</si>
  <si>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</si>
  <si>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</si>
  <si>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</si>
  <si>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</si>
  <si>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</si>
  <si>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</si>
  <si>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</si>
  <si>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</si>
  <si>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</si>
  <si>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</si>
  <si>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</si>
  <si>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</si>
  <si>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</si>
  <si>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</si>
  <si>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</si>
  <si>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</si>
  <si>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</si>
  <si>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</si>
  <si>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</si>
  <si>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</si>
  <si>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</si>
  <si>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</si>
  <si>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</si>
  <si>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</si>
  <si>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</si>
  <si>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</si>
  <si>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</si>
  <si>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</si>
  <si>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</si>
  <si>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</si>
  <si>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</si>
  <si>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</si>
  <si>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</si>
  <si>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</si>
  <si>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</si>
  <si>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</si>
  <si>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</si>
  <si>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</si>
  <si>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</si>
  <si>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</si>
  <si>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</si>
  <si>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</si>
  <si>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</si>
  <si>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</si>
  <si>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</si>
  <si>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</si>
  <si>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</si>
  <si>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</si>
  <si>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</si>
  <si>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</si>
  <si>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</si>
  <si>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</si>
  <si>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</si>
  <si>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</si>
  <si>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</si>
  <si>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</si>
  <si>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</si>
  <si>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</si>
  <si>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</si>
  <si>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</si>
  <si>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</si>
  <si>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</si>
  <si>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</si>
  <si>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</si>
  <si>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</si>
  <si>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</si>
  <si>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</si>
  <si>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</si>
  <si>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</si>
  <si>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</si>
  <si>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</si>
  <si>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</si>
  <si>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</si>
  <si>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</si>
  <si>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</si>
  <si>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</si>
  <si>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</si>
  <si>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</si>
  <si>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</si>
  <si>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</si>
  <si>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</si>
  <si>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</si>
  <si>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</si>
  <si>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</si>
  <si>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</si>
  <si>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</si>
  <si>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</si>
  <si>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</si>
  <si>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</si>
  <si>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</si>
  <si>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</si>
  <si>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</si>
  <si>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</si>
  <si>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</si>
  <si>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</si>
  <si>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</si>
  <si>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</si>
  <si>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</si>
  <si>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</si>
  <si>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</si>
  <si>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</si>
  <si>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</si>
  <si>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</si>
  <si>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</si>
  <si>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</si>
  <si>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</si>
  <si>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</si>
  <si>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</si>
  <si>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</si>
  <si>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</si>
  <si>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</si>
  <si>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</si>
  <si>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</si>
  <si>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</si>
  <si>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</si>
  <si>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</si>
  <si>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</si>
  <si>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</si>
  <si>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</si>
  <si>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</si>
  <si>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</si>
  <si>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</si>
  <si>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</si>
  <si>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</si>
  <si>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</si>
  <si>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</si>
  <si>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</si>
  <si>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</si>
  <si>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</si>
  <si>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</si>
  <si>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</si>
  <si>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</si>
  <si>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</si>
  <si>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</si>
  <si>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</si>
  <si>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</si>
  <si>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</si>
  <si>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</si>
  <si>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</si>
  <si>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</si>
  <si>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</si>
  <si>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</si>
  <si>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</si>
  <si>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</si>
  <si>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</si>
  <si>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</si>
  <si>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</si>
  <si>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</si>
  <si>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</si>
  <si>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</si>
  <si>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</si>
  <si>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</si>
  <si>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</si>
  <si>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</si>
  <si>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</si>
  <si>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</si>
  <si>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</si>
  <si>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</si>
  <si>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</si>
  <si>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</si>
  <si>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</si>
  <si>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</si>
  <si>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</si>
  <si>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</si>
  <si>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</si>
  <si>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</si>
  <si>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</si>
  <si>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</si>
  <si>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</si>
  <si>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</si>
  <si>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</si>
  <si>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</si>
  <si>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</si>
  <si>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</si>
  <si>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</si>
  <si>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</si>
  <si>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</si>
  <si>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</si>
  <si>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</si>
  <si>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</si>
  <si>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</si>
  <si>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</si>
  <si>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</si>
  <si>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</si>
  <si>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</si>
  <si>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</si>
  <si>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</si>
  <si>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</si>
  <si>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</si>
  <si>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</si>
  <si>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</si>
  <si>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</si>
  <si>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</si>
  <si>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</si>
  <si>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</si>
  <si>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</si>
  <si>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</si>
  <si>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</si>
  <si>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</si>
  <si>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</si>
  <si>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</si>
  <si>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</si>
  <si>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</si>
  <si>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</si>
  <si>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</si>
  <si>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</si>
  <si>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</si>
  <si>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</si>
  <si>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</si>
  <si>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</si>
  <si>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</si>
  <si>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</si>
  <si>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</si>
  <si>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</si>
  <si>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</si>
  <si>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</si>
  <si>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</si>
  <si>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</si>
  <si>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</si>
  <si>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</si>
  <si>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</si>
  <si>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</si>
  <si>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</si>
  <si>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</si>
  <si>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</si>
  <si>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</si>
  <si>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</si>
  <si>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</si>
  <si>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</si>
  <si>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</si>
  <si>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</si>
  <si>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</si>
  <si>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</si>
  <si>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</si>
  <si>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</si>
  <si>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</si>
  <si>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</si>
  <si>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</si>
  <si>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</si>
  <si>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</si>
  <si>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</si>
  <si>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</si>
  <si>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</si>
  <si>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</si>
  <si>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</si>
  <si>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</si>
  <si>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</si>
  <si>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</si>
  <si>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</si>
  <si>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</si>
  <si>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</si>
  <si>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</si>
  <si>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</si>
  <si>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</si>
  <si>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</si>
  <si>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</si>
  <si>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</si>
  <si>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</si>
  <si>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</si>
  <si>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</si>
  <si>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</si>
  <si>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</si>
  <si>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</si>
  <si>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</si>
  <si>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</si>
  <si>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</si>
  <si>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</si>
  <si>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</si>
  <si>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</si>
  <si>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</si>
  <si>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</si>
  <si>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</si>
  <si>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</si>
  <si>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</si>
  <si>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</si>
  <si>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</si>
  <si>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</si>
  <si>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</si>
  <si>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</si>
  <si>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</si>
  <si>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</si>
  <si>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</si>
  <si>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</si>
  <si>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</si>
  <si>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</si>
  <si>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</si>
  <si>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</si>
  <si>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</si>
  <si>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</si>
  <si>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</si>
  <si>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</si>
  <si>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</si>
  <si>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</si>
  <si>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</si>
  <si>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</si>
  <si>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</si>
  <si>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</si>
  <si>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</si>
  <si>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</si>
  <si>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</si>
  <si>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</si>
  <si>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</si>
  <si>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</si>
  <si>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</si>
  <si>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</si>
  <si>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</si>
  <si>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</si>
  <si>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</si>
  <si>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</si>
  <si>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</si>
  <si>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</si>
  <si>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</si>
  <si>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</si>
  <si>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</si>
  <si>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</si>
  <si>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</si>
  <si>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</si>
  <si>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</si>
  <si>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</si>
  <si>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</si>
  <si>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</si>
  <si>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</si>
  <si>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</si>
  <si>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</si>
  <si>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</si>
  <si>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</si>
  <si>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</si>
  <si>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</si>
  <si>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</si>
  <si>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</si>
  <si>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</si>
  <si>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</si>
  <si>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</si>
  <si>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</si>
  <si>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</si>
  <si>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</si>
  <si>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</si>
  <si>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</si>
  <si>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</si>
  <si>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</si>
  <si>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</si>
  <si>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</si>
  <si>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</si>
  <si>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</si>
  <si>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</si>
  <si>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</si>
  <si>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</si>
  <si>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</si>
  <si>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</si>
  <si>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</si>
  <si>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</si>
  <si>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</si>
  <si>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</si>
  <si>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</si>
  <si>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</si>
  <si>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</si>
  <si>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</si>
  <si>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</si>
  <si>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</si>
  <si>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</si>
  <si>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</si>
  <si>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</si>
  <si>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</si>
  <si>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</si>
  <si>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</si>
  <si>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</si>
  <si>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</si>
  <si>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</si>
  <si>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</si>
  <si>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</si>
  <si>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</si>
  <si>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</si>
  <si>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</si>
  <si>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</si>
  <si>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</si>
  <si>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</si>
  <si>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</si>
  <si>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</si>
  <si>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</si>
  <si>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</si>
  <si>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</si>
  <si>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</si>
  <si>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</si>
  <si>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</si>
  <si>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</si>
  <si>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</si>
  <si>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</si>
  <si>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</si>
  <si>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</si>
  <si>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</si>
  <si>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</si>
  <si>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</si>
  <si>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</si>
  <si>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</si>
  <si>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</si>
  <si>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</si>
  <si>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</si>
  <si>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</si>
  <si>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</si>
  <si>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</si>
  <si>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</si>
  <si>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</si>
  <si>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</si>
  <si>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</si>
  <si>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</si>
  <si>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</si>
  <si>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</si>
  <si>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</si>
  <si>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</si>
  <si>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</si>
  <si>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</si>
  <si>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</si>
  <si>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</si>
  <si>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</si>
  <si>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</si>
  <si>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</si>
  <si>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</si>
  <si>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</si>
  <si>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</si>
  <si>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</si>
  <si>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</si>
  <si>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</si>
  <si>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</si>
  <si>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</si>
  <si>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</si>
  <si>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</si>
  <si>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</si>
  <si>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</si>
  <si>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</si>
  <si>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</si>
  <si>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</si>
  <si>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</si>
  <si>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</si>
  <si>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</si>
  <si>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</si>
  <si>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</si>
  <si>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</si>
  <si>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</si>
  <si>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</si>
  <si>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</si>
  <si>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</si>
  <si>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</si>
  <si>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</si>
  <si>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</si>
  <si>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</si>
  <si>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</si>
  <si>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</si>
  <si>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</si>
  <si>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</si>
  <si>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</si>
  <si>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</si>
  <si>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</si>
  <si>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</si>
  <si>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</si>
  <si>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</si>
  <si>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</si>
  <si>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</si>
  <si>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</si>
  <si>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</si>
  <si>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</si>
  <si>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</si>
  <si>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</si>
  <si>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</si>
  <si>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</si>
  <si>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</si>
  <si>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</si>
  <si>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</si>
  <si>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</si>
  <si>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</si>
  <si>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</si>
  <si>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</si>
  <si>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</si>
  <si>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</si>
  <si>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</si>
  <si>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</si>
  <si>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</si>
  <si>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</si>
  <si>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</si>
  <si>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</si>
  <si>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</si>
  <si>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</si>
  <si>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</si>
  <si>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</si>
  <si>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</si>
  <si>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</si>
  <si>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</si>
  <si>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</si>
  <si>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</si>
  <si>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</si>
  <si>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</si>
  <si>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</si>
  <si>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</si>
  <si>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</si>
  <si>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</si>
  <si>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</si>
  <si>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</si>
  <si>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</si>
  <si>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</si>
  <si>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</si>
  <si>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</si>
  <si>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</si>
  <si>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</si>
  <si>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</si>
  <si>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</si>
  <si>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</si>
  <si>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</si>
  <si>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</si>
  <si>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</si>
  <si>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</si>
  <si>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</si>
  <si>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</si>
  <si>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</si>
  <si>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</si>
  <si>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</si>
  <si>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</si>
  <si>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</si>
  <si>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</si>
  <si>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</si>
  <si>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</si>
  <si>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</si>
  <si>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</si>
  <si>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</si>
  <si>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</si>
  <si>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</si>
  <si>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</si>
  <si>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</si>
  <si>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</si>
  <si>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</si>
  <si>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</si>
  <si>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</si>
  <si>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</si>
  <si>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</si>
  <si>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</si>
  <si>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</si>
  <si>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</si>
  <si>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</si>
  <si>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</si>
  <si>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</si>
  <si>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</si>
  <si>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</si>
  <si>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</si>
  <si>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</si>
  <si>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</si>
  <si>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</si>
  <si>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</si>
  <si>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</si>
  <si>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</si>
  <si>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</si>
  <si>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</si>
  <si>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</si>
  <si>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</si>
  <si>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</si>
  <si>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</si>
  <si>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</si>
  <si>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</si>
  <si>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</si>
  <si>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</si>
  <si>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</si>
  <si>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</si>
  <si>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</si>
  <si>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</si>
  <si>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</si>
  <si>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</si>
  <si>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</si>
  <si>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</si>
  <si>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</si>
  <si>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</si>
  <si>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</si>
  <si>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</si>
  <si>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</si>
  <si>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</si>
  <si>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</si>
  <si>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</si>
  <si>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</si>
  <si>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</si>
  <si>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</si>
  <si>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</si>
  <si>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</si>
  <si>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</si>
  <si>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</si>
  <si>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</si>
  <si>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</si>
  <si>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</si>
  <si>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</si>
  <si>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</si>
  <si>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</si>
  <si>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</si>
  <si>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</si>
  <si>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</si>
  <si>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</si>
  <si>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</si>
  <si>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</si>
  <si>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</si>
  <si>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</si>
  <si>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</si>
  <si>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</si>
  <si>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</si>
  <si>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</si>
  <si>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</si>
  <si>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</si>
  <si>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</si>
  <si>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</si>
  <si>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</si>
  <si>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</si>
  <si>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</si>
  <si>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</si>
  <si>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</si>
  <si>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</si>
  <si>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</si>
  <si>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</si>
  <si>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</si>
  <si>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</si>
  <si>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</si>
  <si>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</si>
  <si>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</si>
  <si>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</si>
  <si>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</si>
  <si>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</si>
  <si>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</si>
  <si>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</si>
  <si>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</si>
  <si>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</si>
  <si>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</si>
  <si>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</si>
  <si>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</si>
  <si>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</si>
  <si>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</si>
  <si>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</si>
  <si>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</si>
  <si>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</si>
  <si>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</si>
  <si>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</si>
  <si>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</si>
  <si>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</si>
  <si>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</si>
  <si>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</si>
  <si>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</si>
  <si>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</si>
  <si>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</si>
  <si>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</si>
  <si>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</si>
  <si>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</si>
  <si>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</si>
  <si>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</si>
  <si>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</si>
  <si>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</si>
  <si>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</si>
  <si>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</si>
  <si>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</si>
  <si>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</si>
  <si>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</si>
  <si>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</si>
  <si>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</si>
  <si>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</si>
  <si>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</si>
  <si>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</si>
  <si>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</si>
  <si>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</si>
  <si>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</si>
  <si>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</si>
  <si>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</si>
  <si>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</si>
  <si>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</si>
  <si>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</si>
  <si>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</si>
  <si>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</si>
  <si>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</si>
  <si>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</si>
  <si>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</si>
  <si>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</si>
  <si>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</si>
  <si>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</si>
  <si>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</si>
  <si>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</si>
  <si>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</si>
  <si>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</si>
  <si>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</si>
  <si>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</si>
  <si>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</si>
  <si>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</si>
  <si>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</si>
  <si>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</si>
  <si>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</si>
  <si>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</si>
  <si>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</si>
  <si>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</si>
  <si>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</si>
  <si>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</si>
  <si>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</si>
  <si>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</si>
  <si>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</si>
  <si>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</si>
  <si>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</si>
  <si>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</si>
  <si>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</si>
  <si>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</si>
  <si>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</si>
  <si>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</si>
  <si>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</si>
  <si>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</si>
  <si>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</si>
  <si>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</si>
  <si>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</si>
  <si>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</si>
  <si>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</si>
  <si>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</si>
  <si>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</si>
  <si>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</si>
  <si>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</si>
  <si>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</si>
  <si>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</si>
  <si>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</si>
  <si>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</si>
  <si>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</si>
  <si>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</si>
  <si>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</si>
  <si>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</si>
  <si>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</si>
  <si>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</si>
  <si>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</si>
  <si>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</si>
  <si>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</si>
  <si>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</si>
  <si>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</si>
  <si>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</si>
  <si>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</si>
  <si>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</si>
  <si>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</si>
  <si>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</si>
  <si>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</si>
  <si>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</si>
  <si>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</si>
  <si>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</si>
  <si>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</si>
  <si>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</si>
  <si>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</si>
  <si>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</si>
  <si>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</si>
  <si>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</si>
  <si>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</si>
  <si>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</si>
  <si>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</si>
  <si>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</si>
  <si>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</si>
  <si>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</si>
  <si>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</si>
  <si>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</si>
  <si>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</si>
  <si>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</si>
  <si>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</si>
  <si>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</si>
  <si>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</si>
  <si>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</si>
  <si>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</si>
  <si>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</si>
  <si>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</si>
  <si>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</si>
  <si>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</si>
  <si>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</si>
  <si>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</si>
  <si>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</si>
  <si>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</si>
  <si>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</si>
  <si>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</si>
  <si>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</si>
  <si>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</si>
  <si>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</si>
  <si>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</si>
  <si>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</si>
  <si>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</si>
  <si>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</si>
  <si>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</si>
  <si>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</si>
  <si>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</si>
  <si>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</si>
  <si>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</si>
  <si>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</si>
  <si>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</si>
  <si>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</si>
  <si>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</si>
  <si>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</si>
  <si>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</si>
  <si>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</si>
  <si>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</si>
  <si>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</si>
  <si>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</si>
  <si>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</si>
  <si>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</si>
  <si>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</si>
  <si>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</si>
  <si>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</si>
  <si>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</si>
  <si>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</si>
  <si>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</si>
  <si>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</si>
  <si>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</si>
  <si>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</si>
  <si>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</si>
  <si>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</si>
  <si>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</si>
  <si>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</si>
  <si>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</si>
  <si>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</si>
  <si>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</si>
  <si>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</si>
  <si>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</si>
  <si>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</si>
  <si>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</si>
  <si>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</si>
  <si>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</si>
  <si>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</si>
  <si>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</si>
  <si>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</si>
  <si>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</si>
  <si>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</si>
  <si>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</si>
  <si>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</si>
  <si>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</si>
  <si>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</si>
  <si>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</si>
  <si>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</si>
  <si>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</si>
  <si>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</si>
  <si>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</si>
  <si>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</si>
  <si>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</si>
  <si>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</si>
  <si>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</si>
  <si>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</si>
  <si>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</si>
  <si>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</si>
  <si>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</si>
  <si>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</si>
  <si>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</si>
  <si>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</si>
  <si>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</si>
  <si>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</si>
  <si>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</si>
  <si>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</si>
  <si>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</si>
  <si>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</si>
  <si>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</si>
  <si>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</si>
  <si>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</si>
  <si>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</si>
  <si>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</si>
  <si>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</si>
  <si>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</si>
  <si>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</si>
  <si>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</si>
  <si>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</si>
  <si>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</si>
  <si>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</si>
  <si>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</si>
  <si>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</si>
  <si>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</si>
  <si>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</si>
  <si>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</si>
  <si>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</si>
  <si>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</si>
  <si>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</si>
  <si>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</si>
  <si>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</si>
  <si>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</si>
  <si>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</si>
  <si>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</si>
  <si>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</si>
  <si>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</si>
  <si>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</si>
  <si>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</si>
  <si>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</si>
  <si>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</si>
  <si>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</si>
  <si>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</si>
  <si>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</si>
  <si>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</si>
  <si>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</si>
  <si>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</si>
  <si>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</si>
  <si>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</si>
  <si>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</si>
  <si>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</si>
  <si>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</si>
  <si>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</si>
  <si>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</si>
  <si>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</si>
  <si>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</si>
  <si>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</si>
  <si>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</si>
  <si>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</si>
  <si>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</si>
  <si>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</si>
  <si>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</si>
  <si>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</si>
  <si>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</si>
  <si>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</si>
  <si>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</si>
  <si>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</si>
  <si>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</si>
  <si>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</si>
  <si>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</si>
  <si>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</si>
  <si>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</si>
  <si>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</si>
  <si>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</si>
  <si>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</si>
  <si>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</si>
  <si>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</si>
  <si>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</si>
  <si>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</si>
  <si>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</si>
  <si>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</si>
  <si>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</si>
  <si>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</si>
  <si>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</si>
  <si>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</si>
  <si>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</si>
  <si>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</si>
  <si>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</si>
  <si>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</si>
  <si>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</si>
  <si>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</si>
  <si>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</si>
  <si>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</si>
  <si>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</si>
  <si>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</si>
  <si>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</si>
  <si>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</si>
  <si>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</si>
  <si>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</si>
  <si>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</si>
  <si>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</si>
  <si>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</si>
  <si>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</si>
  <si>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</si>
  <si>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</si>
  <si>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</si>
  <si>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</si>
  <si>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</si>
  <si>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</si>
  <si>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</si>
  <si>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</si>
  <si>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</si>
  <si>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</si>
  <si>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</si>
  <si>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</si>
  <si>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</si>
  <si>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</si>
  <si>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</si>
  <si>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</si>
  <si>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</si>
  <si>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</si>
  <si>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</si>
  <si>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</si>
  <si>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</si>
  <si>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</si>
  <si>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</si>
  <si>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</si>
  <si>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</si>
  <si>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</si>
  <si>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</si>
  <si>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</si>
  <si>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</si>
  <si>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</si>
  <si>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</si>
  <si>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</si>
  <si>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</si>
  <si>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</si>
  <si>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</si>
  <si>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</si>
  <si>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</si>
  <si>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</si>
  <si>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</si>
  <si>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</si>
  <si>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</si>
  <si>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</si>
  <si>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</si>
  <si>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</si>
  <si>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</si>
  <si>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</si>
  <si>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</si>
  <si>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</si>
  <si>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</si>
  <si>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</si>
  <si>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</si>
  <si>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</si>
  <si>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</si>
  <si>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</si>
  <si>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</si>
  <si>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</si>
  <si>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</si>
  <si>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</si>
  <si>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</si>
  <si>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</si>
  <si>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</si>
  <si>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</si>
  <si>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</si>
  <si>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</si>
  <si>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</si>
  <si>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</si>
  <si>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</si>
  <si>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</si>
  <si>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</si>
  <si>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</si>
  <si>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</si>
  <si>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</si>
  <si>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</si>
  <si>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</si>
  <si>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</si>
  <si>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</si>
  <si>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</si>
  <si>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</si>
  <si>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</si>
  <si>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</si>
  <si>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</si>
  <si>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</si>
  <si>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</si>
  <si>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</si>
  <si>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</si>
  <si>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</si>
  <si>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</si>
  <si>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</si>
  <si>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</si>
  <si>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</si>
  <si>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</si>
  <si>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</si>
  <si>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</si>
  <si>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</si>
  <si>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</si>
  <si>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</si>
  <si>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</si>
  <si>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</si>
  <si>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</si>
  <si>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</si>
  <si>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</si>
  <si>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</si>
  <si>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</si>
  <si>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</si>
  <si>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</si>
  <si>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</si>
  <si>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</si>
  <si>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</si>
  <si>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</si>
  <si>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</si>
  <si>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</si>
  <si>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</si>
  <si>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</si>
  <si>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</si>
  <si>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</si>
  <si>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</si>
  <si>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</si>
  <si>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</si>
  <si>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</si>
  <si>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</si>
  <si>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</si>
  <si>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</si>
  <si>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</si>
  <si>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</si>
  <si>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</si>
  <si>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</si>
  <si>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</si>
  <si>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</si>
  <si>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</si>
  <si>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</si>
  <si>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</si>
  <si>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</si>
  <si>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</si>
  <si>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</si>
  <si>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</si>
  <si>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</si>
  <si>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</si>
  <si>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</si>
  <si>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</si>
  <si>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</si>
  <si>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</si>
  <si>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</si>
  <si>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</si>
  <si>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</si>
  <si>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</si>
  <si>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</si>
  <si>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</si>
  <si>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</si>
  <si>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</si>
  <si>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</si>
  <si>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</si>
  <si>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</si>
  <si>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</si>
  <si>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</si>
  <si>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</si>
  <si>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</si>
  <si>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</si>
  <si>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</si>
  <si>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</si>
  <si>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</si>
  <si>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</si>
  <si>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</si>
  <si>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</si>
  <si>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</si>
  <si>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</si>
  <si>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</si>
  <si>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</si>
  <si>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</si>
  <si>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</si>
  <si>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</si>
  <si>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</si>
  <si>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</si>
  <si>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</si>
  <si>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</si>
  <si>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</si>
  <si>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</si>
  <si>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</si>
  <si>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</si>
  <si>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</si>
  <si>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</si>
  <si>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</si>
  <si>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</si>
  <si>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</si>
  <si>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</si>
  <si>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</si>
  <si>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</si>
  <si>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</si>
  <si>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</si>
  <si>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</si>
  <si>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</si>
  <si>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</si>
  <si>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</si>
  <si>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</si>
  <si>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</si>
  <si>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</si>
  <si>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</si>
  <si>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</si>
  <si>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</si>
  <si>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</si>
  <si>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</si>
  <si>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</si>
  <si>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</si>
  <si>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</si>
  <si>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</si>
  <si>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</si>
  <si>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</si>
  <si>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</si>
  <si>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</si>
  <si>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</si>
  <si>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</si>
  <si>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</si>
  <si>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</si>
  <si>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</si>
  <si>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</si>
  <si>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</si>
  <si>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</si>
  <si>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</si>
  <si>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</si>
  <si>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</si>
  <si>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</si>
  <si>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</si>
  <si>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</si>
  <si>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</si>
  <si>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</si>
  <si>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</si>
  <si>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</si>
  <si>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</si>
  <si>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</si>
  <si>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</si>
  <si>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</si>
  <si>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</si>
  <si>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</si>
  <si>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</si>
  <si>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</si>
  <si>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</si>
  <si>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</si>
  <si>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</si>
  <si>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</si>
  <si>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</si>
  <si>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</si>
  <si>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</si>
  <si>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</si>
  <si>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</si>
  <si>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</si>
  <si>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</si>
  <si>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</si>
  <si>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</si>
  <si>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</si>
  <si>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</si>
  <si>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</si>
  <si>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</si>
  <si>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</si>
  <si>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</si>
  <si>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</si>
  <si>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</si>
  <si>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</si>
  <si>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</si>
  <si>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</si>
  <si>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</si>
  <si>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</si>
  <si>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</si>
  <si>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</si>
  <si>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</si>
  <si>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</si>
  <si>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</si>
  <si>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</si>
  <si>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</si>
  <si>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</si>
  <si>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</si>
  <si>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</si>
  <si>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</si>
  <si>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</si>
  <si>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</si>
  <si>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</si>
  <si>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</si>
  <si>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</si>
  <si>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</si>
  <si>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</si>
  <si>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</si>
  <si>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</si>
  <si>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</si>
  <si>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</si>
  <si>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</si>
  <si>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</si>
  <si>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</si>
  <si>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</si>
  <si>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</si>
  <si>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</si>
  <si>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</si>
  <si>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</si>
  <si>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</si>
  <si>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</si>
  <si>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</si>
  <si>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</si>
  <si>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</si>
  <si>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</si>
  <si>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</si>
  <si>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</si>
  <si>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</si>
  <si>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</si>
  <si>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</si>
  <si>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</si>
  <si>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</si>
  <si>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</si>
  <si>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</si>
  <si>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</si>
  <si>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</si>
  <si>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</si>
  <si>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</si>
  <si>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</si>
  <si>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</si>
  <si>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</si>
  <si>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</si>
  <si>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</si>
  <si>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</si>
  <si>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</si>
  <si>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</si>
  <si>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</si>
  <si>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</si>
  <si>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</si>
  <si>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</si>
  <si>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</si>
  <si>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</si>
  <si>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</si>
  <si>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</si>
  <si>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</si>
  <si>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</si>
  <si>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</si>
  <si>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</si>
  <si>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</si>
  <si>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</si>
  <si>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</si>
  <si>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</si>
  <si>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</si>
  <si>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</si>
  <si>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</si>
  <si>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</si>
  <si>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</si>
  <si>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</si>
  <si>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</si>
  <si>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</si>
  <si>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</si>
  <si>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</si>
  <si>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</si>
  <si>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</si>
  <si>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</si>
  <si>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</si>
  <si>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</si>
  <si>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</si>
  <si>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</si>
  <si>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</si>
  <si>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</si>
  <si>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</si>
  <si>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</si>
  <si>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</si>
  <si>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</si>
  <si>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</si>
  <si>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</si>
  <si>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</si>
  <si>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</si>
  <si>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</si>
  <si>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</si>
  <si>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</si>
  <si>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</si>
  <si>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</si>
  <si>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</si>
  <si>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</si>
  <si>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</si>
  <si>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</si>
  <si>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</si>
  <si>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</si>
  <si>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</si>
  <si>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</si>
  <si>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</si>
  <si>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</si>
  <si>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</si>
  <si>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</si>
  <si>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</si>
  <si>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</si>
  <si>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</si>
  <si>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</si>
  <si>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</si>
  <si>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</si>
  <si>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</si>
  <si>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</si>
  <si>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</si>
  <si>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</si>
  <si>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</si>
  <si>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</si>
  <si>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</si>
  <si>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</si>
  <si>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</si>
  <si>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</si>
  <si>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</si>
  <si>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</si>
  <si>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</si>
  <si>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</si>
  <si>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</si>
  <si>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</si>
  <si>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</si>
  <si>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</si>
  <si>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</si>
  <si>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</si>
  <si>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</si>
  <si>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</si>
  <si>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</si>
  <si>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</si>
  <si>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</si>
  <si>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</si>
  <si>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</si>
  <si>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</si>
  <si>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</si>
  <si>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</si>
  <si>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</si>
  <si>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</si>
  <si>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</si>
  <si>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</si>
  <si>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</si>
  <si>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</si>
  <si>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</si>
  <si>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</si>
  <si>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</si>
  <si>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</si>
  <si>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</si>
  <si>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</si>
  <si>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</si>
  <si>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</si>
  <si>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</si>
  <si>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</si>
  <si>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</si>
  <si>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</si>
  <si>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</si>
  <si>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</si>
  <si>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</si>
  <si>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</si>
  <si>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</si>
  <si>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</si>
  <si>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</si>
  <si>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</si>
  <si>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</si>
  <si>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</si>
  <si>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</si>
  <si>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</si>
  <si>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</si>
  <si>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</si>
  <si>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</si>
  <si>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</si>
  <si>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</si>
  <si>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</si>
  <si>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</si>
  <si>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</si>
  <si>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</si>
  <si>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</si>
  <si>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</si>
  <si>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</si>
  <si>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</si>
  <si>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</si>
  <si>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</si>
  <si>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</si>
  <si>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</si>
  <si>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</si>
  <si>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</si>
  <si>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</si>
  <si>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</si>
  <si>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</si>
  <si>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</si>
  <si>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</si>
  <si>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</si>
  <si>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</si>
  <si>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</si>
  <si>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</si>
  <si>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</si>
  <si>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</si>
  <si>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</si>
  <si>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</si>
  <si>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</si>
  <si>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</si>
  <si>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</si>
  <si>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</si>
  <si>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</si>
  <si>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</si>
  <si>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</si>
  <si>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</si>
  <si>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</si>
  <si>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</si>
  <si>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</si>
  <si>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</si>
  <si>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</si>
  <si>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</si>
  <si>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</si>
  <si>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</si>
  <si>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</si>
  <si>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</si>
  <si>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</si>
  <si>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</si>
  <si>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</si>
  <si>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</si>
  <si>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</si>
  <si>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</si>
  <si>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</si>
  <si>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</si>
  <si>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</si>
  <si>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</si>
  <si>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</si>
  <si>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</si>
  <si>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</si>
  <si>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</si>
  <si>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</si>
  <si>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</si>
  <si>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</si>
  <si>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</si>
  <si>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</si>
  <si>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</si>
  <si>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</si>
  <si>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</si>
  <si>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</si>
  <si>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</si>
  <si>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</si>
  <si>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</si>
  <si>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</si>
  <si>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</si>
  <si>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</si>
  <si>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</si>
  <si>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</si>
  <si>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</si>
  <si>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</si>
  <si>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</si>
  <si>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</si>
  <si>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</si>
  <si>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</si>
  <si>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</si>
  <si>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</si>
  <si>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</si>
  <si>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</si>
  <si>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</si>
  <si>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</si>
  <si>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</si>
  <si>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</si>
  <si>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</si>
  <si>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</si>
  <si>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</si>
  <si>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</si>
  <si>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</si>
  <si>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</si>
  <si>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</si>
  <si>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</si>
  <si>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</si>
  <si>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</si>
  <si>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</si>
  <si>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</si>
  <si>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</si>
  <si>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</si>
  <si>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</si>
  <si>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</si>
  <si>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</si>
  <si>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</si>
  <si>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</si>
  <si>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</si>
  <si>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</si>
  <si>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</si>
  <si>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</si>
  <si>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</si>
  <si>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</si>
  <si>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</si>
  <si>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</si>
  <si>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</si>
  <si>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</si>
  <si>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</si>
  <si>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</si>
  <si>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</si>
  <si>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</si>
  <si>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</si>
  <si>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</si>
  <si>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</si>
  <si>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</si>
  <si>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</si>
  <si>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</si>
  <si>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</si>
  <si>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</si>
  <si>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</si>
  <si>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</si>
  <si>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</si>
  <si>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</si>
  <si>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</si>
  <si>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</si>
  <si>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</si>
  <si>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</si>
  <si>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</si>
  <si>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</si>
  <si>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</si>
  <si>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</si>
  <si>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</si>
  <si>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</si>
  <si>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</si>
  <si>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</si>
  <si>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</si>
  <si>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</si>
  <si>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</si>
  <si>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</si>
  <si>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</si>
  <si>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</si>
  <si>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</si>
  <si>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</si>
  <si>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</si>
  <si>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</si>
  <si>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</si>
  <si>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</si>
  <si>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</si>
  <si>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</si>
  <si>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</si>
  <si>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</si>
  <si>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</si>
  <si>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</si>
  <si>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</si>
  <si>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</si>
  <si>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</si>
  <si>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</si>
  <si>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</si>
  <si>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</si>
  <si>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</si>
  <si>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</si>
  <si>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</si>
  <si>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</si>
  <si>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</si>
  <si>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</si>
  <si>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</si>
  <si>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</si>
  <si>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</si>
  <si>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</si>
  <si>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</si>
  <si>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</si>
  <si>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</si>
  <si>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</si>
  <si>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</si>
  <si>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</si>
  <si>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</si>
  <si>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</si>
  <si>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</si>
  <si>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</si>
  <si>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</si>
  <si>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</si>
  <si>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</si>
  <si>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</si>
  <si>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</si>
  <si>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</si>
  <si>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</si>
  <si>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</si>
  <si>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</si>
  <si>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</si>
  <si>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</si>
  <si>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</si>
  <si>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</si>
  <si>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</si>
  <si>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</si>
  <si>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</si>
  <si>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</si>
  <si>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</si>
  <si>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</si>
  <si>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</si>
  <si>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</si>
  <si>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</si>
  <si>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</si>
  <si>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</si>
  <si>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</si>
  <si>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</si>
  <si>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</si>
  <si>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</si>
  <si>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</si>
  <si>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</si>
  <si>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</si>
  <si>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</si>
  <si>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</si>
  <si>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</si>
  <si>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</si>
  <si>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</si>
  <si>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</si>
  <si>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</si>
  <si>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</si>
  <si>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</si>
  <si>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</si>
  <si>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</si>
  <si>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</si>
  <si>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</si>
  <si>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</si>
  <si>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</si>
  <si>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</si>
  <si>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</si>
  <si>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</si>
  <si>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</si>
  <si>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</si>
  <si>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</si>
  <si>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</si>
  <si>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</si>
  <si>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</si>
  <si>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</si>
  <si>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</si>
  <si>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</si>
  <si>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</si>
  <si>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</si>
  <si>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</si>
  <si>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</si>
  <si>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</si>
  <si>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</si>
  <si>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</si>
  <si>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</si>
  <si>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</si>
  <si>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</si>
  <si>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</si>
  <si>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</si>
  <si>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</si>
  <si>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</si>
  <si>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</si>
  <si>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</si>
  <si>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</si>
  <si>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</si>
  <si>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</si>
  <si>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</si>
  <si>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</si>
  <si>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</si>
  <si>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</si>
  <si>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</si>
  <si>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</si>
  <si>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</si>
  <si>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</si>
  <si>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</si>
  <si>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</si>
  <si>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</si>
  <si>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</si>
  <si>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</si>
  <si>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</si>
  <si>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</si>
  <si>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</si>
  <si>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</si>
  <si>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</si>
  <si>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</si>
  <si>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</si>
  <si>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</si>
  <si>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</si>
  <si>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</si>
  <si>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</si>
  <si>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</si>
  <si>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</si>
  <si>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</si>
  <si>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</si>
  <si>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</si>
  <si>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</si>
  <si>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</si>
  <si>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</si>
  <si>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</si>
  <si>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</si>
  <si>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</si>
  <si>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</si>
  <si>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</si>
  <si>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</si>
  <si>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</si>
  <si>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</si>
  <si>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</si>
  <si>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</si>
  <si>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</si>
  <si>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</si>
  <si>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</si>
  <si>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</si>
  <si>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</si>
  <si>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</si>
  <si>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</si>
  <si>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</si>
  <si>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</si>
  <si>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</si>
  <si>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</si>
  <si>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</si>
  <si>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</si>
  <si>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</si>
  <si>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</si>
  <si>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</si>
  <si>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</si>
  <si>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</si>
  <si>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</si>
  <si>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</si>
  <si>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</si>
  <si>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</si>
  <si>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</si>
  <si>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</si>
  <si>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</si>
  <si>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</si>
  <si>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</si>
  <si>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</si>
  <si>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</si>
  <si>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</si>
  <si>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</si>
  <si>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</si>
  <si>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</si>
  <si>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</si>
  <si>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</si>
  <si>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</si>
  <si>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</si>
  <si>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</si>
  <si>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</si>
  <si>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</si>
  <si>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</si>
  <si>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</si>
  <si>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</si>
  <si>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</si>
  <si>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</si>
  <si>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</si>
  <si>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</si>
  <si>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</si>
  <si>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</si>
  <si>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</si>
  <si>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</si>
  <si>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</si>
  <si>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</si>
  <si>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</si>
  <si>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</si>
  <si>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</si>
  <si>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</si>
  <si>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</si>
  <si>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</si>
  <si>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</si>
  <si>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</si>
  <si>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</si>
  <si>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</si>
  <si>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</si>
  <si>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</si>
  <si>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</si>
  <si>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</si>
  <si>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</si>
  <si>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</si>
  <si>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</si>
  <si>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</si>
  <si>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</si>
  <si>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</si>
  <si>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</si>
  <si>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</si>
  <si>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</si>
  <si>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</si>
  <si>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</si>
  <si>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</si>
  <si>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</si>
  <si>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</si>
  <si>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</si>
  <si>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</si>
  <si>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</si>
  <si>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</si>
  <si>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</si>
  <si>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</si>
  <si>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</si>
  <si>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</si>
  <si>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</si>
  <si>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</si>
  <si>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</si>
  <si>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</si>
  <si>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</si>
  <si>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</si>
  <si>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</si>
  <si>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</si>
  <si>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</si>
  <si>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</si>
  <si>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</si>
  <si>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</si>
  <si>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</si>
  <si>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</si>
  <si>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</si>
  <si>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</si>
  <si>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</si>
  <si>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</si>
  <si>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</si>
  <si>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</si>
  <si>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</si>
  <si>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</si>
  <si>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</si>
  <si>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</si>
  <si>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</si>
  <si>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</si>
  <si>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</si>
  <si>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</si>
  <si>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</si>
  <si>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</si>
  <si>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</si>
  <si>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</si>
  <si>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</si>
  <si>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</si>
  <si>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</si>
  <si>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</si>
  <si>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</si>
  <si>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</si>
  <si>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</si>
  <si>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</si>
  <si>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</si>
  <si>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</si>
  <si>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</si>
  <si>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</si>
  <si>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</si>
  <si>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</si>
  <si>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</si>
  <si>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</si>
  <si>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</si>
  <si>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</si>
  <si>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</si>
  <si>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</si>
  <si>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</si>
  <si>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</si>
  <si>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</si>
  <si>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</si>
  <si>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</si>
  <si>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</si>
  <si>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</si>
  <si>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</si>
  <si>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</si>
  <si>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</si>
  <si>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</si>
  <si>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</si>
  <si>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</si>
  <si>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</si>
  <si>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</si>
  <si>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</si>
  <si>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</si>
  <si>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</si>
  <si>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</si>
  <si>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</si>
  <si>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</si>
  <si>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</si>
  <si>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</si>
  <si>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</si>
  <si>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</si>
  <si>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</si>
  <si>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</si>
  <si>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</si>
  <si>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</si>
  <si>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</si>
  <si>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</si>
  <si>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</si>
  <si>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</si>
  <si>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</si>
  <si>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</si>
  <si>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</si>
  <si>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</si>
  <si>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</si>
  <si>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</si>
  <si>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</si>
  <si>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</si>
  <si>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</si>
  <si>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</si>
  <si>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</si>
  <si>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</si>
  <si>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</si>
  <si>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</si>
  <si>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</si>
  <si>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</si>
  <si>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</si>
  <si>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</si>
  <si>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</si>
  <si>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</si>
  <si>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</si>
  <si>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</si>
  <si>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</si>
  <si>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</si>
  <si>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</si>
  <si>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</si>
  <si>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</si>
  <si>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</si>
  <si>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</si>
  <si>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</si>
  <si>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</si>
  <si>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</si>
  <si>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</si>
  <si>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</si>
  <si>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</si>
  <si>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</si>
  <si>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</si>
  <si>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</si>
  <si>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</si>
  <si>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</si>
  <si>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</si>
  <si>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</si>
  <si>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</si>
  <si>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</si>
  <si>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</si>
  <si>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</si>
  <si>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</si>
  <si>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</si>
  <si>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</si>
  <si>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</si>
  <si>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</si>
  <si>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</si>
  <si>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</si>
  <si>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</si>
  <si>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</si>
  <si>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</si>
  <si>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</si>
  <si>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</si>
  <si>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</si>
  <si>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</si>
  <si>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</si>
  <si>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</si>
  <si>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</si>
  <si>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</si>
  <si>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</si>
  <si>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</si>
  <si>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</si>
  <si>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</si>
  <si>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</si>
  <si>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</si>
  <si>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</si>
  <si>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</si>
  <si>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</si>
  <si>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</si>
  <si>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</si>
  <si>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</si>
  <si>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</si>
  <si>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</si>
  <si>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</si>
  <si>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</si>
  <si>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</si>
  <si>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</si>
  <si>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</si>
  <si>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</si>
  <si>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</si>
  <si>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</si>
  <si>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</si>
  <si>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</si>
  <si>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</si>
  <si>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</si>
  <si>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</si>
  <si>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</si>
  <si>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</si>
  <si>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</si>
  <si>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</si>
  <si>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</si>
  <si>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</si>
  <si>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</si>
  <si>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</si>
  <si>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</si>
  <si>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</si>
  <si>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</si>
  <si>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</si>
  <si>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</si>
  <si>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</si>
  <si>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</si>
  <si>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</si>
  <si>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</si>
  <si>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</si>
  <si>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</si>
  <si>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</si>
  <si>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</si>
  <si>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</si>
  <si>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</si>
  <si>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</si>
  <si>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</si>
  <si>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</si>
  <si>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</si>
  <si>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</si>
  <si>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</si>
  <si>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</si>
  <si>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</si>
  <si>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</si>
  <si>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</si>
  <si>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</si>
  <si>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</si>
  <si>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</si>
  <si>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</si>
  <si>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</si>
  <si>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</si>
  <si>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</si>
  <si>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</si>
  <si>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</si>
  <si>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</si>
  <si>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</si>
  <si>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</si>
  <si>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</si>
  <si>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</si>
  <si>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</si>
  <si>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</si>
  <si>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</si>
  <si>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</si>
  <si>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</si>
  <si>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</si>
  <si>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</si>
  <si>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</si>
  <si>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</si>
  <si>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</si>
  <si>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</si>
  <si>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</si>
  <si>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</si>
  <si>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</si>
  <si>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</si>
  <si>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</si>
  <si>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</si>
  <si>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</si>
  <si>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</si>
  <si>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</si>
  <si>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</si>
  <si>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</si>
  <si>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</si>
  <si>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</si>
  <si>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</si>
  <si>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</si>
  <si>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</si>
  <si>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</si>
  <si>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</si>
  <si>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</si>
  <si>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</si>
  <si>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</si>
  <si>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</si>
  <si>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</si>
  <si>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</si>
  <si>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</si>
  <si>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</si>
  <si>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</si>
  <si>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</si>
  <si>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</si>
  <si>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</si>
  <si>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</si>
  <si>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</si>
  <si>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</si>
  <si>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</si>
  <si>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</si>
  <si>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</si>
  <si>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</si>
  <si>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</si>
  <si>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</si>
  <si>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</si>
  <si>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</si>
  <si>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</si>
  <si>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</si>
  <si>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</si>
  <si>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</si>
  <si>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</si>
  <si>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</si>
  <si>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</si>
  <si>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</si>
  <si>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</si>
  <si>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</si>
  <si>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</si>
  <si>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</si>
  <si>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</si>
  <si>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</si>
  <si>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</si>
  <si>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</si>
  <si>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</si>
  <si>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</si>
  <si>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</si>
  <si>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</si>
  <si>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</si>
  <si>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</si>
  <si>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</si>
  <si>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</si>
  <si>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</si>
  <si>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</si>
  <si>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</si>
  <si>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</si>
  <si>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</si>
  <si>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</si>
  <si>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</si>
  <si>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</si>
  <si>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</si>
  <si>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</si>
  <si>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</si>
  <si>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</si>
  <si>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</si>
  <si>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</si>
  <si>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</si>
  <si>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</si>
  <si>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</si>
  <si>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</si>
  <si>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</si>
  <si>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</si>
  <si>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</si>
  <si>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</si>
  <si>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</si>
  <si>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</si>
  <si>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</si>
  <si>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</si>
  <si>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</si>
  <si>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</si>
  <si>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</si>
  <si>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</si>
  <si>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</si>
  <si>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</si>
  <si>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</si>
  <si>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</si>
  <si>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</si>
  <si>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</si>
  <si>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</si>
  <si>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</si>
  <si>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</si>
  <si>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</si>
  <si>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</si>
  <si>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</si>
  <si>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</si>
  <si>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</si>
  <si>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</si>
  <si>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</si>
  <si>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</si>
  <si>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</si>
  <si>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</si>
  <si>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</si>
  <si>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</si>
  <si>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</si>
  <si>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</si>
  <si>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</si>
  <si>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</si>
  <si>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</si>
  <si>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</si>
  <si>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</si>
  <si>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</si>
  <si>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</si>
  <si>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</si>
  <si>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</si>
  <si>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</si>
  <si>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</si>
  <si>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</si>
  <si>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</si>
  <si>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</si>
  <si>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</si>
  <si>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</si>
  <si>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</si>
  <si>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</si>
  <si>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</si>
  <si>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</si>
  <si>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</si>
  <si>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</si>
  <si>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</si>
  <si>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</si>
  <si>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</si>
  <si>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</si>
  <si>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</si>
  <si>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</si>
  <si>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</si>
  <si>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</si>
  <si>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</si>
  <si>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</si>
  <si>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</si>
  <si>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</si>
  <si>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</si>
  <si>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</si>
  <si>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</si>
  <si>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</si>
  <si>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</si>
  <si>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</si>
  <si>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</si>
  <si>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</si>
  <si>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</si>
  <si>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</si>
  <si>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</si>
  <si>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</si>
  <si>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</si>
  <si>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</si>
  <si>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</si>
  <si>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</si>
  <si>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</si>
  <si>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</si>
  <si>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</si>
  <si>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</si>
  <si>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</si>
  <si>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</si>
  <si>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</si>
  <si>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</si>
  <si>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</si>
  <si>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</si>
  <si>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</si>
  <si>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</si>
  <si>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</si>
  <si>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</si>
  <si>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</si>
  <si>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</si>
  <si>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</si>
  <si>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</si>
  <si>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</si>
  <si>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</si>
  <si>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</si>
  <si>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</si>
  <si>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</si>
  <si>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</si>
  <si>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</si>
  <si>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</si>
  <si>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</si>
  <si>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</si>
  <si>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</si>
  <si>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</si>
  <si>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</si>
  <si>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</si>
  <si>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</si>
  <si>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</si>
  <si>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</si>
  <si>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</si>
  <si>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</si>
  <si>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</si>
  <si>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</si>
  <si>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</si>
  <si>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</si>
  <si>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</si>
  <si>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</si>
  <si>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</si>
  <si>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</si>
  <si>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</si>
  <si>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</si>
  <si>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</si>
  <si>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</si>
  <si>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</si>
  <si>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</si>
  <si>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</si>
  <si>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</si>
  <si>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</si>
  <si>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</si>
  <si>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</si>
  <si>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</si>
  <si>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</si>
  <si>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</si>
  <si>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</si>
  <si>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</si>
  <si>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</si>
  <si>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</si>
  <si>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</si>
  <si>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</si>
  <si>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</si>
  <si>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</si>
  <si>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</si>
  <si>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</si>
  <si>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</si>
  <si>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</si>
  <si>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</si>
  <si>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</si>
  <si>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</si>
  <si>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</si>
  <si>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</si>
  <si>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</si>
  <si>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</si>
  <si>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</si>
  <si>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</si>
  <si>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</si>
  <si>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</si>
  <si>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</si>
  <si>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</si>
  <si>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</si>
  <si>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</si>
  <si>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</si>
  <si>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</si>
  <si>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</si>
  <si>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</si>
  <si>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</si>
  <si>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</si>
  <si>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</si>
  <si>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</si>
  <si>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</si>
  <si>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</si>
  <si>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</si>
  <si>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</si>
  <si>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</si>
  <si>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</si>
  <si>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</si>
  <si>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</si>
  <si>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</si>
  <si>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</si>
  <si>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</si>
  <si>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</si>
  <si>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</si>
  <si>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</si>
  <si>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</si>
  <si>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</si>
  <si>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</si>
  <si>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</si>
  <si>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</si>
  <si>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</si>
  <si>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</si>
  <si>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</si>
  <si>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</si>
  <si>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</si>
  <si>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</si>
  <si>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</si>
  <si>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</si>
  <si>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</si>
  <si>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</si>
  <si>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</si>
  <si>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</si>
  <si>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</si>
  <si>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</si>
  <si>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</si>
  <si>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</si>
  <si>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</si>
  <si>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</si>
  <si>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</si>
  <si>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</si>
  <si>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</si>
  <si>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</si>
  <si>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</si>
  <si>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</si>
  <si>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</si>
  <si>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</si>
  <si>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</si>
  <si>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</si>
  <si>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</si>
  <si>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</si>
  <si>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</si>
  <si>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</si>
  <si>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</si>
  <si>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</si>
  <si>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</si>
  <si>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</si>
  <si>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</si>
  <si>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</si>
  <si>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</si>
  <si>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</si>
  <si>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</si>
  <si>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</si>
  <si>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</si>
  <si>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</si>
  <si>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</si>
  <si>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</si>
  <si>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</si>
  <si>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</si>
  <si>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</si>
  <si>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</si>
  <si>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</si>
  <si>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</si>
  <si>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</si>
  <si>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</si>
  <si>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</si>
  <si>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</si>
  <si>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</si>
  <si>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</si>
  <si>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</si>
  <si>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</si>
  <si>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</si>
  <si>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</si>
  <si>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</si>
  <si>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</si>
  <si>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</si>
  <si>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</si>
  <si>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</si>
  <si>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</si>
  <si>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</si>
  <si>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</si>
  <si>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</si>
  <si>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</si>
  <si>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</si>
  <si>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</si>
  <si>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</si>
  <si>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</si>
  <si>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</si>
  <si>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</si>
  <si>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</si>
  <si>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</si>
  <si>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</si>
  <si>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</si>
  <si>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</si>
  <si>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</si>
  <si>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</si>
  <si>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</si>
  <si>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</si>
  <si>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</si>
  <si>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</si>
  <si>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</si>
  <si>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</si>
  <si>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</si>
  <si>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</si>
  <si>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</si>
  <si>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</si>
  <si>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</si>
  <si>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</si>
  <si>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</si>
  <si>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</si>
  <si>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</si>
  <si>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</si>
  <si>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</si>
  <si>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</si>
  <si>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</si>
  <si>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</si>
  <si>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</si>
  <si>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</si>
  <si>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</si>
  <si>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</si>
  <si>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</si>
  <si>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</si>
  <si>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</si>
  <si>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</si>
  <si>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</si>
  <si>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</si>
  <si>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</si>
  <si>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</si>
  <si>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</si>
  <si>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</si>
  <si>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</si>
  <si>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</si>
  <si>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</si>
  <si>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</si>
  <si>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</si>
  <si>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</si>
  <si>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</si>
  <si>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</si>
  <si>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</si>
  <si>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</si>
  <si>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</si>
  <si>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</si>
  <si>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</si>
  <si>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</si>
  <si>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</si>
  <si>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</si>
  <si>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</si>
  <si>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</si>
  <si>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</si>
  <si>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</si>
  <si>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</si>
  <si>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</si>
  <si>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</si>
  <si>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</si>
  <si>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</si>
  <si>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</si>
  <si>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</si>
  <si>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</si>
  <si>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</si>
  <si>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</si>
  <si>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</si>
  <si>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</si>
  <si>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</si>
  <si>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</si>
  <si>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</si>
  <si>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</si>
  <si>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</si>
  <si>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</si>
  <si>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</si>
  <si>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</si>
  <si>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</si>
  <si>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</si>
  <si>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</si>
  <si>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</si>
  <si>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</si>
  <si>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</si>
  <si>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</si>
  <si>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</si>
  <si>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</si>
  <si>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</si>
  <si>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</si>
  <si>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</si>
  <si>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</si>
  <si>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</si>
  <si>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</si>
  <si>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</si>
  <si>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</si>
  <si>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</si>
  <si>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</si>
  <si>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</si>
  <si>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</si>
  <si>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</si>
  <si>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</si>
  <si>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</si>
  <si>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</si>
  <si>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</si>
  <si>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</si>
  <si>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</si>
  <si>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</si>
  <si>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</si>
  <si>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</si>
  <si>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</si>
  <si>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</si>
  <si>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</si>
  <si>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</si>
  <si>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</si>
  <si>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</si>
  <si>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</si>
  <si>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</si>
  <si>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</si>
  <si>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</si>
  <si>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</si>
  <si>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</si>
  <si>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</si>
  <si>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</si>
  <si>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</si>
  <si>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</si>
  <si>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</si>
  <si>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</si>
  <si>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</si>
  <si>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</si>
  <si>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</si>
  <si>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</si>
  <si>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</si>
  <si>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</si>
  <si>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</si>
  <si>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</si>
  <si>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</si>
  <si>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</si>
  <si>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</si>
  <si>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</si>
  <si>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</si>
  <si>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</si>
  <si>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</si>
  <si>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</si>
  <si>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</si>
  <si>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</si>
  <si>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</si>
  <si>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</si>
  <si>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</si>
  <si>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</si>
  <si>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</si>
  <si>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</si>
  <si>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</si>
  <si>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</si>
  <si>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</si>
  <si>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</si>
  <si>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</si>
  <si>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</si>
  <si>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</si>
  <si>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</si>
  <si>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</si>
  <si>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</si>
  <si>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</si>
  <si>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</si>
  <si>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</si>
  <si>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</si>
  <si>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</si>
  <si>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</si>
  <si>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</si>
  <si>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</si>
  <si>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</si>
  <si>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</si>
  <si>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</si>
  <si>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</si>
  <si>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</si>
  <si>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</si>
  <si>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</si>
  <si>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</si>
  <si>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</si>
  <si>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</si>
  <si>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</si>
  <si>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</si>
  <si>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Median</t>
  </si>
  <si>
    <t>MIN</t>
  </si>
  <si>
    <t>MAX</t>
  </si>
  <si>
    <t>Statistical Summary (Backers)</t>
  </si>
  <si>
    <t>VAR</t>
  </si>
  <si>
    <t>STDEV</t>
  </si>
  <si>
    <t>Successful</t>
  </si>
  <si>
    <t>Failed</t>
  </si>
  <si>
    <t>Q1</t>
  </si>
  <si>
    <t>Q3</t>
  </si>
  <si>
    <t>IQR</t>
  </si>
  <si>
    <t>L Bound</t>
  </si>
  <si>
    <t>U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</si>
</sst>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horizontal="left"/>
    </xf>
    <xf numFmtId="9" fontId="1" fillId="0" borderId="0" xfId="1" applyFont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164" fontId="1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12">
    <dxf>
      <font>
        <color auto="1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EB9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4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3300"/>
      <color rgb="FFFF6666"/>
      <color rgb="FFFF63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workbook.xlsx]Category Pivot Table!PivotTable2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Category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8-4DA0-B7C8-DEFF262F5176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78-4DA0-B7C8-DEFF262F5176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78-4DA0-B7C8-DEFF262F5176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78-4DA0-B7C8-DEFF262F5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043304"/>
        <c:axId val="860190544"/>
      </c:barChart>
      <c:catAx>
        <c:axId val="533043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90544"/>
        <c:crosses val="autoZero"/>
        <c:auto val="1"/>
        <c:lblAlgn val="ctr"/>
        <c:lblOffset val="100"/>
        <c:noMultiLvlLbl val="0"/>
      </c:catAx>
      <c:valAx>
        <c:axId val="86019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4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workbook.xlsx]Sub-Category Pivot Table!PivotTable1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Sub-Category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1-4E4E-9E74-84A451002851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1-4E4E-9E74-84A451002851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C1-4E4E-9E74-84A451002851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C1-4E4E-9E74-84A451002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0192512"/>
        <c:axId val="860188576"/>
      </c:barChart>
      <c:catAx>
        <c:axId val="86019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88576"/>
        <c:crosses val="autoZero"/>
        <c:auto val="1"/>
        <c:lblAlgn val="ctr"/>
        <c:lblOffset val="100"/>
        <c:noMultiLvlLbl val="0"/>
      </c:catAx>
      <c:valAx>
        <c:axId val="8601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9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 Data workbook.xlsx]Date-Created Pivot 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Date</a:t>
            </a:r>
            <a:r>
              <a:rPr lang="en-US" sz="2000" baseline="0"/>
              <a:t>-Created</a:t>
            </a:r>
            <a:r>
              <a:rPr lang="en-US" sz="2000"/>
              <a:t>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'Date-Created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'Date-Created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'Date-Created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7-487A-ADBE-200EC4F4F337}"/>
            </c:ext>
          </c:extLst>
        </c:ser>
        <c:ser>
          <c:idx val="1"/>
          <c:order val="1"/>
          <c:tx>
            <c:strRef>
              <c:f>'Date-Created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'Date-Created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27-487A-ADBE-200EC4F4F337}"/>
            </c:ext>
          </c:extLst>
        </c:ser>
        <c:ser>
          <c:idx val="2"/>
          <c:order val="2"/>
          <c:tx>
            <c:strRef>
              <c:f>'Date-Created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'Date-Created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'Date-Created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27-487A-ADBE-200EC4F4F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013416"/>
        <c:axId val="542013744"/>
      </c:lineChart>
      <c:catAx>
        <c:axId val="542013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13744"/>
        <c:crosses val="autoZero"/>
        <c:auto val="1"/>
        <c:lblAlgn val="ctr"/>
        <c:lblOffset val="100"/>
        <c:noMultiLvlLbl val="0"/>
      </c:catAx>
      <c:valAx>
        <c:axId val="54201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1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Breakdown'!$F$1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Breakdown'!$A$2:$A$13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Breakdown'!$F$2:$F$13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60-46D6-956F-7FA84E0DAA61}"/>
            </c:ext>
          </c:extLst>
        </c:ser>
        <c:ser>
          <c:idx val="5"/>
          <c:order val="5"/>
          <c:tx>
            <c:strRef>
              <c:f>'Goal Breakdown'!$G$1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Breakdown'!$A$2:$A$13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Breakdown'!$G$2:$G$13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60-46D6-956F-7FA84E0DAA61}"/>
            </c:ext>
          </c:extLst>
        </c:ser>
        <c:ser>
          <c:idx val="6"/>
          <c:order val="6"/>
          <c:tx>
            <c:strRef>
              <c:f>'Goal Breakdown'!$H$1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Breakdown'!$A$2:$A$13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Breakdown'!$H$2:$H$13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60-46D6-956F-7FA84E0DA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006856"/>
        <c:axId val="542002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Breakdown'!$B$1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Breakdown'!$A$2:$A$13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Breakdown'!$B$2:$B$13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F60-46D6-956F-7FA84E0DAA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Breakdown'!$C$1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Breakdown'!$A$2:$A$13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Breakdown'!$C$2:$C$13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F60-46D6-956F-7FA84E0DAA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Breakdown'!$D$1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Breakdown'!$A$2:$A$13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Breakdown'!$D$2:$D$13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F60-46D6-956F-7FA84E0DAA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Breakdown'!$E$1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Breakdown'!$A$2:$A$13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Breakdown'!$E$2:$E$13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F60-46D6-956F-7FA84E0DAA61}"/>
                  </c:ext>
                </c:extLst>
              </c15:ser>
            </c15:filteredLineSeries>
          </c:ext>
        </c:extLst>
      </c:lineChart>
      <c:catAx>
        <c:axId val="542006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Financial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02264"/>
        <c:crosses val="autoZero"/>
        <c:auto val="1"/>
        <c:lblAlgn val="ctr"/>
        <c:lblOffset val="100"/>
        <c:noMultiLvlLbl val="0"/>
      </c:catAx>
      <c:valAx>
        <c:axId val="5420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0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0</xdr:row>
      <xdr:rowOff>85725</xdr:rowOff>
    </xdr:from>
    <xdr:to>
      <xdr:col>18</xdr:col>
      <xdr:colOff>0</xdr:colOff>
      <xdr:row>27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5E4AAE-A2F4-4C6E-AA28-4DDAD36FC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400048</xdr:colOff>
      <xdr:row>2</xdr:row>
      <xdr:rowOff>19050</xdr:rowOff>
    </xdr:from>
    <xdr:to>
      <xdr:col>25</xdr:col>
      <xdr:colOff>390525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455A2-6DEB-49A6-AF8B-6C9311994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0</xdr:row>
      <xdr:rowOff>104774</xdr:rowOff>
    </xdr:from>
    <xdr:to>
      <xdr:col>22</xdr:col>
      <xdr:colOff>19050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D4DB1-3179-4C5B-A907-60A3A4741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95250</xdr:rowOff>
    </xdr:from>
    <xdr:to>
      <xdr:col>10</xdr:col>
      <xdr:colOff>47625</xdr:colOff>
      <xdr:row>49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0C28E5-D845-4C97-8ABA-E6EA61639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137.668036342591" createdVersion="6" refreshedVersion="6" minRefreshableVersion="3" recordCount="4114" xr:uid="{648968B6-178E-4390-946B-45A003440997}">
  <cacheSource type="worksheet">
    <worksheetSource ref="D1:R4115" sheet="KickStarter Summary Table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" refreshedDate="44138.636854398152" createdVersion="6" refreshedVersion="6" minRefreshableVersion="3" recordCount="4114" xr:uid="{36B0D70B-B4CE-490C-A9C7-8BABBEF48A83}">
  <cacheSource type="worksheet">
    <worksheetSource ref="A1:T4115" sheet="KickStarter Summary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7B06C-7429-4399-B469-834AA6E27F0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5"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2"/>
    </i>
    <i>
      <x v="3"/>
    </i>
    <i>
      <x v="1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DB7DC-0DC8-4966-B9CB-2B5FA9E389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5"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2"/>
    </i>
    <i>
      <x v="3"/>
    </i>
    <i>
      <x v="1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A93AF-73C8-41B4-8716-7B12954FA82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41" activePane="bottomLeft" state="frozen"/>
      <selection activeCell="B1" sqref="B1"/>
      <selection pane="bottomLeft" activeCell="R8" sqref="R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9.140625" style="6"/>
    <col min="5" max="5" width="16.42578125" style="6" customWidth="1"/>
    <col min="6" max="6" width="21.28515625" style="1" customWidth="1"/>
    <col min="7" max="7" width="17.85546875" style="6" customWidth="1"/>
    <col min="8" max="8" width="19.85546875" style="6" customWidth="1"/>
    <col min="9" max="9" width="19.28515625" style="6" customWidth="1"/>
    <col min="10" max="10" width="17.85546875" style="6" customWidth="1"/>
    <col min="11" max="11" width="15.42578125" customWidth="1"/>
    <col min="12" max="12" width="24.5703125" style="6" customWidth="1"/>
    <col min="13" max="13" width="36.42578125" customWidth="1"/>
    <col min="14" max="14" width="41.140625" style="6" customWidth="1"/>
    <col min="15" max="15" width="19.7109375" style="9" bestFit="1" customWidth="1"/>
    <col min="16" max="16" width="23.140625" style="18" bestFit="1" customWidth="1"/>
    <col min="17" max="17" width="12.28515625" bestFit="1" customWidth="1"/>
    <col min="18" max="18" width="16.85546875" bestFit="1" customWidth="1"/>
    <col min="19" max="19" width="28" style="14" bestFit="1" customWidth="1"/>
    <col min="20" max="20" width="26.5703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7" t="s">
        <v>8307</v>
      </c>
      <c r="Q1" s="7" t="s">
        <v>8308</v>
      </c>
      <c r="R1" s="7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1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t="b">
        <v>0</v>
      </c>
      <c r="L2" s="6">
        <v>182</v>
      </c>
      <c r="M2" t="b">
        <v>1</v>
      </c>
      <c r="N2" s="6" t="s">
        <v>8265</v>
      </c>
      <c r="O2" s="9">
        <f t="shared" ref="O2:O65" si="0">E2/D2</f>
        <v>1.3685882352941177</v>
      </c>
      <c r="P2" s="18">
        <f>IF(L2=0,"$0.00",ROUND(E2/L2,2))</f>
        <v>63.92</v>
      </c>
      <c r="Q2" t="str">
        <f>LEFT(N2,SEARCH("/",N2)-1)</f>
        <v>film &amp; video</v>
      </c>
      <c r="R2" t="str">
        <f>RIGHT(N2,LEN(N2)-SEARCH("/",N2))</f>
        <v>television</v>
      </c>
      <c r="S2" s="16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1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t="b">
        <v>0</v>
      </c>
      <c r="L3" s="6">
        <v>79</v>
      </c>
      <c r="M3" t="b">
        <v>1</v>
      </c>
      <c r="N3" s="6" t="s">
        <v>8265</v>
      </c>
      <c r="O3" s="9">
        <f t="shared" si="0"/>
        <v>1.4260827250608272</v>
      </c>
      <c r="P3" s="18">
        <f t="shared" ref="P3:P66" si="1">IF(L3=0,"$0.00",ROUND(E3/L3,2))</f>
        <v>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6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1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t="b">
        <v>0</v>
      </c>
      <c r="L4" s="6">
        <v>35</v>
      </c>
      <c r="M4" t="b">
        <v>1</v>
      </c>
      <c r="N4" s="6" t="s">
        <v>8265</v>
      </c>
      <c r="O4" s="9">
        <f t="shared" si="0"/>
        <v>1.05</v>
      </c>
      <c r="P4" s="18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5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1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t="b">
        <v>0</v>
      </c>
      <c r="L5" s="6">
        <v>150</v>
      </c>
      <c r="M5" t="b">
        <v>1</v>
      </c>
      <c r="N5" s="6" t="s">
        <v>8265</v>
      </c>
      <c r="O5" s="9">
        <f t="shared" si="0"/>
        <v>1.0389999999999999</v>
      </c>
      <c r="P5" s="18">
        <f t="shared" si="1"/>
        <v>69.27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5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1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t="b">
        <v>0</v>
      </c>
      <c r="L6" s="6">
        <v>284</v>
      </c>
      <c r="M6" t="b">
        <v>1</v>
      </c>
      <c r="N6" s="6" t="s">
        <v>8265</v>
      </c>
      <c r="O6" s="9">
        <f t="shared" si="0"/>
        <v>1.2299154545454545</v>
      </c>
      <c r="P6" s="18">
        <f t="shared" si="1"/>
        <v>190.55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5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1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t="b">
        <v>0</v>
      </c>
      <c r="L7" s="6">
        <v>47</v>
      </c>
      <c r="M7" t="b">
        <v>1</v>
      </c>
      <c r="N7" s="6" t="s">
        <v>8265</v>
      </c>
      <c r="O7" s="9">
        <f t="shared" si="0"/>
        <v>1.0977744436109027</v>
      </c>
      <c r="P7" s="18">
        <f t="shared" si="1"/>
        <v>93.4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5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1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t="b">
        <v>0</v>
      </c>
      <c r="L8" s="6">
        <v>58</v>
      </c>
      <c r="M8" t="b">
        <v>1</v>
      </c>
      <c r="N8" s="6" t="s">
        <v>8265</v>
      </c>
      <c r="O8" s="9">
        <f t="shared" si="0"/>
        <v>1.064875</v>
      </c>
      <c r="P8" s="1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5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1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t="b">
        <v>0</v>
      </c>
      <c r="L9" s="6">
        <v>57</v>
      </c>
      <c r="M9" t="b">
        <v>1</v>
      </c>
      <c r="N9" s="6" t="s">
        <v>8265</v>
      </c>
      <c r="O9" s="9">
        <f t="shared" si="0"/>
        <v>1.0122222222222221</v>
      </c>
      <c r="P9" s="18">
        <f t="shared" si="1"/>
        <v>159.82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5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1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t="b">
        <v>0</v>
      </c>
      <c r="L10" s="6">
        <v>12</v>
      </c>
      <c r="M10" t="b">
        <v>1</v>
      </c>
      <c r="N10" s="6" t="s">
        <v>8265</v>
      </c>
      <c r="O10" s="9">
        <f t="shared" si="0"/>
        <v>1.0004342857142856</v>
      </c>
      <c r="P10" s="18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5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1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t="b">
        <v>0</v>
      </c>
      <c r="L11" s="6">
        <v>20</v>
      </c>
      <c r="M11" t="b">
        <v>1</v>
      </c>
      <c r="N11" s="6" t="s">
        <v>8265</v>
      </c>
      <c r="O11" s="9">
        <f t="shared" si="0"/>
        <v>1.2599800000000001</v>
      </c>
      <c r="P11" s="18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5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1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t="b">
        <v>0</v>
      </c>
      <c r="L12" s="6">
        <v>19</v>
      </c>
      <c r="M12" t="b">
        <v>1</v>
      </c>
      <c r="N12" s="6" t="s">
        <v>8265</v>
      </c>
      <c r="O12" s="9">
        <f t="shared" si="0"/>
        <v>1.0049999999999999</v>
      </c>
      <c r="P12" s="18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5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1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t="b">
        <v>0</v>
      </c>
      <c r="L13" s="6">
        <v>75</v>
      </c>
      <c r="M13" t="b">
        <v>1</v>
      </c>
      <c r="N13" s="6" t="s">
        <v>8265</v>
      </c>
      <c r="O13" s="9">
        <f t="shared" si="0"/>
        <v>1.2050000000000001</v>
      </c>
      <c r="P13" s="18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5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1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5" t="b">
        <v>0</v>
      </c>
      <c r="L14" s="6">
        <v>827</v>
      </c>
      <c r="M14" t="b">
        <v>1</v>
      </c>
      <c r="N14" s="6" t="s">
        <v>8265</v>
      </c>
      <c r="O14" s="9">
        <f t="shared" si="0"/>
        <v>1.6529333333333334</v>
      </c>
      <c r="P14" s="18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5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1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t="b">
        <v>0</v>
      </c>
      <c r="L15" s="6">
        <v>51</v>
      </c>
      <c r="M15" t="b">
        <v>1</v>
      </c>
      <c r="N15" s="6" t="s">
        <v>8265</v>
      </c>
      <c r="O15" s="9">
        <f t="shared" si="0"/>
        <v>1.5997142857142856</v>
      </c>
      <c r="P15" s="18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5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1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t="b">
        <v>0</v>
      </c>
      <c r="L16" s="6">
        <v>41</v>
      </c>
      <c r="M16" t="b">
        <v>1</v>
      </c>
      <c r="N16" s="6" t="s">
        <v>8265</v>
      </c>
      <c r="O16" s="9">
        <f t="shared" si="0"/>
        <v>1.0093333333333334</v>
      </c>
      <c r="P16" s="18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5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1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t="b">
        <v>0</v>
      </c>
      <c r="L17" s="6">
        <v>98</v>
      </c>
      <c r="M17" t="b">
        <v>1</v>
      </c>
      <c r="N17" s="6" t="s">
        <v>8265</v>
      </c>
      <c r="O17" s="9">
        <f t="shared" si="0"/>
        <v>1.0660000000000001</v>
      </c>
      <c r="P17" s="18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5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1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t="b">
        <v>0</v>
      </c>
      <c r="L18" s="6">
        <v>70</v>
      </c>
      <c r="M18" t="b">
        <v>1</v>
      </c>
      <c r="N18" s="6" t="s">
        <v>8265</v>
      </c>
      <c r="O18" s="9">
        <f t="shared" si="0"/>
        <v>1.0024166666666667</v>
      </c>
      <c r="P18" s="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5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1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t="b">
        <v>0</v>
      </c>
      <c r="L19" s="6">
        <v>36</v>
      </c>
      <c r="M19" t="b">
        <v>1</v>
      </c>
      <c r="N19" s="6" t="s">
        <v>8265</v>
      </c>
      <c r="O19" s="9">
        <f t="shared" si="0"/>
        <v>1.0066666666666666</v>
      </c>
      <c r="P19" s="18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5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1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t="b">
        <v>0</v>
      </c>
      <c r="L20" s="6">
        <v>342</v>
      </c>
      <c r="M20" t="b">
        <v>1</v>
      </c>
      <c r="N20" s="6" t="s">
        <v>8265</v>
      </c>
      <c r="O20" s="9">
        <f t="shared" si="0"/>
        <v>1.0632110000000001</v>
      </c>
      <c r="P20" s="18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5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1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t="b">
        <v>0</v>
      </c>
      <c r="L21" s="6">
        <v>22</v>
      </c>
      <c r="M21" t="b">
        <v>1</v>
      </c>
      <c r="N21" s="6" t="s">
        <v>8265</v>
      </c>
      <c r="O21" s="9">
        <f t="shared" si="0"/>
        <v>1.4529411764705882</v>
      </c>
      <c r="P21" s="18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5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1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t="b">
        <v>0</v>
      </c>
      <c r="L22" s="6">
        <v>25</v>
      </c>
      <c r="M22" t="b">
        <v>1</v>
      </c>
      <c r="N22" s="6" t="s">
        <v>8265</v>
      </c>
      <c r="O22" s="9">
        <f t="shared" si="0"/>
        <v>1.002</v>
      </c>
      <c r="P22" s="1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5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1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t="b">
        <v>0</v>
      </c>
      <c r="L23" s="6">
        <v>101</v>
      </c>
      <c r="M23" t="b">
        <v>1</v>
      </c>
      <c r="N23" s="6" t="s">
        <v>8265</v>
      </c>
      <c r="O23" s="9">
        <f t="shared" si="0"/>
        <v>1.0913513513513513</v>
      </c>
      <c r="P23" s="18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5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1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t="b">
        <v>0</v>
      </c>
      <c r="L24" s="6">
        <v>8</v>
      </c>
      <c r="M24" t="b">
        <v>1</v>
      </c>
      <c r="N24" s="6" t="s">
        <v>8265</v>
      </c>
      <c r="O24" s="9">
        <f t="shared" si="0"/>
        <v>1.1714285714285715</v>
      </c>
      <c r="P24" s="1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5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1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t="b">
        <v>0</v>
      </c>
      <c r="L25" s="6">
        <v>23</v>
      </c>
      <c r="M25" t="b">
        <v>1</v>
      </c>
      <c r="N25" s="6" t="s">
        <v>8265</v>
      </c>
      <c r="O25" s="9">
        <f t="shared" si="0"/>
        <v>1.1850000000000001</v>
      </c>
      <c r="P25" s="18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5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1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t="b">
        <v>0</v>
      </c>
      <c r="L26" s="6">
        <v>574</v>
      </c>
      <c r="M26" t="b">
        <v>1</v>
      </c>
      <c r="N26" s="6" t="s">
        <v>8265</v>
      </c>
      <c r="O26" s="9">
        <f t="shared" si="0"/>
        <v>1.0880768571428572</v>
      </c>
      <c r="P26" s="18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5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1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t="b">
        <v>0</v>
      </c>
      <c r="L27" s="6">
        <v>14</v>
      </c>
      <c r="M27" t="b">
        <v>1</v>
      </c>
      <c r="N27" s="6" t="s">
        <v>8265</v>
      </c>
      <c r="O27" s="9">
        <f t="shared" si="0"/>
        <v>1.3333333333333333</v>
      </c>
      <c r="P27" s="18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5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1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t="b">
        <v>0</v>
      </c>
      <c r="L28" s="6">
        <v>19</v>
      </c>
      <c r="M28" t="b">
        <v>1</v>
      </c>
      <c r="N28" s="6" t="s">
        <v>8265</v>
      </c>
      <c r="O28" s="9">
        <f t="shared" si="0"/>
        <v>1.552</v>
      </c>
      <c r="P28" s="1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5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1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t="b">
        <v>0</v>
      </c>
      <c r="L29" s="6">
        <v>150</v>
      </c>
      <c r="M29" t="b">
        <v>1</v>
      </c>
      <c r="N29" s="6" t="s">
        <v>8265</v>
      </c>
      <c r="O29" s="9">
        <f t="shared" si="0"/>
        <v>1.1172500000000001</v>
      </c>
      <c r="P29" s="18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5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1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t="b">
        <v>0</v>
      </c>
      <c r="L30" s="6">
        <v>71</v>
      </c>
      <c r="M30" t="b">
        <v>1</v>
      </c>
      <c r="N30" s="6" t="s">
        <v>8265</v>
      </c>
      <c r="O30" s="9">
        <f t="shared" si="0"/>
        <v>1.0035000000000001</v>
      </c>
      <c r="P30" s="18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5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1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t="b">
        <v>0</v>
      </c>
      <c r="L31" s="6">
        <v>117</v>
      </c>
      <c r="M31" t="b">
        <v>1</v>
      </c>
      <c r="N31" s="6" t="s">
        <v>8265</v>
      </c>
      <c r="O31" s="9">
        <f t="shared" si="0"/>
        <v>1.2333333333333334</v>
      </c>
      <c r="P31" s="18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5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1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t="b">
        <v>0</v>
      </c>
      <c r="L32" s="6">
        <v>53</v>
      </c>
      <c r="M32" t="b">
        <v>1</v>
      </c>
      <c r="N32" s="6" t="s">
        <v>8265</v>
      </c>
      <c r="O32" s="9">
        <f t="shared" si="0"/>
        <v>1.0129975</v>
      </c>
      <c r="P32" s="18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5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1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t="b">
        <v>0</v>
      </c>
      <c r="L33" s="6">
        <v>1</v>
      </c>
      <c r="M33" t="b">
        <v>1</v>
      </c>
      <c r="N33" s="6" t="s">
        <v>8265</v>
      </c>
      <c r="O33" s="9">
        <f t="shared" si="0"/>
        <v>1</v>
      </c>
      <c r="P33" s="18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5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1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t="b">
        <v>0</v>
      </c>
      <c r="L34" s="6">
        <v>89</v>
      </c>
      <c r="M34" t="b">
        <v>1</v>
      </c>
      <c r="N34" s="6" t="s">
        <v>8265</v>
      </c>
      <c r="O34" s="9">
        <f t="shared" si="0"/>
        <v>1.0024604569420035</v>
      </c>
      <c r="P34" s="18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5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1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t="b">
        <v>0</v>
      </c>
      <c r="L35" s="6">
        <v>64</v>
      </c>
      <c r="M35" t="b">
        <v>1</v>
      </c>
      <c r="N35" s="6" t="s">
        <v>8265</v>
      </c>
      <c r="O35" s="9">
        <f t="shared" si="0"/>
        <v>1.0209523809523811</v>
      </c>
      <c r="P35" s="1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5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1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t="b">
        <v>0</v>
      </c>
      <c r="L36" s="6">
        <v>68</v>
      </c>
      <c r="M36" t="b">
        <v>1</v>
      </c>
      <c r="N36" s="6" t="s">
        <v>8265</v>
      </c>
      <c r="O36" s="9">
        <f t="shared" si="0"/>
        <v>1.3046153846153845</v>
      </c>
      <c r="P36" s="18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5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1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t="b">
        <v>0</v>
      </c>
      <c r="L37" s="6">
        <v>28</v>
      </c>
      <c r="M37" t="b">
        <v>1</v>
      </c>
      <c r="N37" s="6" t="s">
        <v>8265</v>
      </c>
      <c r="O37" s="9">
        <f t="shared" si="0"/>
        <v>1.665</v>
      </c>
      <c r="P37" s="18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5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1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t="b">
        <v>0</v>
      </c>
      <c r="L38" s="6">
        <v>44</v>
      </c>
      <c r="M38" t="b">
        <v>1</v>
      </c>
      <c r="N38" s="6" t="s">
        <v>8265</v>
      </c>
      <c r="O38" s="9">
        <f t="shared" si="0"/>
        <v>1.4215</v>
      </c>
      <c r="P38" s="1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5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1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t="b">
        <v>0</v>
      </c>
      <c r="L39" s="6">
        <v>253</v>
      </c>
      <c r="M39" t="b">
        <v>1</v>
      </c>
      <c r="N39" s="6" t="s">
        <v>8265</v>
      </c>
      <c r="O39" s="9">
        <f t="shared" si="0"/>
        <v>1.8344090909090909</v>
      </c>
      <c r="P39" s="18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5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1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t="b">
        <v>0</v>
      </c>
      <c r="L40" s="6">
        <v>66</v>
      </c>
      <c r="M40" t="b">
        <v>1</v>
      </c>
      <c r="N40" s="6" t="s">
        <v>8265</v>
      </c>
      <c r="O40" s="9">
        <f t="shared" si="0"/>
        <v>1.1004</v>
      </c>
      <c r="P40" s="18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5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1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t="b">
        <v>0</v>
      </c>
      <c r="L41" s="6">
        <v>217</v>
      </c>
      <c r="M41" t="b">
        <v>1</v>
      </c>
      <c r="N41" s="6" t="s">
        <v>8265</v>
      </c>
      <c r="O41" s="9">
        <f t="shared" si="0"/>
        <v>1.3098000000000001</v>
      </c>
      <c r="P41" s="18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5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1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t="b">
        <v>0</v>
      </c>
      <c r="L42" s="6">
        <v>16</v>
      </c>
      <c r="M42" t="b">
        <v>1</v>
      </c>
      <c r="N42" s="6" t="s">
        <v>8265</v>
      </c>
      <c r="O42" s="9">
        <f t="shared" si="0"/>
        <v>1.0135000000000001</v>
      </c>
      <c r="P42" s="18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5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1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t="b">
        <v>0</v>
      </c>
      <c r="L43" s="6">
        <v>19</v>
      </c>
      <c r="M43" t="b">
        <v>1</v>
      </c>
      <c r="N43" s="6" t="s">
        <v>8265</v>
      </c>
      <c r="O43" s="9">
        <f t="shared" si="0"/>
        <v>1</v>
      </c>
      <c r="P43" s="18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5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1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t="b">
        <v>0</v>
      </c>
      <c r="L44" s="6">
        <v>169</v>
      </c>
      <c r="M44" t="b">
        <v>1</v>
      </c>
      <c r="N44" s="6" t="s">
        <v>8265</v>
      </c>
      <c r="O44" s="9">
        <f t="shared" si="0"/>
        <v>1.4185714285714286</v>
      </c>
      <c r="P44" s="18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5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1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t="b">
        <v>0</v>
      </c>
      <c r="L45" s="6">
        <v>263</v>
      </c>
      <c r="M45" t="b">
        <v>1</v>
      </c>
      <c r="N45" s="6" t="s">
        <v>8265</v>
      </c>
      <c r="O45" s="9">
        <f t="shared" si="0"/>
        <v>3.0865999999999998</v>
      </c>
      <c r="P45" s="18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5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1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t="b">
        <v>0</v>
      </c>
      <c r="L46" s="6">
        <v>15</v>
      </c>
      <c r="M46" t="b">
        <v>1</v>
      </c>
      <c r="N46" s="6" t="s">
        <v>8265</v>
      </c>
      <c r="O46" s="9">
        <f t="shared" si="0"/>
        <v>1</v>
      </c>
      <c r="P46" s="18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5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1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t="b">
        <v>0</v>
      </c>
      <c r="L47" s="6">
        <v>61</v>
      </c>
      <c r="M47" t="b">
        <v>1</v>
      </c>
      <c r="N47" s="6" t="s">
        <v>8265</v>
      </c>
      <c r="O47" s="9">
        <f t="shared" si="0"/>
        <v>1.2</v>
      </c>
      <c r="P47" s="18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5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1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t="b">
        <v>0</v>
      </c>
      <c r="L48" s="6">
        <v>45</v>
      </c>
      <c r="M48" t="b">
        <v>1</v>
      </c>
      <c r="N48" s="6" t="s">
        <v>8265</v>
      </c>
      <c r="O48" s="9">
        <f t="shared" si="0"/>
        <v>1.0416666666666667</v>
      </c>
      <c r="P48" s="1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5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1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t="b">
        <v>0</v>
      </c>
      <c r="L49" s="6">
        <v>70</v>
      </c>
      <c r="M49" t="b">
        <v>1</v>
      </c>
      <c r="N49" s="6" t="s">
        <v>8265</v>
      </c>
      <c r="O49" s="9">
        <f t="shared" si="0"/>
        <v>1.0761100000000001</v>
      </c>
      <c r="P49" s="18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5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1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t="b">
        <v>0</v>
      </c>
      <c r="L50" s="6">
        <v>38</v>
      </c>
      <c r="M50" t="b">
        <v>1</v>
      </c>
      <c r="N50" s="6" t="s">
        <v>8265</v>
      </c>
      <c r="O50" s="9">
        <f t="shared" si="0"/>
        <v>1.0794999999999999</v>
      </c>
      <c r="P50" s="18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5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1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t="b">
        <v>0</v>
      </c>
      <c r="L51" s="6">
        <v>87</v>
      </c>
      <c r="M51" t="b">
        <v>1</v>
      </c>
      <c r="N51" s="6" t="s">
        <v>8265</v>
      </c>
      <c r="O51" s="9">
        <f t="shared" si="0"/>
        <v>1</v>
      </c>
      <c r="P51" s="18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5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1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t="b">
        <v>0</v>
      </c>
      <c r="L52" s="6">
        <v>22</v>
      </c>
      <c r="M52" t="b">
        <v>1</v>
      </c>
      <c r="N52" s="6" t="s">
        <v>8265</v>
      </c>
      <c r="O52" s="9">
        <f t="shared" si="0"/>
        <v>1</v>
      </c>
      <c r="P52" s="18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5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1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t="b">
        <v>0</v>
      </c>
      <c r="L53" s="6">
        <v>119</v>
      </c>
      <c r="M53" t="b">
        <v>1</v>
      </c>
      <c r="N53" s="6" t="s">
        <v>8265</v>
      </c>
      <c r="O53" s="9">
        <f t="shared" si="0"/>
        <v>1.2801818181818181</v>
      </c>
      <c r="P53" s="18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5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1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t="b">
        <v>0</v>
      </c>
      <c r="L54" s="6">
        <v>52</v>
      </c>
      <c r="M54" t="b">
        <v>1</v>
      </c>
      <c r="N54" s="6" t="s">
        <v>8265</v>
      </c>
      <c r="O54" s="9">
        <f t="shared" si="0"/>
        <v>1.1620999999999999</v>
      </c>
      <c r="P54" s="18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5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1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t="b">
        <v>0</v>
      </c>
      <c r="L55" s="6">
        <v>117</v>
      </c>
      <c r="M55" t="b">
        <v>1</v>
      </c>
      <c r="N55" s="6" t="s">
        <v>8265</v>
      </c>
      <c r="O55" s="9">
        <f t="shared" si="0"/>
        <v>1.0963333333333334</v>
      </c>
      <c r="P55" s="18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5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1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t="b">
        <v>0</v>
      </c>
      <c r="L56" s="6">
        <v>52</v>
      </c>
      <c r="M56" t="b">
        <v>1</v>
      </c>
      <c r="N56" s="6" t="s">
        <v>8265</v>
      </c>
      <c r="O56" s="9">
        <f t="shared" si="0"/>
        <v>1.01</v>
      </c>
      <c r="P56" s="18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5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1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t="b">
        <v>0</v>
      </c>
      <c r="L57" s="6">
        <v>86</v>
      </c>
      <c r="M57" t="b">
        <v>1</v>
      </c>
      <c r="N57" s="6" t="s">
        <v>8265</v>
      </c>
      <c r="O57" s="9">
        <f t="shared" si="0"/>
        <v>1.2895348837209302</v>
      </c>
      <c r="P57" s="18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5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1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t="b">
        <v>0</v>
      </c>
      <c r="L58" s="6">
        <v>174</v>
      </c>
      <c r="M58" t="b">
        <v>1</v>
      </c>
      <c r="N58" s="6" t="s">
        <v>8265</v>
      </c>
      <c r="O58" s="9">
        <f t="shared" si="0"/>
        <v>1.0726249999999999</v>
      </c>
      <c r="P58" s="1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5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1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t="b">
        <v>0</v>
      </c>
      <c r="L59" s="6">
        <v>69</v>
      </c>
      <c r="M59" t="b">
        <v>1</v>
      </c>
      <c r="N59" s="6" t="s">
        <v>8265</v>
      </c>
      <c r="O59" s="9">
        <f t="shared" si="0"/>
        <v>1.0189999999999999</v>
      </c>
      <c r="P59" s="18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5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1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t="b">
        <v>0</v>
      </c>
      <c r="L60" s="6">
        <v>75</v>
      </c>
      <c r="M60" t="b">
        <v>1</v>
      </c>
      <c r="N60" s="6" t="s">
        <v>8265</v>
      </c>
      <c r="O60" s="9">
        <f t="shared" si="0"/>
        <v>1.0290999999999999</v>
      </c>
      <c r="P60" s="18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5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1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t="b">
        <v>0</v>
      </c>
      <c r="L61" s="6">
        <v>33</v>
      </c>
      <c r="M61" t="b">
        <v>1</v>
      </c>
      <c r="N61" s="6" t="s">
        <v>8265</v>
      </c>
      <c r="O61" s="9">
        <f t="shared" si="0"/>
        <v>1.0012570000000001</v>
      </c>
      <c r="P61" s="18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5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1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t="b">
        <v>0</v>
      </c>
      <c r="L62" s="6">
        <v>108</v>
      </c>
      <c r="M62" t="b">
        <v>1</v>
      </c>
      <c r="N62" s="6" t="s">
        <v>8266</v>
      </c>
      <c r="O62" s="9">
        <f t="shared" si="0"/>
        <v>1.0329622222222221</v>
      </c>
      <c r="P62" s="18">
        <f t="shared" si="1"/>
        <v>43.04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5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1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t="b">
        <v>0</v>
      </c>
      <c r="L63" s="6">
        <v>23</v>
      </c>
      <c r="M63" t="b">
        <v>1</v>
      </c>
      <c r="N63" s="6" t="s">
        <v>8266</v>
      </c>
      <c r="O63" s="9">
        <f t="shared" si="0"/>
        <v>1.4830000000000001</v>
      </c>
      <c r="P63" s="18">
        <f t="shared" si="1"/>
        <v>322.39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5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1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t="b">
        <v>0</v>
      </c>
      <c r="L64" s="6">
        <v>48</v>
      </c>
      <c r="M64" t="b">
        <v>1</v>
      </c>
      <c r="N64" s="6" t="s">
        <v>8266</v>
      </c>
      <c r="O64" s="9">
        <f t="shared" si="0"/>
        <v>1.5473333333333332</v>
      </c>
      <c r="P64" s="18">
        <f t="shared" si="1"/>
        <v>96.71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5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1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t="b">
        <v>0</v>
      </c>
      <c r="L65" s="6">
        <v>64</v>
      </c>
      <c r="M65" t="b">
        <v>1</v>
      </c>
      <c r="N65" s="6" t="s">
        <v>8266</v>
      </c>
      <c r="O65" s="9">
        <f t="shared" si="0"/>
        <v>1.1351849999999999</v>
      </c>
      <c r="P65" s="18">
        <f t="shared" si="1"/>
        <v>35.47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5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1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t="b">
        <v>0</v>
      </c>
      <c r="L66" s="6">
        <v>24</v>
      </c>
      <c r="M66" t="b">
        <v>1</v>
      </c>
      <c r="N66" s="6" t="s">
        <v>8266</v>
      </c>
      <c r="O66" s="9">
        <f t="shared" ref="O66:O129" si="6">E66/D66</f>
        <v>1.7333333333333334</v>
      </c>
      <c r="P66" s="18">
        <f t="shared" si="1"/>
        <v>86.67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5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1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t="b">
        <v>0</v>
      </c>
      <c r="L67" s="6">
        <v>57</v>
      </c>
      <c r="M67" t="b">
        <v>1</v>
      </c>
      <c r="N67" s="6" t="s">
        <v>8266</v>
      </c>
      <c r="O67" s="9">
        <f t="shared" si="6"/>
        <v>1.0752857142857142</v>
      </c>
      <c r="P67" s="18">
        <f t="shared" ref="P67:P130" si="7">IF(L67=0,"$0.00",ROUND(E67/L67,2))</f>
        <v>132.05000000000001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6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1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t="b">
        <v>0</v>
      </c>
      <c r="L68" s="6">
        <v>26</v>
      </c>
      <c r="M68" t="b">
        <v>1</v>
      </c>
      <c r="N68" s="6" t="s">
        <v>8266</v>
      </c>
      <c r="O68" s="9">
        <f t="shared" si="6"/>
        <v>1.1859999999999999</v>
      </c>
      <c r="P68" s="18">
        <f t="shared" si="7"/>
        <v>91.23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5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1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t="b">
        <v>0</v>
      </c>
      <c r="L69" s="6">
        <v>20</v>
      </c>
      <c r="M69" t="b">
        <v>1</v>
      </c>
      <c r="N69" s="6" t="s">
        <v>8266</v>
      </c>
      <c r="O69" s="9">
        <f t="shared" si="6"/>
        <v>1.1625000000000001</v>
      </c>
      <c r="P69" s="18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5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1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t="b">
        <v>0</v>
      </c>
      <c r="L70" s="6">
        <v>36</v>
      </c>
      <c r="M70" t="b">
        <v>1</v>
      </c>
      <c r="N70" s="6" t="s">
        <v>8266</v>
      </c>
      <c r="O70" s="9">
        <f t="shared" si="6"/>
        <v>1.2716666666666667</v>
      </c>
      <c r="P70" s="18">
        <f t="shared" si="7"/>
        <v>21.19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5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1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t="b">
        <v>0</v>
      </c>
      <c r="L71" s="6">
        <v>178</v>
      </c>
      <c r="M71" t="b">
        <v>1</v>
      </c>
      <c r="N71" s="6" t="s">
        <v>8266</v>
      </c>
      <c r="O71" s="9">
        <f t="shared" si="6"/>
        <v>1.109423</v>
      </c>
      <c r="P71" s="18">
        <f t="shared" si="7"/>
        <v>62.33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5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1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t="b">
        <v>0</v>
      </c>
      <c r="L72" s="6">
        <v>17</v>
      </c>
      <c r="M72" t="b">
        <v>1</v>
      </c>
      <c r="N72" s="6" t="s">
        <v>8266</v>
      </c>
      <c r="O72" s="9">
        <f t="shared" si="6"/>
        <v>1.272</v>
      </c>
      <c r="P72" s="18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5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1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t="b">
        <v>0</v>
      </c>
      <c r="L73" s="6">
        <v>32</v>
      </c>
      <c r="M73" t="b">
        <v>1</v>
      </c>
      <c r="N73" s="6" t="s">
        <v>8266</v>
      </c>
      <c r="O73" s="9">
        <f t="shared" si="6"/>
        <v>1.2394444444444443</v>
      </c>
      <c r="P73" s="18">
        <f t="shared" si="7"/>
        <v>69.72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5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1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t="b">
        <v>0</v>
      </c>
      <c r="L74" s="6">
        <v>41</v>
      </c>
      <c r="M74" t="b">
        <v>1</v>
      </c>
      <c r="N74" s="6" t="s">
        <v>8266</v>
      </c>
      <c r="O74" s="9">
        <f t="shared" si="6"/>
        <v>1.084090909090909</v>
      </c>
      <c r="P74" s="18">
        <f t="shared" si="7"/>
        <v>58.17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5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1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t="b">
        <v>0</v>
      </c>
      <c r="L75" s="6">
        <v>18</v>
      </c>
      <c r="M75" t="b">
        <v>1</v>
      </c>
      <c r="N75" s="6" t="s">
        <v>8266</v>
      </c>
      <c r="O75" s="9">
        <f t="shared" si="6"/>
        <v>1</v>
      </c>
      <c r="P75" s="18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5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1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t="b">
        <v>0</v>
      </c>
      <c r="L76" s="6">
        <v>29</v>
      </c>
      <c r="M76" t="b">
        <v>1</v>
      </c>
      <c r="N76" s="6" t="s">
        <v>8266</v>
      </c>
      <c r="O76" s="9">
        <f t="shared" si="6"/>
        <v>1.1293199999999999</v>
      </c>
      <c r="P76" s="18">
        <f t="shared" si="7"/>
        <v>19.47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5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1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t="b">
        <v>0</v>
      </c>
      <c r="L77" s="6">
        <v>47</v>
      </c>
      <c r="M77" t="b">
        <v>1</v>
      </c>
      <c r="N77" s="6" t="s">
        <v>8266</v>
      </c>
      <c r="O77" s="9">
        <f t="shared" si="6"/>
        <v>1.1542857142857144</v>
      </c>
      <c r="P77" s="18">
        <f t="shared" si="7"/>
        <v>85.96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5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1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t="b">
        <v>0</v>
      </c>
      <c r="L78" s="6">
        <v>15</v>
      </c>
      <c r="M78" t="b">
        <v>1</v>
      </c>
      <c r="N78" s="6" t="s">
        <v>8266</v>
      </c>
      <c r="O78" s="9">
        <f t="shared" si="6"/>
        <v>1.5333333333333334</v>
      </c>
      <c r="P78" s="18">
        <f t="shared" si="7"/>
        <v>30.67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5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1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t="b">
        <v>0</v>
      </c>
      <c r="L79" s="6">
        <v>26</v>
      </c>
      <c r="M79" t="b">
        <v>1</v>
      </c>
      <c r="N79" s="6" t="s">
        <v>8266</v>
      </c>
      <c r="O79" s="9">
        <f t="shared" si="6"/>
        <v>3.9249999999999998</v>
      </c>
      <c r="P79" s="18">
        <f t="shared" si="7"/>
        <v>60.38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5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1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t="b">
        <v>0</v>
      </c>
      <c r="L80" s="6">
        <v>35</v>
      </c>
      <c r="M80" t="b">
        <v>1</v>
      </c>
      <c r="N80" s="6" t="s">
        <v>8266</v>
      </c>
      <c r="O80" s="9">
        <f t="shared" si="6"/>
        <v>27.02</v>
      </c>
      <c r="P80" s="18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5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1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t="b">
        <v>0</v>
      </c>
      <c r="L81" s="6">
        <v>41</v>
      </c>
      <c r="M81" t="b">
        <v>1</v>
      </c>
      <c r="N81" s="6" t="s">
        <v>8266</v>
      </c>
      <c r="O81" s="9">
        <f t="shared" si="6"/>
        <v>1.27</v>
      </c>
      <c r="P81" s="18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5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1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t="b">
        <v>0</v>
      </c>
      <c r="L82" s="6">
        <v>47</v>
      </c>
      <c r="M82" t="b">
        <v>1</v>
      </c>
      <c r="N82" s="6" t="s">
        <v>8266</v>
      </c>
      <c r="O82" s="9">
        <f t="shared" si="6"/>
        <v>1.0725</v>
      </c>
      <c r="P82" s="18">
        <f t="shared" si="7"/>
        <v>273.83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5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1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t="b">
        <v>0</v>
      </c>
      <c r="L83" s="6">
        <v>28</v>
      </c>
      <c r="M83" t="b">
        <v>1</v>
      </c>
      <c r="N83" s="6" t="s">
        <v>8266</v>
      </c>
      <c r="O83" s="9">
        <f t="shared" si="6"/>
        <v>1.98</v>
      </c>
      <c r="P83" s="18">
        <f t="shared" si="7"/>
        <v>53.04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5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1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t="b">
        <v>0</v>
      </c>
      <c r="L84" s="6">
        <v>100</v>
      </c>
      <c r="M84" t="b">
        <v>1</v>
      </c>
      <c r="N84" s="6" t="s">
        <v>8266</v>
      </c>
      <c r="O84" s="9">
        <f t="shared" si="6"/>
        <v>1.0001249999999999</v>
      </c>
      <c r="P84" s="18">
        <f t="shared" si="7"/>
        <v>40.01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5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1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t="b">
        <v>0</v>
      </c>
      <c r="L85" s="6">
        <v>13</v>
      </c>
      <c r="M85" t="b">
        <v>1</v>
      </c>
      <c r="N85" s="6" t="s">
        <v>8266</v>
      </c>
      <c r="O85" s="9">
        <f t="shared" si="6"/>
        <v>1.0249999999999999</v>
      </c>
      <c r="P85" s="18">
        <f t="shared" si="7"/>
        <v>15.77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5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1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t="b">
        <v>0</v>
      </c>
      <c r="L86" s="6">
        <v>7</v>
      </c>
      <c r="M86" t="b">
        <v>1</v>
      </c>
      <c r="N86" s="6" t="s">
        <v>8266</v>
      </c>
      <c r="O86" s="9">
        <f t="shared" si="6"/>
        <v>1</v>
      </c>
      <c r="P86" s="18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5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1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t="b">
        <v>0</v>
      </c>
      <c r="L87" s="6">
        <v>21</v>
      </c>
      <c r="M87" t="b">
        <v>1</v>
      </c>
      <c r="N87" s="6" t="s">
        <v>8266</v>
      </c>
      <c r="O87" s="9">
        <f t="shared" si="6"/>
        <v>1.2549999999999999</v>
      </c>
      <c r="P87" s="18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5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1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t="b">
        <v>0</v>
      </c>
      <c r="L88" s="6">
        <v>17</v>
      </c>
      <c r="M88" t="b">
        <v>1</v>
      </c>
      <c r="N88" s="6" t="s">
        <v>8266</v>
      </c>
      <c r="O88" s="9">
        <f t="shared" si="6"/>
        <v>1.0646666666666667</v>
      </c>
      <c r="P88" s="18">
        <f t="shared" si="7"/>
        <v>375.76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5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1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t="b">
        <v>0</v>
      </c>
      <c r="L89" s="6">
        <v>25</v>
      </c>
      <c r="M89" t="b">
        <v>1</v>
      </c>
      <c r="N89" s="6" t="s">
        <v>8266</v>
      </c>
      <c r="O89" s="9">
        <f t="shared" si="6"/>
        <v>1.046</v>
      </c>
      <c r="P89" s="18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5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1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t="b">
        <v>0</v>
      </c>
      <c r="L90" s="6">
        <v>60</v>
      </c>
      <c r="M90" t="b">
        <v>1</v>
      </c>
      <c r="N90" s="6" t="s">
        <v>8266</v>
      </c>
      <c r="O90" s="9">
        <f t="shared" si="6"/>
        <v>1.0285714285714285</v>
      </c>
      <c r="P90" s="18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5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1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t="b">
        <v>0</v>
      </c>
      <c r="L91" s="6">
        <v>56</v>
      </c>
      <c r="M91" t="b">
        <v>1</v>
      </c>
      <c r="N91" s="6" t="s">
        <v>8266</v>
      </c>
      <c r="O91" s="9">
        <f t="shared" si="6"/>
        <v>1.1506666666666667</v>
      </c>
      <c r="P91" s="18">
        <f t="shared" si="7"/>
        <v>123.29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5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1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t="b">
        <v>0</v>
      </c>
      <c r="L92" s="6">
        <v>16</v>
      </c>
      <c r="M92" t="b">
        <v>1</v>
      </c>
      <c r="N92" s="6" t="s">
        <v>8266</v>
      </c>
      <c r="O92" s="9">
        <f t="shared" si="6"/>
        <v>1.004</v>
      </c>
      <c r="P92" s="18">
        <f t="shared" si="7"/>
        <v>31.38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5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1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t="b">
        <v>0</v>
      </c>
      <c r="L93" s="6">
        <v>46</v>
      </c>
      <c r="M93" t="b">
        <v>1</v>
      </c>
      <c r="N93" s="6" t="s">
        <v>8266</v>
      </c>
      <c r="O93" s="9">
        <f t="shared" si="6"/>
        <v>1.2</v>
      </c>
      <c r="P93" s="18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5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1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t="b">
        <v>0</v>
      </c>
      <c r="L94" s="6">
        <v>43</v>
      </c>
      <c r="M94" t="b">
        <v>1</v>
      </c>
      <c r="N94" s="6" t="s">
        <v>8266</v>
      </c>
      <c r="O94" s="9">
        <f t="shared" si="6"/>
        <v>1.052</v>
      </c>
      <c r="P94" s="18">
        <f t="shared" si="7"/>
        <v>122.33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5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1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t="b">
        <v>0</v>
      </c>
      <c r="L95" s="6">
        <v>15</v>
      </c>
      <c r="M95" t="b">
        <v>1</v>
      </c>
      <c r="N95" s="6" t="s">
        <v>8266</v>
      </c>
      <c r="O95" s="9">
        <f t="shared" si="6"/>
        <v>1.1060000000000001</v>
      </c>
      <c r="P95" s="18">
        <f t="shared" si="7"/>
        <v>73.73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5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1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t="b">
        <v>0</v>
      </c>
      <c r="L96" s="6">
        <v>12</v>
      </c>
      <c r="M96" t="b">
        <v>1</v>
      </c>
      <c r="N96" s="6" t="s">
        <v>8266</v>
      </c>
      <c r="O96" s="9">
        <f t="shared" si="6"/>
        <v>1.04</v>
      </c>
      <c r="P96" s="18">
        <f t="shared" si="7"/>
        <v>21.67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5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1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t="b">
        <v>0</v>
      </c>
      <c r="L97" s="6">
        <v>21</v>
      </c>
      <c r="M97" t="b">
        <v>1</v>
      </c>
      <c r="N97" s="6" t="s">
        <v>8266</v>
      </c>
      <c r="O97" s="9">
        <f t="shared" si="6"/>
        <v>1.3142857142857143</v>
      </c>
      <c r="P97" s="18">
        <f t="shared" si="7"/>
        <v>21.9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5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1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t="b">
        <v>0</v>
      </c>
      <c r="L98" s="6">
        <v>34</v>
      </c>
      <c r="M98" t="b">
        <v>1</v>
      </c>
      <c r="N98" s="6" t="s">
        <v>8266</v>
      </c>
      <c r="O98" s="9">
        <f t="shared" si="6"/>
        <v>1.1466666666666667</v>
      </c>
      <c r="P98" s="18">
        <f t="shared" si="7"/>
        <v>50.59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5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1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t="b">
        <v>0</v>
      </c>
      <c r="L99" s="6">
        <v>8</v>
      </c>
      <c r="M99" t="b">
        <v>1</v>
      </c>
      <c r="N99" s="6" t="s">
        <v>8266</v>
      </c>
      <c r="O99" s="9">
        <f t="shared" si="6"/>
        <v>1.0625</v>
      </c>
      <c r="P99" s="18">
        <f t="shared" si="7"/>
        <v>53.13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5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1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t="b">
        <v>0</v>
      </c>
      <c r="L100" s="6">
        <v>60</v>
      </c>
      <c r="M100" t="b">
        <v>1</v>
      </c>
      <c r="N100" s="6" t="s">
        <v>8266</v>
      </c>
      <c r="O100" s="9">
        <f t="shared" si="6"/>
        <v>1.0625</v>
      </c>
      <c r="P100" s="18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5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1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t="b">
        <v>0</v>
      </c>
      <c r="L101" s="6">
        <v>39</v>
      </c>
      <c r="M101" t="b">
        <v>1</v>
      </c>
      <c r="N101" s="6" t="s">
        <v>8266</v>
      </c>
      <c r="O101" s="9">
        <f t="shared" si="6"/>
        <v>1.0601933333333333</v>
      </c>
      <c r="P101" s="18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5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1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t="b">
        <v>0</v>
      </c>
      <c r="L102" s="6">
        <v>26</v>
      </c>
      <c r="M102" t="b">
        <v>1</v>
      </c>
      <c r="N102" s="6" t="s">
        <v>8266</v>
      </c>
      <c r="O102" s="9">
        <f t="shared" si="6"/>
        <v>1</v>
      </c>
      <c r="P102" s="18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5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1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t="b">
        <v>0</v>
      </c>
      <c r="L103" s="6">
        <v>35</v>
      </c>
      <c r="M103" t="b">
        <v>1</v>
      </c>
      <c r="N103" s="6" t="s">
        <v>8266</v>
      </c>
      <c r="O103" s="9">
        <f t="shared" si="6"/>
        <v>1</v>
      </c>
      <c r="P103" s="18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5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1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t="b">
        <v>0</v>
      </c>
      <c r="L104" s="6">
        <v>65</v>
      </c>
      <c r="M104" t="b">
        <v>1</v>
      </c>
      <c r="N104" s="6" t="s">
        <v>8266</v>
      </c>
      <c r="O104" s="9">
        <f t="shared" si="6"/>
        <v>1.2775000000000001</v>
      </c>
      <c r="P104" s="18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5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1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t="b">
        <v>0</v>
      </c>
      <c r="L105" s="6">
        <v>49</v>
      </c>
      <c r="M105" t="b">
        <v>1</v>
      </c>
      <c r="N105" s="6" t="s">
        <v>8266</v>
      </c>
      <c r="O105" s="9">
        <f t="shared" si="6"/>
        <v>1.0515384615384615</v>
      </c>
      <c r="P105" s="18">
        <f t="shared" si="7"/>
        <v>27.9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5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1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t="b">
        <v>0</v>
      </c>
      <c r="L106" s="6">
        <v>10</v>
      </c>
      <c r="M106" t="b">
        <v>1</v>
      </c>
      <c r="N106" s="6" t="s">
        <v>8266</v>
      </c>
      <c r="O106" s="9">
        <f t="shared" si="6"/>
        <v>1.2</v>
      </c>
      <c r="P106" s="18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5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1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t="b">
        <v>0</v>
      </c>
      <c r="L107" s="6">
        <v>60</v>
      </c>
      <c r="M107" t="b">
        <v>1</v>
      </c>
      <c r="N107" s="6" t="s">
        <v>8266</v>
      </c>
      <c r="O107" s="9">
        <f t="shared" si="6"/>
        <v>1.074090909090909</v>
      </c>
      <c r="P107" s="18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5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1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t="b">
        <v>0</v>
      </c>
      <c r="L108" s="6">
        <v>27</v>
      </c>
      <c r="M108" t="b">
        <v>1</v>
      </c>
      <c r="N108" s="6" t="s">
        <v>8266</v>
      </c>
      <c r="O108" s="9">
        <f t="shared" si="6"/>
        <v>1.0049999999999999</v>
      </c>
      <c r="P108" s="1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5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1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t="b">
        <v>0</v>
      </c>
      <c r="L109" s="6">
        <v>69</v>
      </c>
      <c r="M109" t="b">
        <v>1</v>
      </c>
      <c r="N109" s="6" t="s">
        <v>8266</v>
      </c>
      <c r="O109" s="9">
        <f t="shared" si="6"/>
        <v>1.0246666666666666</v>
      </c>
      <c r="P109" s="18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5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1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t="b">
        <v>0</v>
      </c>
      <c r="L110" s="6">
        <v>47</v>
      </c>
      <c r="M110" t="b">
        <v>1</v>
      </c>
      <c r="N110" s="6" t="s">
        <v>8266</v>
      </c>
      <c r="O110" s="9">
        <f t="shared" si="6"/>
        <v>2.4666666666666668</v>
      </c>
      <c r="P110" s="18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5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1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t="b">
        <v>0</v>
      </c>
      <c r="L111" s="6">
        <v>47</v>
      </c>
      <c r="M111" t="b">
        <v>1</v>
      </c>
      <c r="N111" s="6" t="s">
        <v>8266</v>
      </c>
      <c r="O111" s="9">
        <f t="shared" si="6"/>
        <v>2.1949999999999998</v>
      </c>
      <c r="P111" s="18">
        <f t="shared" si="7"/>
        <v>46.7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5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1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t="b">
        <v>0</v>
      </c>
      <c r="L112" s="6">
        <v>26</v>
      </c>
      <c r="M112" t="b">
        <v>1</v>
      </c>
      <c r="N112" s="6" t="s">
        <v>8266</v>
      </c>
      <c r="O112" s="9">
        <f t="shared" si="6"/>
        <v>1.3076923076923077</v>
      </c>
      <c r="P112" s="18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5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1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t="b">
        <v>0</v>
      </c>
      <c r="L113" s="6">
        <v>53</v>
      </c>
      <c r="M113" t="b">
        <v>1</v>
      </c>
      <c r="N113" s="6" t="s">
        <v>8266</v>
      </c>
      <c r="O113" s="9">
        <f t="shared" si="6"/>
        <v>1.5457142857142858</v>
      </c>
      <c r="P113" s="18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5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1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t="b">
        <v>0</v>
      </c>
      <c r="L114" s="6">
        <v>81</v>
      </c>
      <c r="M114" t="b">
        <v>1</v>
      </c>
      <c r="N114" s="6" t="s">
        <v>8266</v>
      </c>
      <c r="O114" s="9">
        <f t="shared" si="6"/>
        <v>1.04</v>
      </c>
      <c r="P114" s="18">
        <f t="shared" si="7"/>
        <v>64.2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5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1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t="b">
        <v>0</v>
      </c>
      <c r="L115" s="6">
        <v>78</v>
      </c>
      <c r="M115" t="b">
        <v>1</v>
      </c>
      <c r="N115" s="6" t="s">
        <v>8266</v>
      </c>
      <c r="O115" s="9">
        <f t="shared" si="6"/>
        <v>1.41</v>
      </c>
      <c r="P115" s="18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5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1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t="b">
        <v>0</v>
      </c>
      <c r="L116" s="6">
        <v>35</v>
      </c>
      <c r="M116" t="b">
        <v>1</v>
      </c>
      <c r="N116" s="6" t="s">
        <v>8266</v>
      </c>
      <c r="O116" s="9">
        <f t="shared" si="6"/>
        <v>1.0333333333333334</v>
      </c>
      <c r="P116" s="18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5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1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t="b">
        <v>0</v>
      </c>
      <c r="L117" s="6">
        <v>22</v>
      </c>
      <c r="M117" t="b">
        <v>1</v>
      </c>
      <c r="N117" s="6" t="s">
        <v>8266</v>
      </c>
      <c r="O117" s="9">
        <f t="shared" si="6"/>
        <v>1.4044444444444444</v>
      </c>
      <c r="P117" s="18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5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1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t="b">
        <v>0</v>
      </c>
      <c r="L118" s="6">
        <v>57</v>
      </c>
      <c r="M118" t="b">
        <v>1</v>
      </c>
      <c r="N118" s="6" t="s">
        <v>8266</v>
      </c>
      <c r="O118" s="9">
        <f t="shared" si="6"/>
        <v>1.1365714285714286</v>
      </c>
      <c r="P118" s="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5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1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t="b">
        <v>0</v>
      </c>
      <c r="L119" s="6">
        <v>27</v>
      </c>
      <c r="M119" t="b">
        <v>1</v>
      </c>
      <c r="N119" s="6" t="s">
        <v>8266</v>
      </c>
      <c r="O119" s="9">
        <f t="shared" si="6"/>
        <v>1.0049377777777779</v>
      </c>
      <c r="P119" s="18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5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1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t="b">
        <v>0</v>
      </c>
      <c r="L120" s="6">
        <v>39</v>
      </c>
      <c r="M120" t="b">
        <v>1</v>
      </c>
      <c r="N120" s="6" t="s">
        <v>8266</v>
      </c>
      <c r="O120" s="9">
        <f t="shared" si="6"/>
        <v>1.1303159999999999</v>
      </c>
      <c r="P120" s="18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5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1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t="b">
        <v>0</v>
      </c>
      <c r="L121" s="6">
        <v>37</v>
      </c>
      <c r="M121" t="b">
        <v>1</v>
      </c>
      <c r="N121" s="6" t="s">
        <v>8266</v>
      </c>
      <c r="O121" s="9">
        <f t="shared" si="6"/>
        <v>1.0455692307692308</v>
      </c>
      <c r="P121" s="18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5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1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t="b">
        <v>0</v>
      </c>
      <c r="L122" s="6">
        <v>1</v>
      </c>
      <c r="M122" t="b">
        <v>0</v>
      </c>
      <c r="N122" s="6" t="s">
        <v>8267</v>
      </c>
      <c r="O122" s="9">
        <f t="shared" si="6"/>
        <v>1.4285714285714287E-4</v>
      </c>
      <c r="P122" s="1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5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1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t="b">
        <v>0</v>
      </c>
      <c r="L123" s="6">
        <v>1</v>
      </c>
      <c r="M123" t="b">
        <v>0</v>
      </c>
      <c r="N123" s="6" t="s">
        <v>8267</v>
      </c>
      <c r="O123" s="9">
        <f t="shared" si="6"/>
        <v>3.3333333333333332E-4</v>
      </c>
      <c r="P123" s="1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5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1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t="b">
        <v>0</v>
      </c>
      <c r="L124" s="6">
        <v>0</v>
      </c>
      <c r="M124" t="b">
        <v>0</v>
      </c>
      <c r="N124" s="6" t="s">
        <v>8267</v>
      </c>
      <c r="O124" s="9">
        <f t="shared" si="6"/>
        <v>0</v>
      </c>
      <c r="P124" s="18" t="str">
        <f t="shared" si="7"/>
        <v>$0.00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5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1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t="b">
        <v>0</v>
      </c>
      <c r="L125" s="6">
        <v>6</v>
      </c>
      <c r="M125" t="b">
        <v>0</v>
      </c>
      <c r="N125" s="6" t="s">
        <v>8267</v>
      </c>
      <c r="O125" s="9">
        <f t="shared" si="6"/>
        <v>2.7454545454545453E-3</v>
      </c>
      <c r="P125" s="18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5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1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t="b">
        <v>0</v>
      </c>
      <c r="L126" s="6">
        <v>0</v>
      </c>
      <c r="M126" t="b">
        <v>0</v>
      </c>
      <c r="N126" s="6" t="s">
        <v>8267</v>
      </c>
      <c r="O126" s="9">
        <f t="shared" si="6"/>
        <v>0</v>
      </c>
      <c r="P126" s="18" t="str">
        <f t="shared" si="7"/>
        <v>$0.00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5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1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t="b">
        <v>0</v>
      </c>
      <c r="L127" s="6">
        <v>6</v>
      </c>
      <c r="M127" t="b">
        <v>0</v>
      </c>
      <c r="N127" s="6" t="s">
        <v>8267</v>
      </c>
      <c r="O127" s="9">
        <f t="shared" si="6"/>
        <v>0.14000000000000001</v>
      </c>
      <c r="P127" s="18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5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1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t="b">
        <v>0</v>
      </c>
      <c r="L128" s="6">
        <v>13</v>
      </c>
      <c r="M128" t="b">
        <v>0</v>
      </c>
      <c r="N128" s="6" t="s">
        <v>8267</v>
      </c>
      <c r="O128" s="9">
        <f t="shared" si="6"/>
        <v>5.5480000000000002E-2</v>
      </c>
      <c r="P128" s="1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5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1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t="b">
        <v>0</v>
      </c>
      <c r="L129" s="6">
        <v>4</v>
      </c>
      <c r="M129" t="b">
        <v>0</v>
      </c>
      <c r="N129" s="6" t="s">
        <v>8267</v>
      </c>
      <c r="O129" s="9">
        <f t="shared" si="6"/>
        <v>2.375E-2</v>
      </c>
      <c r="P129" s="1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5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1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t="b">
        <v>0</v>
      </c>
      <c r="L130" s="6">
        <v>6</v>
      </c>
      <c r="M130" t="b">
        <v>0</v>
      </c>
      <c r="N130" s="6" t="s">
        <v>8267</v>
      </c>
      <c r="O130" s="9">
        <f t="shared" ref="O130:O193" si="12">E130/D130</f>
        <v>1.8669999999999999E-2</v>
      </c>
      <c r="P130" s="18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5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1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t="b">
        <v>0</v>
      </c>
      <c r="L131" s="6">
        <v>0</v>
      </c>
      <c r="M131" t="b">
        <v>0</v>
      </c>
      <c r="N131" s="6" t="s">
        <v>8267</v>
      </c>
      <c r="O131" s="9">
        <f t="shared" si="12"/>
        <v>0</v>
      </c>
      <c r="P131" s="18" t="str">
        <f t="shared" ref="P131:P194" si="13">IF(L131=0,"$0.00",ROUND(E131/L131,2))</f>
        <v>$0.00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6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1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t="b">
        <v>0</v>
      </c>
      <c r="L132" s="6">
        <v>0</v>
      </c>
      <c r="M132" t="b">
        <v>0</v>
      </c>
      <c r="N132" s="6" t="s">
        <v>8267</v>
      </c>
      <c r="O132" s="9">
        <f t="shared" si="12"/>
        <v>0</v>
      </c>
      <c r="P132" s="18" t="str">
        <f t="shared" si="13"/>
        <v>$0.00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5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1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t="b">
        <v>0</v>
      </c>
      <c r="L133" s="6">
        <v>0</v>
      </c>
      <c r="M133" t="b">
        <v>0</v>
      </c>
      <c r="N133" s="6" t="s">
        <v>8267</v>
      </c>
      <c r="O133" s="9">
        <f t="shared" si="12"/>
        <v>0</v>
      </c>
      <c r="P133" s="18" t="str">
        <f t="shared" si="13"/>
        <v>$0.00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5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1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t="b">
        <v>0</v>
      </c>
      <c r="L134" s="6">
        <v>81</v>
      </c>
      <c r="M134" t="b">
        <v>0</v>
      </c>
      <c r="N134" s="6" t="s">
        <v>8267</v>
      </c>
      <c r="O134" s="9">
        <f t="shared" si="12"/>
        <v>9.5687499999999995E-2</v>
      </c>
      <c r="P134" s="18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5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1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t="b">
        <v>0</v>
      </c>
      <c r="L135" s="6">
        <v>0</v>
      </c>
      <c r="M135" t="b">
        <v>0</v>
      </c>
      <c r="N135" s="6" t="s">
        <v>8267</v>
      </c>
      <c r="O135" s="9">
        <f t="shared" si="12"/>
        <v>0</v>
      </c>
      <c r="P135" s="18" t="str">
        <f t="shared" si="13"/>
        <v>$0.00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5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1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t="b">
        <v>0</v>
      </c>
      <c r="L136" s="6">
        <v>0</v>
      </c>
      <c r="M136" t="b">
        <v>0</v>
      </c>
      <c r="N136" s="6" t="s">
        <v>8267</v>
      </c>
      <c r="O136" s="9">
        <f t="shared" si="12"/>
        <v>0</v>
      </c>
      <c r="P136" s="18" t="str">
        <f t="shared" si="13"/>
        <v>$0.00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5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1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t="b">
        <v>0</v>
      </c>
      <c r="L137" s="6">
        <v>5</v>
      </c>
      <c r="M137" t="b">
        <v>0</v>
      </c>
      <c r="N137" s="6" t="s">
        <v>8267</v>
      </c>
      <c r="O137" s="9">
        <f t="shared" si="12"/>
        <v>0.13433333333333333</v>
      </c>
      <c r="P137" s="1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5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1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t="b">
        <v>0</v>
      </c>
      <c r="L138" s="6">
        <v>0</v>
      </c>
      <c r="M138" t="b">
        <v>0</v>
      </c>
      <c r="N138" s="6" t="s">
        <v>8267</v>
      </c>
      <c r="O138" s="9">
        <f t="shared" si="12"/>
        <v>0</v>
      </c>
      <c r="P138" s="18" t="str">
        <f t="shared" si="13"/>
        <v>$0.00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5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1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t="b">
        <v>0</v>
      </c>
      <c r="L139" s="6">
        <v>0</v>
      </c>
      <c r="M139" t="b">
        <v>0</v>
      </c>
      <c r="N139" s="6" t="s">
        <v>8267</v>
      </c>
      <c r="O139" s="9">
        <f t="shared" si="12"/>
        <v>0</v>
      </c>
      <c r="P139" s="18" t="str">
        <f t="shared" si="13"/>
        <v>$0.00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5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1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t="b">
        <v>0</v>
      </c>
      <c r="L140" s="6">
        <v>58</v>
      </c>
      <c r="M140" t="b">
        <v>0</v>
      </c>
      <c r="N140" s="6" t="s">
        <v>8267</v>
      </c>
      <c r="O140" s="9">
        <f t="shared" si="12"/>
        <v>3.1413333333333335E-2</v>
      </c>
      <c r="P140" s="18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5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1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t="b">
        <v>0</v>
      </c>
      <c r="L141" s="6">
        <v>1</v>
      </c>
      <c r="M141" t="b">
        <v>0</v>
      </c>
      <c r="N141" s="6" t="s">
        <v>8267</v>
      </c>
      <c r="O141" s="9">
        <f t="shared" si="12"/>
        <v>1</v>
      </c>
      <c r="P141" s="1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5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1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t="b">
        <v>0</v>
      </c>
      <c r="L142" s="6">
        <v>0</v>
      </c>
      <c r="M142" t="b">
        <v>0</v>
      </c>
      <c r="N142" s="6" t="s">
        <v>8267</v>
      </c>
      <c r="O142" s="9">
        <f t="shared" si="12"/>
        <v>0</v>
      </c>
      <c r="P142" s="18" t="str">
        <f t="shared" si="13"/>
        <v>$0.00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5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1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t="b">
        <v>0</v>
      </c>
      <c r="L143" s="6">
        <v>28</v>
      </c>
      <c r="M143" t="b">
        <v>0</v>
      </c>
      <c r="N143" s="6" t="s">
        <v>8267</v>
      </c>
      <c r="O143" s="9">
        <f t="shared" si="12"/>
        <v>0.10775</v>
      </c>
      <c r="P143" s="18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5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1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t="b">
        <v>0</v>
      </c>
      <c r="L144" s="6">
        <v>1</v>
      </c>
      <c r="M144" t="b">
        <v>0</v>
      </c>
      <c r="N144" s="6" t="s">
        <v>8267</v>
      </c>
      <c r="O144" s="9">
        <f t="shared" si="12"/>
        <v>3.3333333333333335E-3</v>
      </c>
      <c r="P144" s="1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5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1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t="b">
        <v>0</v>
      </c>
      <c r="L145" s="6">
        <v>0</v>
      </c>
      <c r="M145" t="b">
        <v>0</v>
      </c>
      <c r="N145" s="6" t="s">
        <v>8267</v>
      </c>
      <c r="O145" s="9">
        <f t="shared" si="12"/>
        <v>0</v>
      </c>
      <c r="P145" s="18" t="str">
        <f t="shared" si="13"/>
        <v>$0.00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5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1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t="b">
        <v>0</v>
      </c>
      <c r="L146" s="6">
        <v>37</v>
      </c>
      <c r="M146" t="b">
        <v>0</v>
      </c>
      <c r="N146" s="6" t="s">
        <v>8267</v>
      </c>
      <c r="O146" s="9">
        <f t="shared" si="12"/>
        <v>0.27600000000000002</v>
      </c>
      <c r="P146" s="18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5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1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t="b">
        <v>0</v>
      </c>
      <c r="L147" s="6">
        <v>9</v>
      </c>
      <c r="M147" t="b">
        <v>0</v>
      </c>
      <c r="N147" s="6" t="s">
        <v>8267</v>
      </c>
      <c r="O147" s="9">
        <f t="shared" si="12"/>
        <v>7.5111111111111115E-2</v>
      </c>
      <c r="P147" s="18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5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1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t="b">
        <v>0</v>
      </c>
      <c r="L148" s="6">
        <v>3</v>
      </c>
      <c r="M148" t="b">
        <v>0</v>
      </c>
      <c r="N148" s="6" t="s">
        <v>8267</v>
      </c>
      <c r="O148" s="9">
        <f t="shared" si="12"/>
        <v>5.7499999999999999E-3</v>
      </c>
      <c r="P148" s="1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5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1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t="b">
        <v>0</v>
      </c>
      <c r="L149" s="6">
        <v>0</v>
      </c>
      <c r="M149" t="b">
        <v>0</v>
      </c>
      <c r="N149" s="6" t="s">
        <v>8267</v>
      </c>
      <c r="O149" s="9">
        <f t="shared" si="12"/>
        <v>0</v>
      </c>
      <c r="P149" s="18" t="str">
        <f t="shared" si="13"/>
        <v>$0.00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5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1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t="b">
        <v>0</v>
      </c>
      <c r="L150" s="6">
        <v>2</v>
      </c>
      <c r="M150" t="b">
        <v>0</v>
      </c>
      <c r="N150" s="6" t="s">
        <v>8267</v>
      </c>
      <c r="O150" s="9">
        <f t="shared" si="12"/>
        <v>8.0000000000000004E-4</v>
      </c>
      <c r="P150" s="1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5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1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t="b">
        <v>0</v>
      </c>
      <c r="L151" s="6">
        <v>6</v>
      </c>
      <c r="M151" t="b">
        <v>0</v>
      </c>
      <c r="N151" s="6" t="s">
        <v>8267</v>
      </c>
      <c r="O151" s="9">
        <f t="shared" si="12"/>
        <v>9.1999999999999998E-3</v>
      </c>
      <c r="P151" s="18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5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1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t="b">
        <v>0</v>
      </c>
      <c r="L152" s="6">
        <v>67</v>
      </c>
      <c r="M152" t="b">
        <v>0</v>
      </c>
      <c r="N152" s="6" t="s">
        <v>8267</v>
      </c>
      <c r="O152" s="9">
        <f t="shared" si="12"/>
        <v>0.23163076923076922</v>
      </c>
      <c r="P152" s="18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5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1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t="b">
        <v>0</v>
      </c>
      <c r="L153" s="6">
        <v>5</v>
      </c>
      <c r="M153" t="b">
        <v>0</v>
      </c>
      <c r="N153" s="6" t="s">
        <v>8267</v>
      </c>
      <c r="O153" s="9">
        <f t="shared" si="12"/>
        <v>5.5999999999999995E-4</v>
      </c>
      <c r="P153" s="1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5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1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t="b">
        <v>0</v>
      </c>
      <c r="L154" s="6">
        <v>2</v>
      </c>
      <c r="M154" t="b">
        <v>0</v>
      </c>
      <c r="N154" s="6" t="s">
        <v>8267</v>
      </c>
      <c r="O154" s="9">
        <f t="shared" si="12"/>
        <v>7.8947368421052633E-5</v>
      </c>
      <c r="P154" s="1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5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1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t="b">
        <v>0</v>
      </c>
      <c r="L155" s="6">
        <v>10</v>
      </c>
      <c r="M155" t="b">
        <v>0</v>
      </c>
      <c r="N155" s="6" t="s">
        <v>8267</v>
      </c>
      <c r="O155" s="9">
        <f t="shared" si="12"/>
        <v>7.1799999999999998E-3</v>
      </c>
      <c r="P155" s="1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5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1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t="b">
        <v>0</v>
      </c>
      <c r="L156" s="6">
        <v>3</v>
      </c>
      <c r="M156" t="b">
        <v>0</v>
      </c>
      <c r="N156" s="6" t="s">
        <v>8267</v>
      </c>
      <c r="O156" s="9">
        <f t="shared" si="12"/>
        <v>2.6666666666666668E-2</v>
      </c>
      <c r="P156" s="18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5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1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t="b">
        <v>0</v>
      </c>
      <c r="L157" s="6">
        <v>4</v>
      </c>
      <c r="M157" t="b">
        <v>0</v>
      </c>
      <c r="N157" s="6" t="s">
        <v>8267</v>
      </c>
      <c r="O157" s="9">
        <f t="shared" si="12"/>
        <v>6.0000000000000002E-5</v>
      </c>
      <c r="P157" s="1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5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1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t="b">
        <v>0</v>
      </c>
      <c r="L158" s="6">
        <v>15</v>
      </c>
      <c r="M158" t="b">
        <v>0</v>
      </c>
      <c r="N158" s="6" t="s">
        <v>8267</v>
      </c>
      <c r="O158" s="9">
        <f t="shared" si="12"/>
        <v>5.0999999999999997E-2</v>
      </c>
      <c r="P158" s="1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5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1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t="b">
        <v>0</v>
      </c>
      <c r="L159" s="6">
        <v>2</v>
      </c>
      <c r="M159" t="b">
        <v>0</v>
      </c>
      <c r="N159" s="6" t="s">
        <v>8267</v>
      </c>
      <c r="O159" s="9">
        <f t="shared" si="12"/>
        <v>2.671118530884808E-3</v>
      </c>
      <c r="P159" s="1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5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1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t="b">
        <v>0</v>
      </c>
      <c r="L160" s="6">
        <v>0</v>
      </c>
      <c r="M160" t="b">
        <v>0</v>
      </c>
      <c r="N160" s="6" t="s">
        <v>8267</v>
      </c>
      <c r="O160" s="9">
        <f t="shared" si="12"/>
        <v>0</v>
      </c>
      <c r="P160" s="18" t="str">
        <f t="shared" si="13"/>
        <v>$0.00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5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1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t="b">
        <v>0</v>
      </c>
      <c r="L161" s="6">
        <v>1</v>
      </c>
      <c r="M161" t="b">
        <v>0</v>
      </c>
      <c r="N161" s="6" t="s">
        <v>8267</v>
      </c>
      <c r="O161" s="9">
        <f t="shared" si="12"/>
        <v>2.0000000000000002E-5</v>
      </c>
      <c r="P161" s="1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5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1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t="b">
        <v>0</v>
      </c>
      <c r="L162" s="6">
        <v>0</v>
      </c>
      <c r="M162" t="b">
        <v>0</v>
      </c>
      <c r="N162" s="6" t="s">
        <v>8268</v>
      </c>
      <c r="O162" s="9">
        <f t="shared" si="12"/>
        <v>0</v>
      </c>
      <c r="P162" s="18" t="str">
        <f t="shared" si="13"/>
        <v>$0.00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5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1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t="b">
        <v>0</v>
      </c>
      <c r="L163" s="6">
        <v>1</v>
      </c>
      <c r="M163" t="b">
        <v>0</v>
      </c>
      <c r="N163" s="6" t="s">
        <v>8268</v>
      </c>
      <c r="O163" s="9">
        <f t="shared" si="12"/>
        <v>1E-4</v>
      </c>
      <c r="P163" s="18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5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1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t="b">
        <v>0</v>
      </c>
      <c r="L164" s="6">
        <v>10</v>
      </c>
      <c r="M164" t="b">
        <v>0</v>
      </c>
      <c r="N164" s="6" t="s">
        <v>8268</v>
      </c>
      <c r="O164" s="9">
        <f t="shared" si="12"/>
        <v>0.15535714285714286</v>
      </c>
      <c r="P164" s="1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5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1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t="b">
        <v>0</v>
      </c>
      <c r="L165" s="6">
        <v>0</v>
      </c>
      <c r="M165" t="b">
        <v>0</v>
      </c>
      <c r="N165" s="6" t="s">
        <v>8268</v>
      </c>
      <c r="O165" s="9">
        <f t="shared" si="12"/>
        <v>0</v>
      </c>
      <c r="P165" s="18" t="str">
        <f t="shared" si="13"/>
        <v>$0.00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5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1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t="b">
        <v>0</v>
      </c>
      <c r="L166" s="6">
        <v>7</v>
      </c>
      <c r="M166" t="b">
        <v>0</v>
      </c>
      <c r="N166" s="6" t="s">
        <v>8268</v>
      </c>
      <c r="O166" s="9">
        <f t="shared" si="12"/>
        <v>5.3333333333333332E-3</v>
      </c>
      <c r="P166" s="18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5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1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t="b">
        <v>0</v>
      </c>
      <c r="L167" s="6">
        <v>0</v>
      </c>
      <c r="M167" t="b">
        <v>0</v>
      </c>
      <c r="N167" s="6" t="s">
        <v>8268</v>
      </c>
      <c r="O167" s="9">
        <f t="shared" si="12"/>
        <v>0</v>
      </c>
      <c r="P167" s="18" t="str">
        <f t="shared" si="13"/>
        <v>$0.00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5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1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t="b">
        <v>0</v>
      </c>
      <c r="L168" s="6">
        <v>1</v>
      </c>
      <c r="M168" t="b">
        <v>0</v>
      </c>
      <c r="N168" s="6" t="s">
        <v>8268</v>
      </c>
      <c r="O168" s="9">
        <f t="shared" si="12"/>
        <v>0.6</v>
      </c>
      <c r="P168" s="1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5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1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t="b">
        <v>0</v>
      </c>
      <c r="L169" s="6">
        <v>2</v>
      </c>
      <c r="M169" t="b">
        <v>0</v>
      </c>
      <c r="N169" s="6" t="s">
        <v>8268</v>
      </c>
      <c r="O169" s="9">
        <f t="shared" si="12"/>
        <v>1E-4</v>
      </c>
      <c r="P169" s="1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5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1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t="b">
        <v>0</v>
      </c>
      <c r="L170" s="6">
        <v>3</v>
      </c>
      <c r="M170" t="b">
        <v>0</v>
      </c>
      <c r="N170" s="6" t="s">
        <v>8268</v>
      </c>
      <c r="O170" s="9">
        <f t="shared" si="12"/>
        <v>4.0625000000000001E-2</v>
      </c>
      <c r="P170" s="18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5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1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t="b">
        <v>0</v>
      </c>
      <c r="L171" s="6">
        <v>10</v>
      </c>
      <c r="M171" t="b">
        <v>0</v>
      </c>
      <c r="N171" s="6" t="s">
        <v>8268</v>
      </c>
      <c r="O171" s="9">
        <f t="shared" si="12"/>
        <v>0.224</v>
      </c>
      <c r="P171" s="1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5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1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t="b">
        <v>0</v>
      </c>
      <c r="L172" s="6">
        <v>10</v>
      </c>
      <c r="M172" t="b">
        <v>0</v>
      </c>
      <c r="N172" s="6" t="s">
        <v>8268</v>
      </c>
      <c r="O172" s="9">
        <f t="shared" si="12"/>
        <v>3.2500000000000001E-2</v>
      </c>
      <c r="P172" s="1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5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1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t="b">
        <v>0</v>
      </c>
      <c r="L173" s="6">
        <v>1</v>
      </c>
      <c r="M173" t="b">
        <v>0</v>
      </c>
      <c r="N173" s="6" t="s">
        <v>8268</v>
      </c>
      <c r="O173" s="9">
        <f t="shared" si="12"/>
        <v>2.0000000000000002E-5</v>
      </c>
      <c r="P173" s="18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5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1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t="b">
        <v>0</v>
      </c>
      <c r="L174" s="6">
        <v>0</v>
      </c>
      <c r="M174" t="b">
        <v>0</v>
      </c>
      <c r="N174" s="6" t="s">
        <v>8268</v>
      </c>
      <c r="O174" s="9">
        <f t="shared" si="12"/>
        <v>0</v>
      </c>
      <c r="P174" s="18" t="str">
        <f t="shared" si="13"/>
        <v>$0.00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5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1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t="b">
        <v>0</v>
      </c>
      <c r="L175" s="6">
        <v>0</v>
      </c>
      <c r="M175" t="b">
        <v>0</v>
      </c>
      <c r="N175" s="6" t="s">
        <v>8268</v>
      </c>
      <c r="O175" s="9">
        <f t="shared" si="12"/>
        <v>0</v>
      </c>
      <c r="P175" s="18" t="str">
        <f t="shared" si="13"/>
        <v>$0.00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5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1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t="b">
        <v>0</v>
      </c>
      <c r="L176" s="6">
        <v>0</v>
      </c>
      <c r="M176" t="b">
        <v>0</v>
      </c>
      <c r="N176" s="6" t="s">
        <v>8268</v>
      </c>
      <c r="O176" s="9">
        <f t="shared" si="12"/>
        <v>0</v>
      </c>
      <c r="P176" s="18" t="str">
        <f t="shared" si="13"/>
        <v>$0.00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5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1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t="b">
        <v>0</v>
      </c>
      <c r="L177" s="6">
        <v>26</v>
      </c>
      <c r="M177" t="b">
        <v>0</v>
      </c>
      <c r="N177" s="6" t="s">
        <v>8268</v>
      </c>
      <c r="O177" s="9">
        <f t="shared" si="12"/>
        <v>6.4850000000000005E-2</v>
      </c>
      <c r="P177" s="18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5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1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t="b">
        <v>0</v>
      </c>
      <c r="L178" s="6">
        <v>0</v>
      </c>
      <c r="M178" t="b">
        <v>0</v>
      </c>
      <c r="N178" s="6" t="s">
        <v>8268</v>
      </c>
      <c r="O178" s="9">
        <f t="shared" si="12"/>
        <v>0</v>
      </c>
      <c r="P178" s="18" t="str">
        <f t="shared" si="13"/>
        <v>$0.00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5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1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t="b">
        <v>0</v>
      </c>
      <c r="L179" s="6">
        <v>7</v>
      </c>
      <c r="M179" t="b">
        <v>0</v>
      </c>
      <c r="N179" s="6" t="s">
        <v>8268</v>
      </c>
      <c r="O179" s="9">
        <f t="shared" si="12"/>
        <v>0.4</v>
      </c>
      <c r="P179" s="18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5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1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t="b">
        <v>0</v>
      </c>
      <c r="L180" s="6">
        <v>0</v>
      </c>
      <c r="M180" t="b">
        <v>0</v>
      </c>
      <c r="N180" s="6" t="s">
        <v>8268</v>
      </c>
      <c r="O180" s="9">
        <f t="shared" si="12"/>
        <v>0</v>
      </c>
      <c r="P180" s="18" t="str">
        <f t="shared" si="13"/>
        <v>$0.00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5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1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t="b">
        <v>0</v>
      </c>
      <c r="L181" s="6">
        <v>2</v>
      </c>
      <c r="M181" t="b">
        <v>0</v>
      </c>
      <c r="N181" s="6" t="s">
        <v>8268</v>
      </c>
      <c r="O181" s="9">
        <f t="shared" si="12"/>
        <v>0.2</v>
      </c>
      <c r="P181" s="1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5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1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t="b">
        <v>0</v>
      </c>
      <c r="L182" s="6">
        <v>13</v>
      </c>
      <c r="M182" t="b">
        <v>0</v>
      </c>
      <c r="N182" s="6" t="s">
        <v>8268</v>
      </c>
      <c r="O182" s="9">
        <f t="shared" si="12"/>
        <v>0.33416666666666667</v>
      </c>
      <c r="P182" s="18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5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1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t="b">
        <v>0</v>
      </c>
      <c r="L183" s="6">
        <v>4</v>
      </c>
      <c r="M183" t="b">
        <v>0</v>
      </c>
      <c r="N183" s="6" t="s">
        <v>8268</v>
      </c>
      <c r="O183" s="9">
        <f t="shared" si="12"/>
        <v>0.21092608822670172</v>
      </c>
      <c r="P183" s="1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5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1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t="b">
        <v>0</v>
      </c>
      <c r="L184" s="6">
        <v>0</v>
      </c>
      <c r="M184" t="b">
        <v>0</v>
      </c>
      <c r="N184" s="6" t="s">
        <v>8268</v>
      </c>
      <c r="O184" s="9">
        <f t="shared" si="12"/>
        <v>0</v>
      </c>
      <c r="P184" s="18" t="str">
        <f t="shared" si="13"/>
        <v>$0.00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5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1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t="b">
        <v>0</v>
      </c>
      <c r="L185" s="6">
        <v>12</v>
      </c>
      <c r="M185" t="b">
        <v>0</v>
      </c>
      <c r="N185" s="6" t="s">
        <v>8268</v>
      </c>
      <c r="O185" s="9">
        <f t="shared" si="12"/>
        <v>0.35855999999999999</v>
      </c>
      <c r="P185" s="1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5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1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t="b">
        <v>0</v>
      </c>
      <c r="L186" s="6">
        <v>2</v>
      </c>
      <c r="M186" t="b">
        <v>0</v>
      </c>
      <c r="N186" s="6" t="s">
        <v>8268</v>
      </c>
      <c r="O186" s="9">
        <f t="shared" si="12"/>
        <v>3.4000000000000002E-2</v>
      </c>
      <c r="P186" s="1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5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1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t="b">
        <v>0</v>
      </c>
      <c r="L187" s="6">
        <v>10</v>
      </c>
      <c r="M187" t="b">
        <v>0</v>
      </c>
      <c r="N187" s="6" t="s">
        <v>8268</v>
      </c>
      <c r="O187" s="9">
        <f t="shared" si="12"/>
        <v>5.5E-2</v>
      </c>
      <c r="P187" s="1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5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1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t="b">
        <v>0</v>
      </c>
      <c r="L188" s="6">
        <v>0</v>
      </c>
      <c r="M188" t="b">
        <v>0</v>
      </c>
      <c r="N188" s="6" t="s">
        <v>8268</v>
      </c>
      <c r="O188" s="9">
        <f t="shared" si="12"/>
        <v>0</v>
      </c>
      <c r="P188" s="18" t="str">
        <f t="shared" si="13"/>
        <v>$0.00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5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1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t="b">
        <v>0</v>
      </c>
      <c r="L189" s="6">
        <v>5</v>
      </c>
      <c r="M189" t="b">
        <v>0</v>
      </c>
      <c r="N189" s="6" t="s">
        <v>8268</v>
      </c>
      <c r="O189" s="9">
        <f t="shared" si="12"/>
        <v>0.16</v>
      </c>
      <c r="P189" s="1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5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1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t="b">
        <v>0</v>
      </c>
      <c r="L190" s="6">
        <v>0</v>
      </c>
      <c r="M190" t="b">
        <v>0</v>
      </c>
      <c r="N190" s="6" t="s">
        <v>8268</v>
      </c>
      <c r="O190" s="9">
        <f t="shared" si="12"/>
        <v>0</v>
      </c>
      <c r="P190" s="18" t="str">
        <f t="shared" si="13"/>
        <v>$0.00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5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1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t="b">
        <v>0</v>
      </c>
      <c r="L191" s="6">
        <v>5</v>
      </c>
      <c r="M191" t="b">
        <v>0</v>
      </c>
      <c r="N191" s="6" t="s">
        <v>8268</v>
      </c>
      <c r="O191" s="9">
        <f t="shared" si="12"/>
        <v>6.8999999999999997E-4</v>
      </c>
      <c r="P191" s="1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5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1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t="b">
        <v>0</v>
      </c>
      <c r="L192" s="6">
        <v>1</v>
      </c>
      <c r="M192" t="b">
        <v>0</v>
      </c>
      <c r="N192" s="6" t="s">
        <v>8268</v>
      </c>
      <c r="O192" s="9">
        <f t="shared" si="12"/>
        <v>4.1666666666666666E-3</v>
      </c>
      <c r="P192" s="1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5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1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t="b">
        <v>0</v>
      </c>
      <c r="L193" s="6">
        <v>3</v>
      </c>
      <c r="M193" t="b">
        <v>0</v>
      </c>
      <c r="N193" s="6" t="s">
        <v>8268</v>
      </c>
      <c r="O193" s="9">
        <f t="shared" si="12"/>
        <v>0.05</v>
      </c>
      <c r="P193" s="18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5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1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t="b">
        <v>0</v>
      </c>
      <c r="L194" s="6">
        <v>3</v>
      </c>
      <c r="M194" t="b">
        <v>0</v>
      </c>
      <c r="N194" s="6" t="s">
        <v>8268</v>
      </c>
      <c r="O194" s="9">
        <f t="shared" ref="O194:O257" si="18">E194/D194</f>
        <v>1.7E-5</v>
      </c>
      <c r="P194" s="18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5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1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t="b">
        <v>0</v>
      </c>
      <c r="L195" s="6">
        <v>0</v>
      </c>
      <c r="M195" t="b">
        <v>0</v>
      </c>
      <c r="N195" s="6" t="s">
        <v>8268</v>
      </c>
      <c r="O195" s="9">
        <f t="shared" si="18"/>
        <v>0</v>
      </c>
      <c r="P195" s="18" t="str">
        <f t="shared" ref="P195:P258" si="19">IF(L195=0,"$0.00",ROUND(E195/L195,2))</f>
        <v>$0.00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6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1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t="b">
        <v>0</v>
      </c>
      <c r="L196" s="6">
        <v>3</v>
      </c>
      <c r="M196" t="b">
        <v>0</v>
      </c>
      <c r="N196" s="6" t="s">
        <v>8268</v>
      </c>
      <c r="O196" s="9">
        <f t="shared" si="18"/>
        <v>1.1999999999999999E-3</v>
      </c>
      <c r="P196" s="18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5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1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t="b">
        <v>0</v>
      </c>
      <c r="L197" s="6">
        <v>0</v>
      </c>
      <c r="M197" t="b">
        <v>0</v>
      </c>
      <c r="N197" s="6" t="s">
        <v>8268</v>
      </c>
      <c r="O197" s="9">
        <f t="shared" si="18"/>
        <v>0</v>
      </c>
      <c r="P197" s="18" t="str">
        <f t="shared" si="19"/>
        <v>$0.00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5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1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t="b">
        <v>0</v>
      </c>
      <c r="L198" s="6">
        <v>19</v>
      </c>
      <c r="M198" t="b">
        <v>0</v>
      </c>
      <c r="N198" s="6" t="s">
        <v>8268</v>
      </c>
      <c r="O198" s="9">
        <f t="shared" si="18"/>
        <v>0.41857142857142859</v>
      </c>
      <c r="P198" s="1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5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1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t="b">
        <v>0</v>
      </c>
      <c r="L199" s="6">
        <v>8</v>
      </c>
      <c r="M199" t="b">
        <v>0</v>
      </c>
      <c r="N199" s="6" t="s">
        <v>8268</v>
      </c>
      <c r="O199" s="9">
        <f t="shared" si="18"/>
        <v>0.1048</v>
      </c>
      <c r="P199" s="1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5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1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t="b">
        <v>0</v>
      </c>
      <c r="L200" s="6">
        <v>6</v>
      </c>
      <c r="M200" t="b">
        <v>0</v>
      </c>
      <c r="N200" s="6" t="s">
        <v>8268</v>
      </c>
      <c r="O200" s="9">
        <f t="shared" si="18"/>
        <v>1.116E-2</v>
      </c>
      <c r="P200" s="1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5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1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t="b">
        <v>0</v>
      </c>
      <c r="L201" s="6">
        <v>0</v>
      </c>
      <c r="M201" t="b">
        <v>0</v>
      </c>
      <c r="N201" s="6" t="s">
        <v>8268</v>
      </c>
      <c r="O201" s="9">
        <f t="shared" si="18"/>
        <v>0</v>
      </c>
      <c r="P201" s="18" t="str">
        <f t="shared" si="19"/>
        <v>$0.00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5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1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t="b">
        <v>0</v>
      </c>
      <c r="L202" s="6">
        <v>18</v>
      </c>
      <c r="M202" t="b">
        <v>0</v>
      </c>
      <c r="N202" s="6" t="s">
        <v>8268</v>
      </c>
      <c r="O202" s="9">
        <f t="shared" si="18"/>
        <v>0.26192500000000002</v>
      </c>
      <c r="P202" s="18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5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1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t="b">
        <v>0</v>
      </c>
      <c r="L203" s="6">
        <v>7</v>
      </c>
      <c r="M203" t="b">
        <v>0</v>
      </c>
      <c r="N203" s="6" t="s">
        <v>8268</v>
      </c>
      <c r="O203" s="9">
        <f t="shared" si="18"/>
        <v>0.58461538461538465</v>
      </c>
      <c r="P203" s="18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5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1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t="b">
        <v>0</v>
      </c>
      <c r="L204" s="6">
        <v>0</v>
      </c>
      <c r="M204" t="b">
        <v>0</v>
      </c>
      <c r="N204" s="6" t="s">
        <v>8268</v>
      </c>
      <c r="O204" s="9">
        <f t="shared" si="18"/>
        <v>0</v>
      </c>
      <c r="P204" s="18" t="str">
        <f t="shared" si="19"/>
        <v>$0.00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5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1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t="b">
        <v>0</v>
      </c>
      <c r="L205" s="6">
        <v>8</v>
      </c>
      <c r="M205" t="b">
        <v>0</v>
      </c>
      <c r="N205" s="6" t="s">
        <v>8268</v>
      </c>
      <c r="O205" s="9">
        <f t="shared" si="18"/>
        <v>0.2984</v>
      </c>
      <c r="P205" s="1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5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1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t="b">
        <v>0</v>
      </c>
      <c r="L206" s="6">
        <v>1293</v>
      </c>
      <c r="M206" t="b">
        <v>0</v>
      </c>
      <c r="N206" s="6" t="s">
        <v>8268</v>
      </c>
      <c r="O206" s="9">
        <f t="shared" si="18"/>
        <v>0.50721666666666665</v>
      </c>
      <c r="P206" s="18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5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1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t="b">
        <v>0</v>
      </c>
      <c r="L207" s="6">
        <v>17</v>
      </c>
      <c r="M207" t="b">
        <v>0</v>
      </c>
      <c r="N207" s="6" t="s">
        <v>8268</v>
      </c>
      <c r="O207" s="9">
        <f t="shared" si="18"/>
        <v>0.16250000000000001</v>
      </c>
      <c r="P207" s="18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5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1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t="b">
        <v>0</v>
      </c>
      <c r="L208" s="6">
        <v>0</v>
      </c>
      <c r="M208" t="b">
        <v>0</v>
      </c>
      <c r="N208" s="6" t="s">
        <v>8268</v>
      </c>
      <c r="O208" s="9">
        <f t="shared" si="18"/>
        <v>0</v>
      </c>
      <c r="P208" s="18" t="str">
        <f t="shared" si="19"/>
        <v>$0.00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5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1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t="b">
        <v>0</v>
      </c>
      <c r="L209" s="6">
        <v>13</v>
      </c>
      <c r="M209" t="b">
        <v>0</v>
      </c>
      <c r="N209" s="6" t="s">
        <v>8268</v>
      </c>
      <c r="O209" s="9">
        <f t="shared" si="18"/>
        <v>0.15214285714285714</v>
      </c>
      <c r="P209" s="18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5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1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t="b">
        <v>0</v>
      </c>
      <c r="L210" s="6">
        <v>0</v>
      </c>
      <c r="M210" t="b">
        <v>0</v>
      </c>
      <c r="N210" s="6" t="s">
        <v>8268</v>
      </c>
      <c r="O210" s="9">
        <f t="shared" si="18"/>
        <v>0</v>
      </c>
      <c r="P210" s="18" t="str">
        <f t="shared" si="19"/>
        <v>$0.00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5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1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t="b">
        <v>0</v>
      </c>
      <c r="L211" s="6">
        <v>0</v>
      </c>
      <c r="M211" t="b">
        <v>0</v>
      </c>
      <c r="N211" s="6" t="s">
        <v>8268</v>
      </c>
      <c r="O211" s="9">
        <f t="shared" si="18"/>
        <v>0</v>
      </c>
      <c r="P211" s="18" t="str">
        <f t="shared" si="19"/>
        <v>$0.00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5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1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t="b">
        <v>0</v>
      </c>
      <c r="L212" s="6">
        <v>33</v>
      </c>
      <c r="M212" t="b">
        <v>0</v>
      </c>
      <c r="N212" s="6" t="s">
        <v>8268</v>
      </c>
      <c r="O212" s="9">
        <f t="shared" si="18"/>
        <v>0.2525</v>
      </c>
      <c r="P212" s="18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5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1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t="b">
        <v>0</v>
      </c>
      <c r="L213" s="6">
        <v>12</v>
      </c>
      <c r="M213" t="b">
        <v>0</v>
      </c>
      <c r="N213" s="6" t="s">
        <v>8268</v>
      </c>
      <c r="O213" s="9">
        <f t="shared" si="18"/>
        <v>0.44600000000000001</v>
      </c>
      <c r="P213" s="18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5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1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t="b">
        <v>0</v>
      </c>
      <c r="L214" s="6">
        <v>1</v>
      </c>
      <c r="M214" t="b">
        <v>0</v>
      </c>
      <c r="N214" s="6" t="s">
        <v>8268</v>
      </c>
      <c r="O214" s="9">
        <f t="shared" si="18"/>
        <v>1.5873015873015873E-4</v>
      </c>
      <c r="P214" s="18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5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1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t="b">
        <v>0</v>
      </c>
      <c r="L215" s="6">
        <v>1</v>
      </c>
      <c r="M215" t="b">
        <v>0</v>
      </c>
      <c r="N215" s="6" t="s">
        <v>8268</v>
      </c>
      <c r="O215" s="9">
        <f t="shared" si="18"/>
        <v>4.0000000000000002E-4</v>
      </c>
      <c r="P215" s="1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5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1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t="b">
        <v>0</v>
      </c>
      <c r="L216" s="6">
        <v>1</v>
      </c>
      <c r="M216" t="b">
        <v>0</v>
      </c>
      <c r="N216" s="6" t="s">
        <v>8268</v>
      </c>
      <c r="O216" s="9">
        <f t="shared" si="18"/>
        <v>8.0000000000000007E-5</v>
      </c>
      <c r="P216" s="18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5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1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t="b">
        <v>0</v>
      </c>
      <c r="L217" s="6">
        <v>1</v>
      </c>
      <c r="M217" t="b">
        <v>0</v>
      </c>
      <c r="N217" s="6" t="s">
        <v>8268</v>
      </c>
      <c r="O217" s="9">
        <f t="shared" si="18"/>
        <v>2.2727272727272726E-3</v>
      </c>
      <c r="P217" s="1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5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1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t="b">
        <v>0</v>
      </c>
      <c r="L218" s="6">
        <v>84</v>
      </c>
      <c r="M218" t="b">
        <v>0</v>
      </c>
      <c r="N218" s="6" t="s">
        <v>8268</v>
      </c>
      <c r="O218" s="9">
        <f t="shared" si="18"/>
        <v>0.55698440000000005</v>
      </c>
      <c r="P218" s="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5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1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t="b">
        <v>0</v>
      </c>
      <c r="L219" s="6">
        <v>38</v>
      </c>
      <c r="M219" t="b">
        <v>0</v>
      </c>
      <c r="N219" s="6" t="s">
        <v>8268</v>
      </c>
      <c r="O219" s="9">
        <f t="shared" si="18"/>
        <v>0.11942999999999999</v>
      </c>
      <c r="P219" s="18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5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1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t="b">
        <v>0</v>
      </c>
      <c r="L220" s="6">
        <v>1</v>
      </c>
      <c r="M220" t="b">
        <v>0</v>
      </c>
      <c r="N220" s="6" t="s">
        <v>8268</v>
      </c>
      <c r="O220" s="9">
        <f t="shared" si="18"/>
        <v>0.02</v>
      </c>
      <c r="P220" s="1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5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1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t="b">
        <v>0</v>
      </c>
      <c r="L221" s="6">
        <v>76</v>
      </c>
      <c r="M221" t="b">
        <v>0</v>
      </c>
      <c r="N221" s="6" t="s">
        <v>8268</v>
      </c>
      <c r="O221" s="9">
        <f t="shared" si="18"/>
        <v>0.17630000000000001</v>
      </c>
      <c r="P221" s="18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5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1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t="b">
        <v>0</v>
      </c>
      <c r="L222" s="6">
        <v>3</v>
      </c>
      <c r="M222" t="b">
        <v>0</v>
      </c>
      <c r="N222" s="6" t="s">
        <v>8268</v>
      </c>
      <c r="O222" s="9">
        <f t="shared" si="18"/>
        <v>7.1999999999999998E-3</v>
      </c>
      <c r="P222" s="1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5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1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t="b">
        <v>0</v>
      </c>
      <c r="L223" s="6">
        <v>0</v>
      </c>
      <c r="M223" t="b">
        <v>0</v>
      </c>
      <c r="N223" s="6" t="s">
        <v>8268</v>
      </c>
      <c r="O223" s="9">
        <f t="shared" si="18"/>
        <v>0</v>
      </c>
      <c r="P223" s="18" t="str">
        <f t="shared" si="19"/>
        <v>$0.00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5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1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t="b">
        <v>0</v>
      </c>
      <c r="L224" s="6">
        <v>2</v>
      </c>
      <c r="M224" t="b">
        <v>0</v>
      </c>
      <c r="N224" s="6" t="s">
        <v>8268</v>
      </c>
      <c r="O224" s="9">
        <f t="shared" si="18"/>
        <v>0.13</v>
      </c>
      <c r="P224" s="1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5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1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t="b">
        <v>0</v>
      </c>
      <c r="L225" s="6">
        <v>0</v>
      </c>
      <c r="M225" t="b">
        <v>0</v>
      </c>
      <c r="N225" s="6" t="s">
        <v>8268</v>
      </c>
      <c r="O225" s="9">
        <f t="shared" si="18"/>
        <v>0</v>
      </c>
      <c r="P225" s="18" t="str">
        <f t="shared" si="19"/>
        <v>$0.00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5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1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t="b">
        <v>0</v>
      </c>
      <c r="L226" s="6">
        <v>0</v>
      </c>
      <c r="M226" t="b">
        <v>0</v>
      </c>
      <c r="N226" s="6" t="s">
        <v>8268</v>
      </c>
      <c r="O226" s="9">
        <f t="shared" si="18"/>
        <v>0</v>
      </c>
      <c r="P226" s="18" t="str">
        <f t="shared" si="19"/>
        <v>$0.00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5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1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t="b">
        <v>0</v>
      </c>
      <c r="L227" s="6">
        <v>0</v>
      </c>
      <c r="M227" t="b">
        <v>0</v>
      </c>
      <c r="N227" s="6" t="s">
        <v>8268</v>
      </c>
      <c r="O227" s="9">
        <f t="shared" si="18"/>
        <v>0</v>
      </c>
      <c r="P227" s="18" t="str">
        <f t="shared" si="19"/>
        <v>$0.00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5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1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t="b">
        <v>0</v>
      </c>
      <c r="L228" s="6">
        <v>2</v>
      </c>
      <c r="M228" t="b">
        <v>0</v>
      </c>
      <c r="N228" s="6" t="s">
        <v>8268</v>
      </c>
      <c r="O228" s="9">
        <f t="shared" si="18"/>
        <v>8.6206896551724137E-3</v>
      </c>
      <c r="P228" s="1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5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1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t="b">
        <v>0</v>
      </c>
      <c r="L229" s="6">
        <v>0</v>
      </c>
      <c r="M229" t="b">
        <v>0</v>
      </c>
      <c r="N229" s="6" t="s">
        <v>8268</v>
      </c>
      <c r="O229" s="9">
        <f t="shared" si="18"/>
        <v>0</v>
      </c>
      <c r="P229" s="18" t="str">
        <f t="shared" si="19"/>
        <v>$0.00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5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1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t="b">
        <v>0</v>
      </c>
      <c r="L230" s="6">
        <v>0</v>
      </c>
      <c r="M230" t="b">
        <v>0</v>
      </c>
      <c r="N230" s="6" t="s">
        <v>8268</v>
      </c>
      <c r="O230" s="9">
        <f t="shared" si="18"/>
        <v>0</v>
      </c>
      <c r="P230" s="18" t="str">
        <f t="shared" si="19"/>
        <v>$0.00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5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1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t="b">
        <v>0</v>
      </c>
      <c r="L231" s="6">
        <v>0</v>
      </c>
      <c r="M231" t="b">
        <v>0</v>
      </c>
      <c r="N231" s="6" t="s">
        <v>8268</v>
      </c>
      <c r="O231" s="9">
        <f t="shared" si="18"/>
        <v>0</v>
      </c>
      <c r="P231" s="18" t="str">
        <f t="shared" si="19"/>
        <v>$0.00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5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1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t="b">
        <v>0</v>
      </c>
      <c r="L232" s="6">
        <v>2</v>
      </c>
      <c r="M232" t="b">
        <v>0</v>
      </c>
      <c r="N232" s="6" t="s">
        <v>8268</v>
      </c>
      <c r="O232" s="9">
        <f t="shared" si="18"/>
        <v>4.0000000000000001E-3</v>
      </c>
      <c r="P232" s="1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5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1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t="b">
        <v>0</v>
      </c>
      <c r="L233" s="6">
        <v>0</v>
      </c>
      <c r="M233" t="b">
        <v>0</v>
      </c>
      <c r="N233" s="6" t="s">
        <v>8268</v>
      </c>
      <c r="O233" s="9">
        <f t="shared" si="18"/>
        <v>0</v>
      </c>
      <c r="P233" s="18" t="str">
        <f t="shared" si="19"/>
        <v>$0.00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5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1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t="b">
        <v>0</v>
      </c>
      <c r="L234" s="6">
        <v>7</v>
      </c>
      <c r="M234" t="b">
        <v>0</v>
      </c>
      <c r="N234" s="6" t="s">
        <v>8268</v>
      </c>
      <c r="O234" s="9">
        <f t="shared" si="18"/>
        <v>2.75E-2</v>
      </c>
      <c r="P234" s="18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5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1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t="b">
        <v>0</v>
      </c>
      <c r="L235" s="6">
        <v>0</v>
      </c>
      <c r="M235" t="b">
        <v>0</v>
      </c>
      <c r="N235" s="6" t="s">
        <v>8268</v>
      </c>
      <c r="O235" s="9">
        <f t="shared" si="18"/>
        <v>0</v>
      </c>
      <c r="P235" s="18" t="str">
        <f t="shared" si="19"/>
        <v>$0.00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5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1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t="b">
        <v>0</v>
      </c>
      <c r="L236" s="6">
        <v>5</v>
      </c>
      <c r="M236" t="b">
        <v>0</v>
      </c>
      <c r="N236" s="6" t="s">
        <v>8268</v>
      </c>
      <c r="O236" s="9">
        <f t="shared" si="18"/>
        <v>0.40100000000000002</v>
      </c>
      <c r="P236" s="1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5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1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t="b">
        <v>0</v>
      </c>
      <c r="L237" s="6">
        <v>0</v>
      </c>
      <c r="M237" t="b">
        <v>0</v>
      </c>
      <c r="N237" s="6" t="s">
        <v>8268</v>
      </c>
      <c r="O237" s="9">
        <f t="shared" si="18"/>
        <v>0</v>
      </c>
      <c r="P237" s="18" t="str">
        <f t="shared" si="19"/>
        <v>$0.00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5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1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t="b">
        <v>0</v>
      </c>
      <c r="L238" s="6">
        <v>0</v>
      </c>
      <c r="M238" t="b">
        <v>0</v>
      </c>
      <c r="N238" s="6" t="s">
        <v>8268</v>
      </c>
      <c r="O238" s="9">
        <f t="shared" si="18"/>
        <v>0</v>
      </c>
      <c r="P238" s="18" t="str">
        <f t="shared" si="19"/>
        <v>$0.00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5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1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t="b">
        <v>0</v>
      </c>
      <c r="L239" s="6">
        <v>1</v>
      </c>
      <c r="M239" t="b">
        <v>0</v>
      </c>
      <c r="N239" s="6" t="s">
        <v>8268</v>
      </c>
      <c r="O239" s="9">
        <f t="shared" si="18"/>
        <v>3.3333333333333335E-3</v>
      </c>
      <c r="P239" s="1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5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1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t="b">
        <v>0</v>
      </c>
      <c r="L240" s="6">
        <v>0</v>
      </c>
      <c r="M240" t="b">
        <v>0</v>
      </c>
      <c r="N240" s="6" t="s">
        <v>8268</v>
      </c>
      <c r="O240" s="9">
        <f t="shared" si="18"/>
        <v>0</v>
      </c>
      <c r="P240" s="18" t="str">
        <f t="shared" si="19"/>
        <v>$0.00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5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1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t="b">
        <v>0</v>
      </c>
      <c r="L241" s="6">
        <v>5</v>
      </c>
      <c r="M241" t="b">
        <v>0</v>
      </c>
      <c r="N241" s="6" t="s">
        <v>8268</v>
      </c>
      <c r="O241" s="9">
        <f t="shared" si="18"/>
        <v>0.25</v>
      </c>
      <c r="P241" s="1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5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1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t="b">
        <v>1</v>
      </c>
      <c r="L242" s="6">
        <v>137</v>
      </c>
      <c r="M242" t="b">
        <v>1</v>
      </c>
      <c r="N242" s="6" t="s">
        <v>8269</v>
      </c>
      <c r="O242" s="9">
        <f t="shared" si="18"/>
        <v>1.0763413333333334</v>
      </c>
      <c r="P242" s="18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5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1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t="b">
        <v>1</v>
      </c>
      <c r="L243" s="6">
        <v>376</v>
      </c>
      <c r="M243" t="b">
        <v>1</v>
      </c>
      <c r="N243" s="6" t="s">
        <v>8269</v>
      </c>
      <c r="O243" s="9">
        <f t="shared" si="18"/>
        <v>1.1263736263736264</v>
      </c>
      <c r="P243" s="18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5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1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t="b">
        <v>1</v>
      </c>
      <c r="L244" s="6">
        <v>202</v>
      </c>
      <c r="M244" t="b">
        <v>1</v>
      </c>
      <c r="N244" s="6" t="s">
        <v>8269</v>
      </c>
      <c r="O244" s="9">
        <f t="shared" si="18"/>
        <v>1.1346153846153846</v>
      </c>
      <c r="P244" s="18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5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1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t="b">
        <v>1</v>
      </c>
      <c r="L245" s="6">
        <v>328</v>
      </c>
      <c r="M245" t="b">
        <v>1</v>
      </c>
      <c r="N245" s="6" t="s">
        <v>8269</v>
      </c>
      <c r="O245" s="9">
        <f t="shared" si="18"/>
        <v>1.0259199999999999</v>
      </c>
      <c r="P245" s="18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5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1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t="b">
        <v>1</v>
      </c>
      <c r="L246" s="6">
        <v>84</v>
      </c>
      <c r="M246" t="b">
        <v>1</v>
      </c>
      <c r="N246" s="6" t="s">
        <v>8269</v>
      </c>
      <c r="O246" s="9">
        <f t="shared" si="18"/>
        <v>1.1375714285714287</v>
      </c>
      <c r="P246" s="18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5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1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t="b">
        <v>1</v>
      </c>
      <c r="L247" s="6">
        <v>96</v>
      </c>
      <c r="M247" t="b">
        <v>1</v>
      </c>
      <c r="N247" s="6" t="s">
        <v>8269</v>
      </c>
      <c r="O247" s="9">
        <f t="shared" si="18"/>
        <v>1.0371999999999999</v>
      </c>
      <c r="P247" s="18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5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1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t="b">
        <v>1</v>
      </c>
      <c r="L248" s="6">
        <v>223</v>
      </c>
      <c r="M248" t="b">
        <v>1</v>
      </c>
      <c r="N248" s="6" t="s">
        <v>8269</v>
      </c>
      <c r="O248" s="9">
        <f t="shared" si="18"/>
        <v>3.0546000000000002</v>
      </c>
      <c r="P248" s="1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5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1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t="b">
        <v>1</v>
      </c>
      <c r="L249" s="6">
        <v>62</v>
      </c>
      <c r="M249" t="b">
        <v>1</v>
      </c>
      <c r="N249" s="6" t="s">
        <v>8269</v>
      </c>
      <c r="O249" s="9">
        <f t="shared" si="18"/>
        <v>1.341</v>
      </c>
      <c r="P249" s="18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5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1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t="b">
        <v>1</v>
      </c>
      <c r="L250" s="6">
        <v>146</v>
      </c>
      <c r="M250" t="b">
        <v>1</v>
      </c>
      <c r="N250" s="6" t="s">
        <v>8269</v>
      </c>
      <c r="O250" s="9">
        <f t="shared" si="18"/>
        <v>1.0133294117647058</v>
      </c>
      <c r="P250" s="18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5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1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t="b">
        <v>1</v>
      </c>
      <c r="L251" s="6">
        <v>235</v>
      </c>
      <c r="M251" t="b">
        <v>1</v>
      </c>
      <c r="N251" s="6" t="s">
        <v>8269</v>
      </c>
      <c r="O251" s="9">
        <f t="shared" si="18"/>
        <v>1.1292</v>
      </c>
      <c r="P251" s="18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5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1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t="b">
        <v>1</v>
      </c>
      <c r="L252" s="6">
        <v>437</v>
      </c>
      <c r="M252" t="b">
        <v>1</v>
      </c>
      <c r="N252" s="6" t="s">
        <v>8269</v>
      </c>
      <c r="O252" s="9">
        <f t="shared" si="18"/>
        <v>1.0558333333333334</v>
      </c>
      <c r="P252" s="18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5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1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t="b">
        <v>1</v>
      </c>
      <c r="L253" s="6">
        <v>77</v>
      </c>
      <c r="M253" t="b">
        <v>1</v>
      </c>
      <c r="N253" s="6" t="s">
        <v>8269</v>
      </c>
      <c r="O253" s="9">
        <f t="shared" si="18"/>
        <v>1.2557142857142858</v>
      </c>
      <c r="P253" s="18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5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1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t="b">
        <v>1</v>
      </c>
      <c r="L254" s="6">
        <v>108</v>
      </c>
      <c r="M254" t="b">
        <v>1</v>
      </c>
      <c r="N254" s="6" t="s">
        <v>8269</v>
      </c>
      <c r="O254" s="9">
        <f t="shared" si="18"/>
        <v>1.8455999999999999</v>
      </c>
      <c r="P254" s="18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5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1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t="b">
        <v>1</v>
      </c>
      <c r="L255" s="6">
        <v>7</v>
      </c>
      <c r="M255" t="b">
        <v>1</v>
      </c>
      <c r="N255" s="6" t="s">
        <v>8269</v>
      </c>
      <c r="O255" s="9">
        <f t="shared" si="18"/>
        <v>1.0073333333333334</v>
      </c>
      <c r="P255" s="18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5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1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t="b">
        <v>1</v>
      </c>
      <c r="L256" s="6">
        <v>314</v>
      </c>
      <c r="M256" t="b">
        <v>1</v>
      </c>
      <c r="N256" s="6" t="s">
        <v>8269</v>
      </c>
      <c r="O256" s="9">
        <f t="shared" si="18"/>
        <v>1.1694724999999999</v>
      </c>
      <c r="P256" s="18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5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1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t="b">
        <v>1</v>
      </c>
      <c r="L257" s="6">
        <v>188</v>
      </c>
      <c r="M257" t="b">
        <v>1</v>
      </c>
      <c r="N257" s="6" t="s">
        <v>8269</v>
      </c>
      <c r="O257" s="9">
        <f t="shared" si="18"/>
        <v>1.0673325</v>
      </c>
      <c r="P257" s="18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5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1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t="b">
        <v>1</v>
      </c>
      <c r="L258" s="6">
        <v>275</v>
      </c>
      <c r="M258" t="b">
        <v>1</v>
      </c>
      <c r="N258" s="6" t="s">
        <v>8269</v>
      </c>
      <c r="O258" s="9">
        <f t="shared" ref="O258:O321" si="24">E258/D258</f>
        <v>1.391</v>
      </c>
      <c r="P258" s="1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5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1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t="b">
        <v>1</v>
      </c>
      <c r="L259" s="6">
        <v>560</v>
      </c>
      <c r="M259" t="b">
        <v>1</v>
      </c>
      <c r="N259" s="6" t="s">
        <v>8269</v>
      </c>
      <c r="O259" s="9">
        <f t="shared" si="24"/>
        <v>1.0672648571428571</v>
      </c>
      <c r="P259" s="18">
        <f t="shared" ref="P259:P322" si="25">IF(L259=0,"$0.00",ROUND(E259/L259,2))</f>
        <v>66.7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6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1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t="b">
        <v>1</v>
      </c>
      <c r="L260" s="6">
        <v>688</v>
      </c>
      <c r="M260" t="b">
        <v>1</v>
      </c>
      <c r="N260" s="6" t="s">
        <v>8269</v>
      </c>
      <c r="O260" s="9">
        <f t="shared" si="24"/>
        <v>1.9114</v>
      </c>
      <c r="P260" s="18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5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1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t="b">
        <v>1</v>
      </c>
      <c r="L261" s="6">
        <v>942</v>
      </c>
      <c r="M261" t="b">
        <v>1</v>
      </c>
      <c r="N261" s="6" t="s">
        <v>8269</v>
      </c>
      <c r="O261" s="9">
        <f t="shared" si="24"/>
        <v>1.3193789333333332</v>
      </c>
      <c r="P261" s="18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5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1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t="b">
        <v>1</v>
      </c>
      <c r="L262" s="6">
        <v>88</v>
      </c>
      <c r="M262" t="b">
        <v>1</v>
      </c>
      <c r="N262" s="6" t="s">
        <v>8269</v>
      </c>
      <c r="O262" s="9">
        <f t="shared" si="24"/>
        <v>1.0640000000000001</v>
      </c>
      <c r="P262" s="18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5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1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t="b">
        <v>1</v>
      </c>
      <c r="L263" s="6">
        <v>220</v>
      </c>
      <c r="M263" t="b">
        <v>1</v>
      </c>
      <c r="N263" s="6" t="s">
        <v>8269</v>
      </c>
      <c r="O263" s="9">
        <f t="shared" si="24"/>
        <v>1.0740000000000001</v>
      </c>
      <c r="P263" s="18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5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1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t="b">
        <v>1</v>
      </c>
      <c r="L264" s="6">
        <v>145</v>
      </c>
      <c r="M264" t="b">
        <v>1</v>
      </c>
      <c r="N264" s="6" t="s">
        <v>8269</v>
      </c>
      <c r="O264" s="9">
        <f t="shared" si="24"/>
        <v>2.4</v>
      </c>
      <c r="P264" s="18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5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1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t="b">
        <v>1</v>
      </c>
      <c r="L265" s="6">
        <v>963</v>
      </c>
      <c r="M265" t="b">
        <v>1</v>
      </c>
      <c r="N265" s="6" t="s">
        <v>8269</v>
      </c>
      <c r="O265" s="9">
        <f t="shared" si="24"/>
        <v>1.1808107999999999</v>
      </c>
      <c r="P265" s="18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5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1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t="b">
        <v>1</v>
      </c>
      <c r="L266" s="6">
        <v>91</v>
      </c>
      <c r="M266" t="b">
        <v>1</v>
      </c>
      <c r="N266" s="6" t="s">
        <v>8269</v>
      </c>
      <c r="O266" s="9">
        <f t="shared" si="24"/>
        <v>1.1819999999999999</v>
      </c>
      <c r="P266" s="18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5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1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t="b">
        <v>1</v>
      </c>
      <c r="L267" s="6">
        <v>58</v>
      </c>
      <c r="M267" t="b">
        <v>1</v>
      </c>
      <c r="N267" s="6" t="s">
        <v>8269</v>
      </c>
      <c r="O267" s="9">
        <f t="shared" si="24"/>
        <v>1.111</v>
      </c>
      <c r="P267" s="18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5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1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t="b">
        <v>1</v>
      </c>
      <c r="L268" s="6">
        <v>36</v>
      </c>
      <c r="M268" t="b">
        <v>1</v>
      </c>
      <c r="N268" s="6" t="s">
        <v>8269</v>
      </c>
      <c r="O268" s="9">
        <f t="shared" si="24"/>
        <v>1.4550000000000001</v>
      </c>
      <c r="P268" s="1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5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1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t="b">
        <v>1</v>
      </c>
      <c r="L269" s="6">
        <v>165</v>
      </c>
      <c r="M269" t="b">
        <v>1</v>
      </c>
      <c r="N269" s="6" t="s">
        <v>8269</v>
      </c>
      <c r="O269" s="9">
        <f t="shared" si="24"/>
        <v>1.3162883248730965</v>
      </c>
      <c r="P269" s="18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5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1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t="b">
        <v>1</v>
      </c>
      <c r="L270" s="6">
        <v>111</v>
      </c>
      <c r="M270" t="b">
        <v>1</v>
      </c>
      <c r="N270" s="6" t="s">
        <v>8269</v>
      </c>
      <c r="O270" s="9">
        <f t="shared" si="24"/>
        <v>1.1140000000000001</v>
      </c>
      <c r="P270" s="18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5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1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t="b">
        <v>1</v>
      </c>
      <c r="L271" s="6">
        <v>1596</v>
      </c>
      <c r="M271" t="b">
        <v>1</v>
      </c>
      <c r="N271" s="6" t="s">
        <v>8269</v>
      </c>
      <c r="O271" s="9">
        <f t="shared" si="24"/>
        <v>1.4723377</v>
      </c>
      <c r="P271" s="18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5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1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t="b">
        <v>1</v>
      </c>
      <c r="L272" s="6">
        <v>61</v>
      </c>
      <c r="M272" t="b">
        <v>1</v>
      </c>
      <c r="N272" s="6" t="s">
        <v>8269</v>
      </c>
      <c r="O272" s="9">
        <f t="shared" si="24"/>
        <v>1.5260869565217392</v>
      </c>
      <c r="P272" s="18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5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1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t="b">
        <v>1</v>
      </c>
      <c r="L273" s="6">
        <v>287</v>
      </c>
      <c r="M273" t="b">
        <v>1</v>
      </c>
      <c r="N273" s="6" t="s">
        <v>8269</v>
      </c>
      <c r="O273" s="9">
        <f t="shared" si="24"/>
        <v>1.0468</v>
      </c>
      <c r="P273" s="18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5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1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t="b">
        <v>1</v>
      </c>
      <c r="L274" s="6">
        <v>65</v>
      </c>
      <c r="M274" t="b">
        <v>1</v>
      </c>
      <c r="N274" s="6" t="s">
        <v>8269</v>
      </c>
      <c r="O274" s="9">
        <f t="shared" si="24"/>
        <v>1.7743366666666667</v>
      </c>
      <c r="P274" s="18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5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1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t="b">
        <v>1</v>
      </c>
      <c r="L275" s="6">
        <v>118</v>
      </c>
      <c r="M275" t="b">
        <v>1</v>
      </c>
      <c r="N275" s="6" t="s">
        <v>8269</v>
      </c>
      <c r="O275" s="9">
        <f t="shared" si="24"/>
        <v>1.077758</v>
      </c>
      <c r="P275" s="18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5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1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t="b">
        <v>1</v>
      </c>
      <c r="L276" s="6">
        <v>113</v>
      </c>
      <c r="M276" t="b">
        <v>1</v>
      </c>
      <c r="N276" s="6" t="s">
        <v>8269</v>
      </c>
      <c r="O276" s="9">
        <f t="shared" si="24"/>
        <v>1.56</v>
      </c>
      <c r="P276" s="18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5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1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t="b">
        <v>1</v>
      </c>
      <c r="L277" s="6">
        <v>332</v>
      </c>
      <c r="M277" t="b">
        <v>1</v>
      </c>
      <c r="N277" s="6" t="s">
        <v>8269</v>
      </c>
      <c r="O277" s="9">
        <f t="shared" si="24"/>
        <v>1.08395</v>
      </c>
      <c r="P277" s="18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5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1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t="b">
        <v>1</v>
      </c>
      <c r="L278" s="6">
        <v>62</v>
      </c>
      <c r="M278" t="b">
        <v>1</v>
      </c>
      <c r="N278" s="6" t="s">
        <v>8269</v>
      </c>
      <c r="O278" s="9">
        <f t="shared" si="24"/>
        <v>1.476</v>
      </c>
      <c r="P278" s="1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5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1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t="b">
        <v>1</v>
      </c>
      <c r="L279" s="6">
        <v>951</v>
      </c>
      <c r="M279" t="b">
        <v>1</v>
      </c>
      <c r="N279" s="6" t="s">
        <v>8269</v>
      </c>
      <c r="O279" s="9">
        <f t="shared" si="24"/>
        <v>1.1038153846153846</v>
      </c>
      <c r="P279" s="18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5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1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t="b">
        <v>1</v>
      </c>
      <c r="L280" s="6">
        <v>415</v>
      </c>
      <c r="M280" t="b">
        <v>1</v>
      </c>
      <c r="N280" s="6" t="s">
        <v>8269</v>
      </c>
      <c r="O280" s="9">
        <f t="shared" si="24"/>
        <v>1.5034814814814814</v>
      </c>
      <c r="P280" s="18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5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1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t="b">
        <v>1</v>
      </c>
      <c r="L281" s="6">
        <v>305</v>
      </c>
      <c r="M281" t="b">
        <v>1</v>
      </c>
      <c r="N281" s="6" t="s">
        <v>8269</v>
      </c>
      <c r="O281" s="9">
        <f t="shared" si="24"/>
        <v>1.5731829411764706</v>
      </c>
      <c r="P281" s="18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5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1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t="b">
        <v>1</v>
      </c>
      <c r="L282" s="6">
        <v>2139</v>
      </c>
      <c r="M282" t="b">
        <v>1</v>
      </c>
      <c r="N282" s="6" t="s">
        <v>8269</v>
      </c>
      <c r="O282" s="9">
        <f t="shared" si="24"/>
        <v>1.5614399999999999</v>
      </c>
      <c r="P282" s="18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5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1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t="b">
        <v>1</v>
      </c>
      <c r="L283" s="6">
        <v>79</v>
      </c>
      <c r="M283" t="b">
        <v>1</v>
      </c>
      <c r="N283" s="6" t="s">
        <v>8269</v>
      </c>
      <c r="O283" s="9">
        <f t="shared" si="24"/>
        <v>1.2058763636363636</v>
      </c>
      <c r="P283" s="18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5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1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t="b">
        <v>1</v>
      </c>
      <c r="L284" s="6">
        <v>179</v>
      </c>
      <c r="M284" t="b">
        <v>1</v>
      </c>
      <c r="N284" s="6" t="s">
        <v>8269</v>
      </c>
      <c r="O284" s="9">
        <f t="shared" si="24"/>
        <v>1.0118888888888888</v>
      </c>
      <c r="P284" s="18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5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1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t="b">
        <v>1</v>
      </c>
      <c r="L285" s="6">
        <v>202</v>
      </c>
      <c r="M285" t="b">
        <v>1</v>
      </c>
      <c r="N285" s="6" t="s">
        <v>8269</v>
      </c>
      <c r="O285" s="9">
        <f t="shared" si="24"/>
        <v>1.142725</v>
      </c>
      <c r="P285" s="18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5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1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t="b">
        <v>1</v>
      </c>
      <c r="L286" s="6">
        <v>760</v>
      </c>
      <c r="M286" t="b">
        <v>1</v>
      </c>
      <c r="N286" s="6" t="s">
        <v>8269</v>
      </c>
      <c r="O286" s="9">
        <f t="shared" si="24"/>
        <v>1.0462615</v>
      </c>
      <c r="P286" s="18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5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1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t="b">
        <v>1</v>
      </c>
      <c r="L287" s="6">
        <v>563</v>
      </c>
      <c r="M287" t="b">
        <v>1</v>
      </c>
      <c r="N287" s="6" t="s">
        <v>8269</v>
      </c>
      <c r="O287" s="9">
        <f t="shared" si="24"/>
        <v>2.2882507142857142</v>
      </c>
      <c r="P287" s="18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5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1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t="b">
        <v>1</v>
      </c>
      <c r="L288" s="6">
        <v>135</v>
      </c>
      <c r="M288" t="b">
        <v>1</v>
      </c>
      <c r="N288" s="6" t="s">
        <v>8269</v>
      </c>
      <c r="O288" s="9">
        <f t="shared" si="24"/>
        <v>1.0915333333333332</v>
      </c>
      <c r="P288" s="1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5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1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t="b">
        <v>1</v>
      </c>
      <c r="L289" s="6">
        <v>290</v>
      </c>
      <c r="M289" t="b">
        <v>1</v>
      </c>
      <c r="N289" s="6" t="s">
        <v>8269</v>
      </c>
      <c r="O289" s="9">
        <f t="shared" si="24"/>
        <v>1.7629999999999999</v>
      </c>
      <c r="P289" s="18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5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1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t="b">
        <v>1</v>
      </c>
      <c r="L290" s="6">
        <v>447</v>
      </c>
      <c r="M290" t="b">
        <v>1</v>
      </c>
      <c r="N290" s="6" t="s">
        <v>8269</v>
      </c>
      <c r="O290" s="9">
        <f t="shared" si="24"/>
        <v>1.0321061999999999</v>
      </c>
      <c r="P290" s="18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5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1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t="b">
        <v>1</v>
      </c>
      <c r="L291" s="6">
        <v>232</v>
      </c>
      <c r="M291" t="b">
        <v>1</v>
      </c>
      <c r="N291" s="6" t="s">
        <v>8269</v>
      </c>
      <c r="O291" s="9">
        <f t="shared" si="24"/>
        <v>1.0482</v>
      </c>
      <c r="P291" s="18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5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1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t="b">
        <v>1</v>
      </c>
      <c r="L292" s="6">
        <v>168</v>
      </c>
      <c r="M292" t="b">
        <v>1</v>
      </c>
      <c r="N292" s="6" t="s">
        <v>8269</v>
      </c>
      <c r="O292" s="9">
        <f t="shared" si="24"/>
        <v>1.0668444444444445</v>
      </c>
      <c r="P292" s="18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5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1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t="b">
        <v>1</v>
      </c>
      <c r="L293" s="6">
        <v>128</v>
      </c>
      <c r="M293" t="b">
        <v>1</v>
      </c>
      <c r="N293" s="6" t="s">
        <v>8269</v>
      </c>
      <c r="O293" s="9">
        <f t="shared" si="24"/>
        <v>1.2001999999999999</v>
      </c>
      <c r="P293" s="18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5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1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t="b">
        <v>1</v>
      </c>
      <c r="L294" s="6">
        <v>493</v>
      </c>
      <c r="M294" t="b">
        <v>1</v>
      </c>
      <c r="N294" s="6" t="s">
        <v>8269</v>
      </c>
      <c r="O294" s="9">
        <f t="shared" si="24"/>
        <v>1.0150693333333334</v>
      </c>
      <c r="P294" s="18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5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1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t="b">
        <v>1</v>
      </c>
      <c r="L295" s="6">
        <v>131</v>
      </c>
      <c r="M295" t="b">
        <v>1</v>
      </c>
      <c r="N295" s="6" t="s">
        <v>8269</v>
      </c>
      <c r="O295" s="9">
        <f t="shared" si="24"/>
        <v>1.0138461538461538</v>
      </c>
      <c r="P295" s="18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5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1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t="b">
        <v>1</v>
      </c>
      <c r="L296" s="6">
        <v>50</v>
      </c>
      <c r="M296" t="b">
        <v>1</v>
      </c>
      <c r="N296" s="6" t="s">
        <v>8269</v>
      </c>
      <c r="O296" s="9">
        <f t="shared" si="24"/>
        <v>1</v>
      </c>
      <c r="P296" s="1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5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1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t="b">
        <v>1</v>
      </c>
      <c r="L297" s="6">
        <v>665</v>
      </c>
      <c r="M297" t="b">
        <v>1</v>
      </c>
      <c r="N297" s="6" t="s">
        <v>8269</v>
      </c>
      <c r="O297" s="9">
        <f t="shared" si="24"/>
        <v>1.3310911999999999</v>
      </c>
      <c r="P297" s="18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5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1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t="b">
        <v>1</v>
      </c>
      <c r="L298" s="6">
        <v>129</v>
      </c>
      <c r="M298" t="b">
        <v>1</v>
      </c>
      <c r="N298" s="6" t="s">
        <v>8269</v>
      </c>
      <c r="O298" s="9">
        <f t="shared" si="24"/>
        <v>1.187262</v>
      </c>
      <c r="P298" s="1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5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1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t="b">
        <v>1</v>
      </c>
      <c r="L299" s="6">
        <v>142</v>
      </c>
      <c r="M299" t="b">
        <v>1</v>
      </c>
      <c r="N299" s="6" t="s">
        <v>8269</v>
      </c>
      <c r="O299" s="9">
        <f t="shared" si="24"/>
        <v>1.0064</v>
      </c>
      <c r="P299" s="18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5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1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t="b">
        <v>1</v>
      </c>
      <c r="L300" s="6">
        <v>2436</v>
      </c>
      <c r="M300" t="b">
        <v>1</v>
      </c>
      <c r="N300" s="6" t="s">
        <v>8269</v>
      </c>
      <c r="O300" s="9">
        <f t="shared" si="24"/>
        <v>1.089324126984127</v>
      </c>
      <c r="P300" s="18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5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1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t="b">
        <v>1</v>
      </c>
      <c r="L301" s="6">
        <v>244</v>
      </c>
      <c r="M301" t="b">
        <v>1</v>
      </c>
      <c r="N301" s="6" t="s">
        <v>8269</v>
      </c>
      <c r="O301" s="9">
        <f t="shared" si="24"/>
        <v>1.789525</v>
      </c>
      <c r="P301" s="18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5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1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t="b">
        <v>1</v>
      </c>
      <c r="L302" s="6">
        <v>298</v>
      </c>
      <c r="M302" t="b">
        <v>1</v>
      </c>
      <c r="N302" s="6" t="s">
        <v>8269</v>
      </c>
      <c r="O302" s="9">
        <f t="shared" si="24"/>
        <v>1.0172264</v>
      </c>
      <c r="P302" s="18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5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1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t="b">
        <v>1</v>
      </c>
      <c r="L303" s="6">
        <v>251</v>
      </c>
      <c r="M303" t="b">
        <v>1</v>
      </c>
      <c r="N303" s="6" t="s">
        <v>8269</v>
      </c>
      <c r="O303" s="9">
        <f t="shared" si="24"/>
        <v>1.1873499999999999</v>
      </c>
      <c r="P303" s="18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5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1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t="b">
        <v>1</v>
      </c>
      <c r="L304" s="6">
        <v>108</v>
      </c>
      <c r="M304" t="b">
        <v>1</v>
      </c>
      <c r="N304" s="6" t="s">
        <v>8269</v>
      </c>
      <c r="O304" s="9">
        <f t="shared" si="24"/>
        <v>1.0045999999999999</v>
      </c>
      <c r="P304" s="18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5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1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t="b">
        <v>1</v>
      </c>
      <c r="L305" s="6">
        <v>82</v>
      </c>
      <c r="M305" t="b">
        <v>1</v>
      </c>
      <c r="N305" s="6" t="s">
        <v>8269</v>
      </c>
      <c r="O305" s="9">
        <f t="shared" si="24"/>
        <v>1.3746666666666667</v>
      </c>
      <c r="P305" s="18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5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1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t="b">
        <v>1</v>
      </c>
      <c r="L306" s="6">
        <v>74</v>
      </c>
      <c r="M306" t="b">
        <v>1</v>
      </c>
      <c r="N306" s="6" t="s">
        <v>8269</v>
      </c>
      <c r="O306" s="9">
        <f t="shared" si="24"/>
        <v>2.3164705882352941</v>
      </c>
      <c r="P306" s="18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5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1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t="b">
        <v>1</v>
      </c>
      <c r="L307" s="6">
        <v>189</v>
      </c>
      <c r="M307" t="b">
        <v>1</v>
      </c>
      <c r="N307" s="6" t="s">
        <v>8269</v>
      </c>
      <c r="O307" s="9">
        <f t="shared" si="24"/>
        <v>1.3033333333333332</v>
      </c>
      <c r="P307" s="18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5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1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t="b">
        <v>1</v>
      </c>
      <c r="L308" s="6">
        <v>80</v>
      </c>
      <c r="M308" t="b">
        <v>1</v>
      </c>
      <c r="N308" s="6" t="s">
        <v>8269</v>
      </c>
      <c r="O308" s="9">
        <f t="shared" si="24"/>
        <v>2.9289999999999998</v>
      </c>
      <c r="P308" s="1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5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1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t="b">
        <v>1</v>
      </c>
      <c r="L309" s="6">
        <v>576</v>
      </c>
      <c r="M309" t="b">
        <v>1</v>
      </c>
      <c r="N309" s="6" t="s">
        <v>8269</v>
      </c>
      <c r="O309" s="9">
        <f t="shared" si="24"/>
        <v>1.1131818181818183</v>
      </c>
      <c r="P309" s="18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5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1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t="b">
        <v>1</v>
      </c>
      <c r="L310" s="6">
        <v>202</v>
      </c>
      <c r="M310" t="b">
        <v>1</v>
      </c>
      <c r="N310" s="6" t="s">
        <v>8269</v>
      </c>
      <c r="O310" s="9">
        <f t="shared" si="24"/>
        <v>1.0556666666666668</v>
      </c>
      <c r="P310" s="18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5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1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t="b">
        <v>1</v>
      </c>
      <c r="L311" s="6">
        <v>238</v>
      </c>
      <c r="M311" t="b">
        <v>1</v>
      </c>
      <c r="N311" s="6" t="s">
        <v>8269</v>
      </c>
      <c r="O311" s="9">
        <f t="shared" si="24"/>
        <v>1.1894444444444445</v>
      </c>
      <c r="P311" s="18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5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1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t="b">
        <v>1</v>
      </c>
      <c r="L312" s="6">
        <v>36</v>
      </c>
      <c r="M312" t="b">
        <v>1</v>
      </c>
      <c r="N312" s="6" t="s">
        <v>8269</v>
      </c>
      <c r="O312" s="9">
        <f t="shared" si="24"/>
        <v>1.04129</v>
      </c>
      <c r="P312" s="18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5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1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t="b">
        <v>1</v>
      </c>
      <c r="L313" s="6">
        <v>150</v>
      </c>
      <c r="M313" t="b">
        <v>1</v>
      </c>
      <c r="N313" s="6" t="s">
        <v>8269</v>
      </c>
      <c r="O313" s="9">
        <f t="shared" si="24"/>
        <v>1.0410165</v>
      </c>
      <c r="P313" s="18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5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1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t="b">
        <v>1</v>
      </c>
      <c r="L314" s="6">
        <v>146</v>
      </c>
      <c r="M314" t="b">
        <v>1</v>
      </c>
      <c r="N314" s="6" t="s">
        <v>8269</v>
      </c>
      <c r="O314" s="9">
        <f t="shared" si="24"/>
        <v>1.1187499999999999</v>
      </c>
      <c r="P314" s="18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5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1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t="b">
        <v>1</v>
      </c>
      <c r="L315" s="6">
        <v>222</v>
      </c>
      <c r="M315" t="b">
        <v>1</v>
      </c>
      <c r="N315" s="6" t="s">
        <v>8269</v>
      </c>
      <c r="O315" s="9">
        <f t="shared" si="24"/>
        <v>1.0473529411764706</v>
      </c>
      <c r="P315" s="18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5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1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t="b">
        <v>1</v>
      </c>
      <c r="L316" s="6">
        <v>120</v>
      </c>
      <c r="M316" t="b">
        <v>1</v>
      </c>
      <c r="N316" s="6" t="s">
        <v>8269</v>
      </c>
      <c r="O316" s="9">
        <f t="shared" si="24"/>
        <v>3.8515000000000001</v>
      </c>
      <c r="P316" s="18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5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1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t="b">
        <v>1</v>
      </c>
      <c r="L317" s="6">
        <v>126</v>
      </c>
      <c r="M317" t="b">
        <v>1</v>
      </c>
      <c r="N317" s="6" t="s">
        <v>8269</v>
      </c>
      <c r="O317" s="9">
        <f t="shared" si="24"/>
        <v>1.01248</v>
      </c>
      <c r="P317" s="18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5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1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t="b">
        <v>1</v>
      </c>
      <c r="L318" s="6">
        <v>158</v>
      </c>
      <c r="M318" t="b">
        <v>1</v>
      </c>
      <c r="N318" s="6" t="s">
        <v>8269</v>
      </c>
      <c r="O318" s="9">
        <f t="shared" si="24"/>
        <v>1.1377333333333333</v>
      </c>
      <c r="P318" s="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5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1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t="b">
        <v>1</v>
      </c>
      <c r="L319" s="6">
        <v>316</v>
      </c>
      <c r="M319" t="b">
        <v>1</v>
      </c>
      <c r="N319" s="6" t="s">
        <v>8269</v>
      </c>
      <c r="O319" s="9">
        <f t="shared" si="24"/>
        <v>1.0080333333333333</v>
      </c>
      <c r="P319" s="18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5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1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t="b">
        <v>1</v>
      </c>
      <c r="L320" s="6">
        <v>284</v>
      </c>
      <c r="M320" t="b">
        <v>1</v>
      </c>
      <c r="N320" s="6" t="s">
        <v>8269</v>
      </c>
      <c r="O320" s="9">
        <f t="shared" si="24"/>
        <v>2.8332000000000002</v>
      </c>
      <c r="P320" s="18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5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1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t="b">
        <v>1</v>
      </c>
      <c r="L321" s="6">
        <v>51</v>
      </c>
      <c r="M321" t="b">
        <v>1</v>
      </c>
      <c r="N321" s="6" t="s">
        <v>8269</v>
      </c>
      <c r="O321" s="9">
        <f t="shared" si="24"/>
        <v>1.1268</v>
      </c>
      <c r="P321" s="18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5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1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t="b">
        <v>1</v>
      </c>
      <c r="L322" s="6">
        <v>158</v>
      </c>
      <c r="M322" t="b">
        <v>1</v>
      </c>
      <c r="N322" s="6" t="s">
        <v>8269</v>
      </c>
      <c r="O322" s="9">
        <f t="shared" ref="O322:O385" si="30">E322/D322</f>
        <v>1.0658000000000001</v>
      </c>
      <c r="P322" s="18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5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1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t="b">
        <v>1</v>
      </c>
      <c r="L323" s="6">
        <v>337</v>
      </c>
      <c r="M323" t="b">
        <v>1</v>
      </c>
      <c r="N323" s="6" t="s">
        <v>8269</v>
      </c>
      <c r="O323" s="9">
        <f t="shared" si="30"/>
        <v>1.0266285714285714</v>
      </c>
      <c r="P323" s="18">
        <f t="shared" ref="P323:P386" si="31">IF(L323=0,"$0.00",ROUND(E323/L323,2))</f>
        <v>106.62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6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1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t="b">
        <v>1</v>
      </c>
      <c r="L324" s="6">
        <v>186</v>
      </c>
      <c r="M324" t="b">
        <v>1</v>
      </c>
      <c r="N324" s="6" t="s">
        <v>8269</v>
      </c>
      <c r="O324" s="9">
        <f t="shared" si="30"/>
        <v>1.0791200000000001</v>
      </c>
      <c r="P324" s="18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5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1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t="b">
        <v>1</v>
      </c>
      <c r="L325" s="6">
        <v>58</v>
      </c>
      <c r="M325" t="b">
        <v>1</v>
      </c>
      <c r="N325" s="6" t="s">
        <v>8269</v>
      </c>
      <c r="O325" s="9">
        <f t="shared" si="30"/>
        <v>1.2307407407407407</v>
      </c>
      <c r="P325" s="18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5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1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t="b">
        <v>1</v>
      </c>
      <c r="L326" s="6">
        <v>82</v>
      </c>
      <c r="M326" t="b">
        <v>1</v>
      </c>
      <c r="N326" s="6" t="s">
        <v>8269</v>
      </c>
      <c r="O326" s="9">
        <f t="shared" si="30"/>
        <v>1.016</v>
      </c>
      <c r="P326" s="18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5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1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t="b">
        <v>1</v>
      </c>
      <c r="L327" s="6">
        <v>736</v>
      </c>
      <c r="M327" t="b">
        <v>1</v>
      </c>
      <c r="N327" s="6" t="s">
        <v>8269</v>
      </c>
      <c r="O327" s="9">
        <f t="shared" si="30"/>
        <v>1.04396</v>
      </c>
      <c r="P327" s="18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5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1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t="b">
        <v>1</v>
      </c>
      <c r="L328" s="6">
        <v>1151</v>
      </c>
      <c r="M328" t="b">
        <v>1</v>
      </c>
      <c r="N328" s="6" t="s">
        <v>8269</v>
      </c>
      <c r="O328" s="9">
        <f t="shared" si="30"/>
        <v>1.1292973333333334</v>
      </c>
      <c r="P328" s="1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5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1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t="b">
        <v>1</v>
      </c>
      <c r="L329" s="6">
        <v>34</v>
      </c>
      <c r="M329" t="b">
        <v>1</v>
      </c>
      <c r="N329" s="6" t="s">
        <v>8269</v>
      </c>
      <c r="O329" s="9">
        <f t="shared" si="30"/>
        <v>1.3640000000000001</v>
      </c>
      <c r="P329" s="18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5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1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t="b">
        <v>1</v>
      </c>
      <c r="L330" s="6">
        <v>498</v>
      </c>
      <c r="M330" t="b">
        <v>1</v>
      </c>
      <c r="N330" s="6" t="s">
        <v>8269</v>
      </c>
      <c r="O330" s="9">
        <f t="shared" si="30"/>
        <v>1.036144</v>
      </c>
      <c r="P330" s="18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5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1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t="b">
        <v>1</v>
      </c>
      <c r="L331" s="6">
        <v>167</v>
      </c>
      <c r="M331" t="b">
        <v>1</v>
      </c>
      <c r="N331" s="6" t="s">
        <v>8269</v>
      </c>
      <c r="O331" s="9">
        <f t="shared" si="30"/>
        <v>1.0549999999999999</v>
      </c>
      <c r="P331" s="18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5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1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t="b">
        <v>1</v>
      </c>
      <c r="L332" s="6">
        <v>340</v>
      </c>
      <c r="M332" t="b">
        <v>1</v>
      </c>
      <c r="N332" s="6" t="s">
        <v>8269</v>
      </c>
      <c r="O332" s="9">
        <f t="shared" si="30"/>
        <v>1.0182857142857142</v>
      </c>
      <c r="P332" s="18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5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1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t="b">
        <v>1</v>
      </c>
      <c r="L333" s="6">
        <v>438</v>
      </c>
      <c r="M333" t="b">
        <v>1</v>
      </c>
      <c r="N333" s="6" t="s">
        <v>8269</v>
      </c>
      <c r="O333" s="9">
        <f t="shared" si="30"/>
        <v>1.0660499999999999</v>
      </c>
      <c r="P333" s="18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5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1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t="b">
        <v>1</v>
      </c>
      <c r="L334" s="6">
        <v>555</v>
      </c>
      <c r="M334" t="b">
        <v>1</v>
      </c>
      <c r="N334" s="6" t="s">
        <v>8269</v>
      </c>
      <c r="O334" s="9">
        <f t="shared" si="30"/>
        <v>1.13015</v>
      </c>
      <c r="P334" s="18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5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1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t="b">
        <v>1</v>
      </c>
      <c r="L335" s="6">
        <v>266</v>
      </c>
      <c r="M335" t="b">
        <v>1</v>
      </c>
      <c r="N335" s="6" t="s">
        <v>8269</v>
      </c>
      <c r="O335" s="9">
        <f t="shared" si="30"/>
        <v>1.252275</v>
      </c>
      <c r="P335" s="18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5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1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t="b">
        <v>1</v>
      </c>
      <c r="L336" s="6">
        <v>69</v>
      </c>
      <c r="M336" t="b">
        <v>1</v>
      </c>
      <c r="N336" s="6" t="s">
        <v>8269</v>
      </c>
      <c r="O336" s="9">
        <f t="shared" si="30"/>
        <v>1.0119</v>
      </c>
      <c r="P336" s="18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5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1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t="b">
        <v>1</v>
      </c>
      <c r="L337" s="6">
        <v>80</v>
      </c>
      <c r="M337" t="b">
        <v>1</v>
      </c>
      <c r="N337" s="6" t="s">
        <v>8269</v>
      </c>
      <c r="O337" s="9">
        <f t="shared" si="30"/>
        <v>1.0276470588235294</v>
      </c>
      <c r="P337" s="18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5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1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t="b">
        <v>1</v>
      </c>
      <c r="L338" s="6">
        <v>493</v>
      </c>
      <c r="M338" t="b">
        <v>1</v>
      </c>
      <c r="N338" s="6" t="s">
        <v>8269</v>
      </c>
      <c r="O338" s="9">
        <f t="shared" si="30"/>
        <v>1.1683911999999999</v>
      </c>
      <c r="P338" s="1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5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1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t="b">
        <v>1</v>
      </c>
      <c r="L339" s="6">
        <v>31</v>
      </c>
      <c r="M339" t="b">
        <v>1</v>
      </c>
      <c r="N339" s="6" t="s">
        <v>8269</v>
      </c>
      <c r="O339" s="9">
        <f t="shared" si="30"/>
        <v>1.0116833333333335</v>
      </c>
      <c r="P339" s="18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5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1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t="b">
        <v>1</v>
      </c>
      <c r="L340" s="6">
        <v>236</v>
      </c>
      <c r="M340" t="b">
        <v>1</v>
      </c>
      <c r="N340" s="6" t="s">
        <v>8269</v>
      </c>
      <c r="O340" s="9">
        <f t="shared" si="30"/>
        <v>1.1013360000000001</v>
      </c>
      <c r="P340" s="18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5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1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t="b">
        <v>1</v>
      </c>
      <c r="L341" s="6">
        <v>89</v>
      </c>
      <c r="M341" t="b">
        <v>1</v>
      </c>
      <c r="N341" s="6" t="s">
        <v>8269</v>
      </c>
      <c r="O341" s="9">
        <f t="shared" si="30"/>
        <v>1.0808333333333333</v>
      </c>
      <c r="P341" s="18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5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1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t="b">
        <v>1</v>
      </c>
      <c r="L342" s="6">
        <v>299</v>
      </c>
      <c r="M342" t="b">
        <v>1</v>
      </c>
      <c r="N342" s="6" t="s">
        <v>8269</v>
      </c>
      <c r="O342" s="9">
        <f t="shared" si="30"/>
        <v>1.2502285714285715</v>
      </c>
      <c r="P342" s="18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5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1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t="b">
        <v>1</v>
      </c>
      <c r="L343" s="6">
        <v>55</v>
      </c>
      <c r="M343" t="b">
        <v>1</v>
      </c>
      <c r="N343" s="6" t="s">
        <v>8269</v>
      </c>
      <c r="O343" s="9">
        <f t="shared" si="30"/>
        <v>1.0671428571428572</v>
      </c>
      <c r="P343" s="18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5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1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t="b">
        <v>1</v>
      </c>
      <c r="L344" s="6">
        <v>325</v>
      </c>
      <c r="M344" t="b">
        <v>1</v>
      </c>
      <c r="N344" s="6" t="s">
        <v>8269</v>
      </c>
      <c r="O344" s="9">
        <f t="shared" si="30"/>
        <v>1.0036639999999999</v>
      </c>
      <c r="P344" s="18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5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1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t="b">
        <v>1</v>
      </c>
      <c r="L345" s="6">
        <v>524</v>
      </c>
      <c r="M345" t="b">
        <v>1</v>
      </c>
      <c r="N345" s="6" t="s">
        <v>8269</v>
      </c>
      <c r="O345" s="9">
        <f t="shared" si="30"/>
        <v>1.0202863333333334</v>
      </c>
      <c r="P345" s="18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5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1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t="b">
        <v>1</v>
      </c>
      <c r="L346" s="6">
        <v>285</v>
      </c>
      <c r="M346" t="b">
        <v>1</v>
      </c>
      <c r="N346" s="6" t="s">
        <v>8269</v>
      </c>
      <c r="O346" s="9">
        <f t="shared" si="30"/>
        <v>1.0208358208955224</v>
      </c>
      <c r="P346" s="18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5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1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t="b">
        <v>1</v>
      </c>
      <c r="L347" s="6">
        <v>179</v>
      </c>
      <c r="M347" t="b">
        <v>1</v>
      </c>
      <c r="N347" s="6" t="s">
        <v>8269</v>
      </c>
      <c r="O347" s="9">
        <f t="shared" si="30"/>
        <v>1.2327586206896552</v>
      </c>
      <c r="P347" s="18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5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1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t="b">
        <v>1</v>
      </c>
      <c r="L348" s="6">
        <v>188</v>
      </c>
      <c r="M348" t="b">
        <v>1</v>
      </c>
      <c r="N348" s="6" t="s">
        <v>8269</v>
      </c>
      <c r="O348" s="9">
        <f t="shared" si="30"/>
        <v>1.7028880000000002</v>
      </c>
      <c r="P348" s="1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5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1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t="b">
        <v>1</v>
      </c>
      <c r="L349" s="6">
        <v>379</v>
      </c>
      <c r="M349" t="b">
        <v>1</v>
      </c>
      <c r="N349" s="6" t="s">
        <v>8269</v>
      </c>
      <c r="O349" s="9">
        <f t="shared" si="30"/>
        <v>1.1159049999999999</v>
      </c>
      <c r="P349" s="18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5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1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t="b">
        <v>1</v>
      </c>
      <c r="L350" s="6">
        <v>119</v>
      </c>
      <c r="M350" t="b">
        <v>1</v>
      </c>
      <c r="N350" s="6" t="s">
        <v>8269</v>
      </c>
      <c r="O350" s="9">
        <f t="shared" si="30"/>
        <v>1.03</v>
      </c>
      <c r="P350" s="18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5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1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t="b">
        <v>1</v>
      </c>
      <c r="L351" s="6">
        <v>167</v>
      </c>
      <c r="M351" t="b">
        <v>1</v>
      </c>
      <c r="N351" s="6" t="s">
        <v>8269</v>
      </c>
      <c r="O351" s="9">
        <f t="shared" si="30"/>
        <v>1.0663570159857905</v>
      </c>
      <c r="P351" s="18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5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1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t="b">
        <v>1</v>
      </c>
      <c r="L352" s="6">
        <v>221</v>
      </c>
      <c r="M352" t="b">
        <v>1</v>
      </c>
      <c r="N352" s="6" t="s">
        <v>8269</v>
      </c>
      <c r="O352" s="9">
        <f t="shared" si="30"/>
        <v>1.1476</v>
      </c>
      <c r="P352" s="18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5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1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t="b">
        <v>1</v>
      </c>
      <c r="L353" s="6">
        <v>964</v>
      </c>
      <c r="M353" t="b">
        <v>1</v>
      </c>
      <c r="N353" s="6" t="s">
        <v>8269</v>
      </c>
      <c r="O353" s="9">
        <f t="shared" si="30"/>
        <v>1.2734117647058822</v>
      </c>
      <c r="P353" s="18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5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1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t="b">
        <v>1</v>
      </c>
      <c r="L354" s="6">
        <v>286</v>
      </c>
      <c r="M354" t="b">
        <v>1</v>
      </c>
      <c r="N354" s="6" t="s">
        <v>8269</v>
      </c>
      <c r="O354" s="9">
        <f t="shared" si="30"/>
        <v>1.1656</v>
      </c>
      <c r="P354" s="18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5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1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t="b">
        <v>1</v>
      </c>
      <c r="L355" s="6">
        <v>613</v>
      </c>
      <c r="M355" t="b">
        <v>1</v>
      </c>
      <c r="N355" s="6" t="s">
        <v>8269</v>
      </c>
      <c r="O355" s="9">
        <f t="shared" si="30"/>
        <v>1.0861819426615318</v>
      </c>
      <c r="P355" s="18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5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1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t="b">
        <v>1</v>
      </c>
      <c r="L356" s="6">
        <v>29</v>
      </c>
      <c r="M356" t="b">
        <v>1</v>
      </c>
      <c r="N356" s="6" t="s">
        <v>8269</v>
      </c>
      <c r="O356" s="9">
        <f t="shared" si="30"/>
        <v>1.0394285714285714</v>
      </c>
      <c r="P356" s="18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5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1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t="b">
        <v>1</v>
      </c>
      <c r="L357" s="6">
        <v>165</v>
      </c>
      <c r="M357" t="b">
        <v>1</v>
      </c>
      <c r="N357" s="6" t="s">
        <v>8269</v>
      </c>
      <c r="O357" s="9">
        <f t="shared" si="30"/>
        <v>1.1625714285714286</v>
      </c>
      <c r="P357" s="18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5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1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t="b">
        <v>1</v>
      </c>
      <c r="L358" s="6">
        <v>97</v>
      </c>
      <c r="M358" t="b">
        <v>1</v>
      </c>
      <c r="N358" s="6" t="s">
        <v>8269</v>
      </c>
      <c r="O358" s="9">
        <f t="shared" si="30"/>
        <v>1.0269239999999999</v>
      </c>
      <c r="P358" s="1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5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1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t="b">
        <v>1</v>
      </c>
      <c r="L359" s="6">
        <v>303</v>
      </c>
      <c r="M359" t="b">
        <v>1</v>
      </c>
      <c r="N359" s="6" t="s">
        <v>8269</v>
      </c>
      <c r="O359" s="9">
        <f t="shared" si="30"/>
        <v>1.74</v>
      </c>
      <c r="P359" s="18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5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1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t="b">
        <v>1</v>
      </c>
      <c r="L360" s="6">
        <v>267</v>
      </c>
      <c r="M360" t="b">
        <v>1</v>
      </c>
      <c r="N360" s="6" t="s">
        <v>8269</v>
      </c>
      <c r="O360" s="9">
        <f t="shared" si="30"/>
        <v>1.03088</v>
      </c>
      <c r="P360" s="18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5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1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t="b">
        <v>1</v>
      </c>
      <c r="L361" s="6">
        <v>302</v>
      </c>
      <c r="M361" t="b">
        <v>1</v>
      </c>
      <c r="N361" s="6" t="s">
        <v>8269</v>
      </c>
      <c r="O361" s="9">
        <f t="shared" si="30"/>
        <v>1.0485537190082646</v>
      </c>
      <c r="P361" s="18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5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1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t="b">
        <v>0</v>
      </c>
      <c r="L362" s="6">
        <v>87</v>
      </c>
      <c r="M362" t="b">
        <v>1</v>
      </c>
      <c r="N362" s="6" t="s">
        <v>8269</v>
      </c>
      <c r="O362" s="9">
        <f t="shared" si="30"/>
        <v>1.0137499999999999</v>
      </c>
      <c r="P362" s="18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5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1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t="b">
        <v>0</v>
      </c>
      <c r="L363" s="6">
        <v>354</v>
      </c>
      <c r="M363" t="b">
        <v>1</v>
      </c>
      <c r="N363" s="6" t="s">
        <v>8269</v>
      </c>
      <c r="O363" s="9">
        <f t="shared" si="30"/>
        <v>1.1107699999999998</v>
      </c>
      <c r="P363" s="18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5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1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t="b">
        <v>0</v>
      </c>
      <c r="L364" s="6">
        <v>86</v>
      </c>
      <c r="M364" t="b">
        <v>1</v>
      </c>
      <c r="N364" s="6" t="s">
        <v>8269</v>
      </c>
      <c r="O364" s="9">
        <f t="shared" si="30"/>
        <v>1.2415933781686497</v>
      </c>
      <c r="P364" s="18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5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1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t="b">
        <v>0</v>
      </c>
      <c r="L365" s="6">
        <v>26</v>
      </c>
      <c r="M365" t="b">
        <v>1</v>
      </c>
      <c r="N365" s="6" t="s">
        <v>8269</v>
      </c>
      <c r="O365" s="9">
        <f t="shared" si="30"/>
        <v>1.0133333333333334</v>
      </c>
      <c r="P365" s="18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5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1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t="b">
        <v>0</v>
      </c>
      <c r="L366" s="6">
        <v>113</v>
      </c>
      <c r="M366" t="b">
        <v>1</v>
      </c>
      <c r="N366" s="6" t="s">
        <v>8269</v>
      </c>
      <c r="O366" s="9">
        <f t="shared" si="30"/>
        <v>1.1016142857142857</v>
      </c>
      <c r="P366" s="18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5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1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t="b">
        <v>0</v>
      </c>
      <c r="L367" s="6">
        <v>65</v>
      </c>
      <c r="M367" t="b">
        <v>1</v>
      </c>
      <c r="N367" s="6" t="s">
        <v>8269</v>
      </c>
      <c r="O367" s="9">
        <f t="shared" si="30"/>
        <v>1.0397333333333334</v>
      </c>
      <c r="P367" s="18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5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1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t="b">
        <v>0</v>
      </c>
      <c r="L368" s="6">
        <v>134</v>
      </c>
      <c r="M368" t="b">
        <v>1</v>
      </c>
      <c r="N368" s="6" t="s">
        <v>8269</v>
      </c>
      <c r="O368" s="9">
        <f t="shared" si="30"/>
        <v>1.013157894736842</v>
      </c>
      <c r="P368" s="1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5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1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t="b">
        <v>0</v>
      </c>
      <c r="L369" s="6">
        <v>119</v>
      </c>
      <c r="M369" t="b">
        <v>1</v>
      </c>
      <c r="N369" s="6" t="s">
        <v>8269</v>
      </c>
      <c r="O369" s="9">
        <f t="shared" si="30"/>
        <v>1.033501</v>
      </c>
      <c r="P369" s="18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5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1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t="b">
        <v>0</v>
      </c>
      <c r="L370" s="6">
        <v>159</v>
      </c>
      <c r="M370" t="b">
        <v>1</v>
      </c>
      <c r="N370" s="6" t="s">
        <v>8269</v>
      </c>
      <c r="O370" s="9">
        <f t="shared" si="30"/>
        <v>1.04112</v>
      </c>
      <c r="P370" s="18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5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1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t="b">
        <v>0</v>
      </c>
      <c r="L371" s="6">
        <v>167</v>
      </c>
      <c r="M371" t="b">
        <v>1</v>
      </c>
      <c r="N371" s="6" t="s">
        <v>8269</v>
      </c>
      <c r="O371" s="9">
        <f t="shared" si="30"/>
        <v>1.1015569230769231</v>
      </c>
      <c r="P371" s="18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5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1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t="b">
        <v>0</v>
      </c>
      <c r="L372" s="6">
        <v>43</v>
      </c>
      <c r="M372" t="b">
        <v>1</v>
      </c>
      <c r="N372" s="6" t="s">
        <v>8269</v>
      </c>
      <c r="O372" s="9">
        <f t="shared" si="30"/>
        <v>1.2202</v>
      </c>
      <c r="P372" s="18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5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1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t="b">
        <v>0</v>
      </c>
      <c r="L373" s="6">
        <v>1062</v>
      </c>
      <c r="M373" t="b">
        <v>1</v>
      </c>
      <c r="N373" s="6" t="s">
        <v>8269</v>
      </c>
      <c r="O373" s="9">
        <f t="shared" si="30"/>
        <v>1.1416866666666667</v>
      </c>
      <c r="P373" s="18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5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1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t="b">
        <v>0</v>
      </c>
      <c r="L374" s="6">
        <v>9</v>
      </c>
      <c r="M374" t="b">
        <v>1</v>
      </c>
      <c r="N374" s="6" t="s">
        <v>8269</v>
      </c>
      <c r="O374" s="9">
        <f t="shared" si="30"/>
        <v>1.2533333333333334</v>
      </c>
      <c r="P374" s="18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5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1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t="b">
        <v>0</v>
      </c>
      <c r="L375" s="6">
        <v>89</v>
      </c>
      <c r="M375" t="b">
        <v>1</v>
      </c>
      <c r="N375" s="6" t="s">
        <v>8269</v>
      </c>
      <c r="O375" s="9">
        <f t="shared" si="30"/>
        <v>1.0666666666666667</v>
      </c>
      <c r="P375" s="18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5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1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t="b">
        <v>0</v>
      </c>
      <c r="L376" s="6">
        <v>174</v>
      </c>
      <c r="M376" t="b">
        <v>1</v>
      </c>
      <c r="N376" s="6" t="s">
        <v>8269</v>
      </c>
      <c r="O376" s="9">
        <f t="shared" si="30"/>
        <v>1.3065</v>
      </c>
      <c r="P376" s="18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5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1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t="b">
        <v>0</v>
      </c>
      <c r="L377" s="6">
        <v>14</v>
      </c>
      <c r="M377" t="b">
        <v>1</v>
      </c>
      <c r="N377" s="6" t="s">
        <v>8269</v>
      </c>
      <c r="O377" s="9">
        <f t="shared" si="30"/>
        <v>1.2</v>
      </c>
      <c r="P377" s="18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5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1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t="b">
        <v>0</v>
      </c>
      <c r="L378" s="6">
        <v>48</v>
      </c>
      <c r="M378" t="b">
        <v>1</v>
      </c>
      <c r="N378" s="6" t="s">
        <v>8269</v>
      </c>
      <c r="O378" s="9">
        <f t="shared" si="30"/>
        <v>1.0595918367346939</v>
      </c>
      <c r="P378" s="1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5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1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t="b">
        <v>0</v>
      </c>
      <c r="L379" s="6">
        <v>133</v>
      </c>
      <c r="M379" t="b">
        <v>1</v>
      </c>
      <c r="N379" s="6" t="s">
        <v>8269</v>
      </c>
      <c r="O379" s="9">
        <f t="shared" si="30"/>
        <v>1.1439999999999999</v>
      </c>
      <c r="P379" s="18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5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1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t="b">
        <v>0</v>
      </c>
      <c r="L380" s="6">
        <v>83</v>
      </c>
      <c r="M380" t="b">
        <v>1</v>
      </c>
      <c r="N380" s="6" t="s">
        <v>8269</v>
      </c>
      <c r="O380" s="9">
        <f t="shared" si="30"/>
        <v>1.1176666666666666</v>
      </c>
      <c r="P380" s="18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5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1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t="b">
        <v>0</v>
      </c>
      <c r="L381" s="6">
        <v>149</v>
      </c>
      <c r="M381" t="b">
        <v>1</v>
      </c>
      <c r="N381" s="6" t="s">
        <v>8269</v>
      </c>
      <c r="O381" s="9">
        <f t="shared" si="30"/>
        <v>1.1608000000000001</v>
      </c>
      <c r="P381" s="18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5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1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t="b">
        <v>0</v>
      </c>
      <c r="L382" s="6">
        <v>49</v>
      </c>
      <c r="M382" t="b">
        <v>1</v>
      </c>
      <c r="N382" s="6" t="s">
        <v>8269</v>
      </c>
      <c r="O382" s="9">
        <f t="shared" si="30"/>
        <v>1.415</v>
      </c>
      <c r="P382" s="18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5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1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t="b">
        <v>0</v>
      </c>
      <c r="L383" s="6">
        <v>251</v>
      </c>
      <c r="M383" t="b">
        <v>1</v>
      </c>
      <c r="N383" s="6" t="s">
        <v>8269</v>
      </c>
      <c r="O383" s="9">
        <f t="shared" si="30"/>
        <v>1.0472999999999999</v>
      </c>
      <c r="P383" s="18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5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1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t="b">
        <v>0</v>
      </c>
      <c r="L384" s="6">
        <v>22</v>
      </c>
      <c r="M384" t="b">
        <v>1</v>
      </c>
      <c r="N384" s="6" t="s">
        <v>8269</v>
      </c>
      <c r="O384" s="9">
        <f t="shared" si="30"/>
        <v>2.5583333333333331</v>
      </c>
      <c r="P384" s="18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5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1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t="b">
        <v>0</v>
      </c>
      <c r="L385" s="6">
        <v>48</v>
      </c>
      <c r="M385" t="b">
        <v>1</v>
      </c>
      <c r="N385" s="6" t="s">
        <v>8269</v>
      </c>
      <c r="O385" s="9">
        <f t="shared" si="30"/>
        <v>2.0670670670670672</v>
      </c>
      <c r="P385" s="18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5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1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t="b">
        <v>0</v>
      </c>
      <c r="L386" s="6">
        <v>383</v>
      </c>
      <c r="M386" t="b">
        <v>1</v>
      </c>
      <c r="N386" s="6" t="s">
        <v>8269</v>
      </c>
      <c r="O386" s="9">
        <f t="shared" ref="O386:O449" si="36">E386/D386</f>
        <v>1.1210500000000001</v>
      </c>
      <c r="P386" s="18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5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1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t="b">
        <v>0</v>
      </c>
      <c r="L387" s="6">
        <v>237</v>
      </c>
      <c r="M387" t="b">
        <v>1</v>
      </c>
      <c r="N387" s="6" t="s">
        <v>8269</v>
      </c>
      <c r="O387" s="9">
        <f t="shared" si="36"/>
        <v>1.05982</v>
      </c>
      <c r="P387" s="18">
        <f t="shared" ref="P387:P450" si="37">IF(L387=0,"$0.00",ROUND(E387/L387,2))</f>
        <v>111.8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6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1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t="b">
        <v>0</v>
      </c>
      <c r="L388" s="6">
        <v>13</v>
      </c>
      <c r="M388" t="b">
        <v>1</v>
      </c>
      <c r="N388" s="6" t="s">
        <v>8269</v>
      </c>
      <c r="O388" s="9">
        <f t="shared" si="36"/>
        <v>1.0016666666666667</v>
      </c>
      <c r="P388" s="1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5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1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t="b">
        <v>0</v>
      </c>
      <c r="L389" s="6">
        <v>562</v>
      </c>
      <c r="M389" t="b">
        <v>1</v>
      </c>
      <c r="N389" s="6" t="s">
        <v>8269</v>
      </c>
      <c r="O389" s="9">
        <f t="shared" si="36"/>
        <v>2.1398947368421051</v>
      </c>
      <c r="P389" s="18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5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1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t="b">
        <v>0</v>
      </c>
      <c r="L390" s="6">
        <v>71</v>
      </c>
      <c r="M390" t="b">
        <v>1</v>
      </c>
      <c r="N390" s="6" t="s">
        <v>8269</v>
      </c>
      <c r="O390" s="9">
        <f t="shared" si="36"/>
        <v>1.2616000000000001</v>
      </c>
      <c r="P390" s="18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5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1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t="b">
        <v>0</v>
      </c>
      <c r="L391" s="6">
        <v>1510</v>
      </c>
      <c r="M391" t="b">
        <v>1</v>
      </c>
      <c r="N391" s="6" t="s">
        <v>8269</v>
      </c>
      <c r="O391" s="9">
        <f t="shared" si="36"/>
        <v>1.8153547058823529</v>
      </c>
      <c r="P391" s="18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5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1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t="b">
        <v>0</v>
      </c>
      <c r="L392" s="6">
        <v>14</v>
      </c>
      <c r="M392" t="b">
        <v>1</v>
      </c>
      <c r="N392" s="6" t="s">
        <v>8269</v>
      </c>
      <c r="O392" s="9">
        <f t="shared" si="36"/>
        <v>1</v>
      </c>
      <c r="P392" s="18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5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1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t="b">
        <v>0</v>
      </c>
      <c r="L393" s="6">
        <v>193</v>
      </c>
      <c r="M393" t="b">
        <v>1</v>
      </c>
      <c r="N393" s="6" t="s">
        <v>8269</v>
      </c>
      <c r="O393" s="9">
        <f t="shared" si="36"/>
        <v>1.0061</v>
      </c>
      <c r="P393" s="18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5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1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t="b">
        <v>0</v>
      </c>
      <c r="L394" s="6">
        <v>206</v>
      </c>
      <c r="M394" t="b">
        <v>1</v>
      </c>
      <c r="N394" s="6" t="s">
        <v>8269</v>
      </c>
      <c r="O394" s="9">
        <f t="shared" si="36"/>
        <v>1.009027027027027</v>
      </c>
      <c r="P394" s="18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5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1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t="b">
        <v>0</v>
      </c>
      <c r="L395" s="6">
        <v>351</v>
      </c>
      <c r="M395" t="b">
        <v>1</v>
      </c>
      <c r="N395" s="6" t="s">
        <v>8269</v>
      </c>
      <c r="O395" s="9">
        <f t="shared" si="36"/>
        <v>1.10446</v>
      </c>
      <c r="P395" s="18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5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1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t="b">
        <v>0</v>
      </c>
      <c r="L396" s="6">
        <v>50</v>
      </c>
      <c r="M396" t="b">
        <v>1</v>
      </c>
      <c r="N396" s="6" t="s">
        <v>8269</v>
      </c>
      <c r="O396" s="9">
        <f t="shared" si="36"/>
        <v>1.118936170212766</v>
      </c>
      <c r="P396" s="1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5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1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t="b">
        <v>0</v>
      </c>
      <c r="L397" s="6">
        <v>184</v>
      </c>
      <c r="M397" t="b">
        <v>1</v>
      </c>
      <c r="N397" s="6" t="s">
        <v>8269</v>
      </c>
      <c r="O397" s="9">
        <f t="shared" si="36"/>
        <v>1.0804450000000001</v>
      </c>
      <c r="P397" s="18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5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1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t="b">
        <v>0</v>
      </c>
      <c r="L398" s="6">
        <v>196</v>
      </c>
      <c r="M398" t="b">
        <v>1</v>
      </c>
      <c r="N398" s="6" t="s">
        <v>8269</v>
      </c>
      <c r="O398" s="9">
        <f t="shared" si="36"/>
        <v>1.0666666666666667</v>
      </c>
      <c r="P398" s="1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5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1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t="b">
        <v>0</v>
      </c>
      <c r="L399" s="6">
        <v>229</v>
      </c>
      <c r="M399" t="b">
        <v>1</v>
      </c>
      <c r="N399" s="6" t="s">
        <v>8269</v>
      </c>
      <c r="O399" s="9">
        <f t="shared" si="36"/>
        <v>1.0390027322404372</v>
      </c>
      <c r="P399" s="18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5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1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t="b">
        <v>0</v>
      </c>
      <c r="L400" s="6">
        <v>67</v>
      </c>
      <c r="M400" t="b">
        <v>1</v>
      </c>
      <c r="N400" s="6" t="s">
        <v>8269</v>
      </c>
      <c r="O400" s="9">
        <f t="shared" si="36"/>
        <v>1.2516</v>
      </c>
      <c r="P400" s="18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5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1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t="b">
        <v>0</v>
      </c>
      <c r="L401" s="6">
        <v>95</v>
      </c>
      <c r="M401" t="b">
        <v>1</v>
      </c>
      <c r="N401" s="6" t="s">
        <v>8269</v>
      </c>
      <c r="O401" s="9">
        <f t="shared" si="36"/>
        <v>1.0680499999999999</v>
      </c>
      <c r="P401" s="18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5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1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t="b">
        <v>0</v>
      </c>
      <c r="L402" s="6">
        <v>62</v>
      </c>
      <c r="M402" t="b">
        <v>1</v>
      </c>
      <c r="N402" s="6" t="s">
        <v>8269</v>
      </c>
      <c r="O402" s="9">
        <f t="shared" si="36"/>
        <v>1.1230249999999999</v>
      </c>
      <c r="P402" s="18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5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1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t="b">
        <v>0</v>
      </c>
      <c r="L403" s="6">
        <v>73</v>
      </c>
      <c r="M403" t="b">
        <v>1</v>
      </c>
      <c r="N403" s="6" t="s">
        <v>8269</v>
      </c>
      <c r="O403" s="9">
        <f t="shared" si="36"/>
        <v>1.0381199999999999</v>
      </c>
      <c r="P403" s="18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5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1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t="b">
        <v>0</v>
      </c>
      <c r="L404" s="6">
        <v>43</v>
      </c>
      <c r="M404" t="b">
        <v>1</v>
      </c>
      <c r="N404" s="6" t="s">
        <v>8269</v>
      </c>
      <c r="O404" s="9">
        <f t="shared" si="36"/>
        <v>1.4165000000000001</v>
      </c>
      <c r="P404" s="18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5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1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t="b">
        <v>0</v>
      </c>
      <c r="L405" s="6">
        <v>70</v>
      </c>
      <c r="M405" t="b">
        <v>1</v>
      </c>
      <c r="N405" s="6" t="s">
        <v>8269</v>
      </c>
      <c r="O405" s="9">
        <f t="shared" si="36"/>
        <v>1.0526</v>
      </c>
      <c r="P405" s="18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5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1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t="b">
        <v>0</v>
      </c>
      <c r="L406" s="6">
        <v>271</v>
      </c>
      <c r="M406" t="b">
        <v>1</v>
      </c>
      <c r="N406" s="6" t="s">
        <v>8269</v>
      </c>
      <c r="O406" s="9">
        <f t="shared" si="36"/>
        <v>1.0309142857142857</v>
      </c>
      <c r="P406" s="18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5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1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t="b">
        <v>0</v>
      </c>
      <c r="L407" s="6">
        <v>55</v>
      </c>
      <c r="M407" t="b">
        <v>1</v>
      </c>
      <c r="N407" s="6" t="s">
        <v>8269</v>
      </c>
      <c r="O407" s="9">
        <f t="shared" si="36"/>
        <v>1.0765957446808512</v>
      </c>
      <c r="P407" s="1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5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1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t="b">
        <v>0</v>
      </c>
      <c r="L408" s="6">
        <v>35</v>
      </c>
      <c r="M408" t="b">
        <v>1</v>
      </c>
      <c r="N408" s="6" t="s">
        <v>8269</v>
      </c>
      <c r="O408" s="9">
        <f t="shared" si="36"/>
        <v>1.0770464285714285</v>
      </c>
      <c r="P408" s="1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5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1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t="b">
        <v>0</v>
      </c>
      <c r="L409" s="6">
        <v>22</v>
      </c>
      <c r="M409" t="b">
        <v>1</v>
      </c>
      <c r="N409" s="6" t="s">
        <v>8269</v>
      </c>
      <c r="O409" s="9">
        <f t="shared" si="36"/>
        <v>1.0155000000000001</v>
      </c>
      <c r="P409" s="18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5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1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t="b">
        <v>0</v>
      </c>
      <c r="L410" s="6">
        <v>38</v>
      </c>
      <c r="M410" t="b">
        <v>1</v>
      </c>
      <c r="N410" s="6" t="s">
        <v>8269</v>
      </c>
      <c r="O410" s="9">
        <f t="shared" si="36"/>
        <v>1.0143766666666667</v>
      </c>
      <c r="P410" s="18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5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1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t="b">
        <v>0</v>
      </c>
      <c r="L411" s="6">
        <v>15</v>
      </c>
      <c r="M411" t="b">
        <v>1</v>
      </c>
      <c r="N411" s="6" t="s">
        <v>8269</v>
      </c>
      <c r="O411" s="9">
        <f t="shared" si="36"/>
        <v>1.3680000000000001</v>
      </c>
      <c r="P411" s="1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5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1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t="b">
        <v>0</v>
      </c>
      <c r="L412" s="6">
        <v>7</v>
      </c>
      <c r="M412" t="b">
        <v>1</v>
      </c>
      <c r="N412" s="6" t="s">
        <v>8269</v>
      </c>
      <c r="O412" s="9">
        <f t="shared" si="36"/>
        <v>1.2829999999999999</v>
      </c>
      <c r="P412" s="18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5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1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t="b">
        <v>0</v>
      </c>
      <c r="L413" s="6">
        <v>241</v>
      </c>
      <c r="M413" t="b">
        <v>1</v>
      </c>
      <c r="N413" s="6" t="s">
        <v>8269</v>
      </c>
      <c r="O413" s="9">
        <f t="shared" si="36"/>
        <v>1.0105</v>
      </c>
      <c r="P413" s="18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5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1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t="b">
        <v>0</v>
      </c>
      <c r="L414" s="6">
        <v>55</v>
      </c>
      <c r="M414" t="b">
        <v>1</v>
      </c>
      <c r="N414" s="6" t="s">
        <v>8269</v>
      </c>
      <c r="O414" s="9">
        <f t="shared" si="36"/>
        <v>1.2684</v>
      </c>
      <c r="P414" s="18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5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1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t="b">
        <v>0</v>
      </c>
      <c r="L415" s="6">
        <v>171</v>
      </c>
      <c r="M415" t="b">
        <v>1</v>
      </c>
      <c r="N415" s="6" t="s">
        <v>8269</v>
      </c>
      <c r="O415" s="9">
        <f t="shared" si="36"/>
        <v>1.0508593749999999</v>
      </c>
      <c r="P415" s="18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5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1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t="b">
        <v>0</v>
      </c>
      <c r="L416" s="6">
        <v>208</v>
      </c>
      <c r="M416" t="b">
        <v>1</v>
      </c>
      <c r="N416" s="6" t="s">
        <v>8269</v>
      </c>
      <c r="O416" s="9">
        <f t="shared" si="36"/>
        <v>1.0285405405405406</v>
      </c>
      <c r="P416" s="18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5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1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t="b">
        <v>0</v>
      </c>
      <c r="L417" s="6">
        <v>21</v>
      </c>
      <c r="M417" t="b">
        <v>1</v>
      </c>
      <c r="N417" s="6" t="s">
        <v>8269</v>
      </c>
      <c r="O417" s="9">
        <f t="shared" si="36"/>
        <v>1.0214714285714286</v>
      </c>
      <c r="P417" s="18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5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1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t="b">
        <v>0</v>
      </c>
      <c r="L418" s="6">
        <v>25</v>
      </c>
      <c r="M418" t="b">
        <v>1</v>
      </c>
      <c r="N418" s="6" t="s">
        <v>8269</v>
      </c>
      <c r="O418" s="9">
        <f t="shared" si="36"/>
        <v>1.2021700000000002</v>
      </c>
      <c r="P418" s="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5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1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t="b">
        <v>0</v>
      </c>
      <c r="L419" s="6">
        <v>52</v>
      </c>
      <c r="M419" t="b">
        <v>1</v>
      </c>
      <c r="N419" s="6" t="s">
        <v>8269</v>
      </c>
      <c r="O419" s="9">
        <f t="shared" si="36"/>
        <v>1.0024761904761905</v>
      </c>
      <c r="P419" s="18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5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1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t="b">
        <v>0</v>
      </c>
      <c r="L420" s="6">
        <v>104</v>
      </c>
      <c r="M420" t="b">
        <v>1</v>
      </c>
      <c r="N420" s="6" t="s">
        <v>8269</v>
      </c>
      <c r="O420" s="9">
        <f t="shared" si="36"/>
        <v>1.0063392857142857</v>
      </c>
      <c r="P420" s="1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5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1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t="b">
        <v>0</v>
      </c>
      <c r="L421" s="6">
        <v>73</v>
      </c>
      <c r="M421" t="b">
        <v>1</v>
      </c>
      <c r="N421" s="6" t="s">
        <v>8269</v>
      </c>
      <c r="O421" s="9">
        <f t="shared" si="36"/>
        <v>1.004375</v>
      </c>
      <c r="P421" s="18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5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1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t="b">
        <v>0</v>
      </c>
      <c r="L422" s="6">
        <v>3</v>
      </c>
      <c r="M422" t="b">
        <v>0</v>
      </c>
      <c r="N422" s="6" t="s">
        <v>8270</v>
      </c>
      <c r="O422" s="9">
        <f t="shared" si="36"/>
        <v>4.3939393939393936E-3</v>
      </c>
      <c r="P422" s="18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5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1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t="b">
        <v>0</v>
      </c>
      <c r="L423" s="6">
        <v>6</v>
      </c>
      <c r="M423" t="b">
        <v>0</v>
      </c>
      <c r="N423" s="6" t="s">
        <v>8270</v>
      </c>
      <c r="O423" s="9">
        <f t="shared" si="36"/>
        <v>2.0066666666666667E-2</v>
      </c>
      <c r="P423" s="18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5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1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t="b">
        <v>0</v>
      </c>
      <c r="L424" s="6">
        <v>12</v>
      </c>
      <c r="M424" t="b">
        <v>0</v>
      </c>
      <c r="N424" s="6" t="s">
        <v>8270</v>
      </c>
      <c r="O424" s="9">
        <f t="shared" si="36"/>
        <v>1.0749999999999999E-2</v>
      </c>
      <c r="P424" s="18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5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1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t="b">
        <v>0</v>
      </c>
      <c r="L425" s="6">
        <v>13</v>
      </c>
      <c r="M425" t="b">
        <v>0</v>
      </c>
      <c r="N425" s="6" t="s">
        <v>8270</v>
      </c>
      <c r="O425" s="9">
        <f t="shared" si="36"/>
        <v>7.6499999999999997E-3</v>
      </c>
      <c r="P425" s="18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5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1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t="b">
        <v>0</v>
      </c>
      <c r="L426" s="6">
        <v>5</v>
      </c>
      <c r="M426" t="b">
        <v>0</v>
      </c>
      <c r="N426" s="6" t="s">
        <v>8270</v>
      </c>
      <c r="O426" s="9">
        <f t="shared" si="36"/>
        <v>6.7966666666666675E-2</v>
      </c>
      <c r="P426" s="1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5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1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t="b">
        <v>0</v>
      </c>
      <c r="L427" s="6">
        <v>2</v>
      </c>
      <c r="M427" t="b">
        <v>0</v>
      </c>
      <c r="N427" s="6" t="s">
        <v>8270</v>
      </c>
      <c r="O427" s="9">
        <f t="shared" si="36"/>
        <v>1.2E-4</v>
      </c>
      <c r="P427" s="1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5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1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t="b">
        <v>0</v>
      </c>
      <c r="L428" s="6">
        <v>8</v>
      </c>
      <c r="M428" t="b">
        <v>0</v>
      </c>
      <c r="N428" s="6" t="s">
        <v>8270</v>
      </c>
      <c r="O428" s="9">
        <f t="shared" si="36"/>
        <v>1.3299999999999999E-2</v>
      </c>
      <c r="P428" s="1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5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1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t="b">
        <v>0</v>
      </c>
      <c r="L429" s="6">
        <v>0</v>
      </c>
      <c r="M429" t="b">
        <v>0</v>
      </c>
      <c r="N429" s="6" t="s">
        <v>8270</v>
      </c>
      <c r="O429" s="9">
        <f t="shared" si="36"/>
        <v>0</v>
      </c>
      <c r="P429" s="18" t="str">
        <f t="shared" si="37"/>
        <v>$0.00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5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1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t="b">
        <v>0</v>
      </c>
      <c r="L430" s="6">
        <v>13</v>
      </c>
      <c r="M430" t="b">
        <v>0</v>
      </c>
      <c r="N430" s="6" t="s">
        <v>8270</v>
      </c>
      <c r="O430" s="9">
        <f t="shared" si="36"/>
        <v>5.6333333333333332E-2</v>
      </c>
      <c r="P430" s="1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5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1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t="b">
        <v>0</v>
      </c>
      <c r="L431" s="6">
        <v>0</v>
      </c>
      <c r="M431" t="b">
        <v>0</v>
      </c>
      <c r="N431" s="6" t="s">
        <v>8270</v>
      </c>
      <c r="O431" s="9">
        <f t="shared" si="36"/>
        <v>0</v>
      </c>
      <c r="P431" s="18" t="str">
        <f t="shared" si="37"/>
        <v>$0.00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5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1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t="b">
        <v>0</v>
      </c>
      <c r="L432" s="6">
        <v>5</v>
      </c>
      <c r="M432" t="b">
        <v>0</v>
      </c>
      <c r="N432" s="6" t="s">
        <v>8270</v>
      </c>
      <c r="O432" s="9">
        <f t="shared" si="36"/>
        <v>2.4E-2</v>
      </c>
      <c r="P432" s="1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5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1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t="b">
        <v>0</v>
      </c>
      <c r="L433" s="6">
        <v>8</v>
      </c>
      <c r="M433" t="b">
        <v>0</v>
      </c>
      <c r="N433" s="6" t="s">
        <v>8270</v>
      </c>
      <c r="O433" s="9">
        <f t="shared" si="36"/>
        <v>0.13833333333333334</v>
      </c>
      <c r="P433" s="18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5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1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t="b">
        <v>0</v>
      </c>
      <c r="L434" s="6">
        <v>8</v>
      </c>
      <c r="M434" t="b">
        <v>0</v>
      </c>
      <c r="N434" s="6" t="s">
        <v>8270</v>
      </c>
      <c r="O434" s="9">
        <f t="shared" si="36"/>
        <v>9.5000000000000001E-2</v>
      </c>
      <c r="P434" s="1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5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1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t="b">
        <v>0</v>
      </c>
      <c r="L435" s="6">
        <v>0</v>
      </c>
      <c r="M435" t="b">
        <v>0</v>
      </c>
      <c r="N435" s="6" t="s">
        <v>8270</v>
      </c>
      <c r="O435" s="9">
        <f t="shared" si="36"/>
        <v>0</v>
      </c>
      <c r="P435" s="18" t="str">
        <f t="shared" si="37"/>
        <v>$0.00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5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1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t="b">
        <v>0</v>
      </c>
      <c r="L436" s="6">
        <v>2</v>
      </c>
      <c r="M436" t="b">
        <v>0</v>
      </c>
      <c r="N436" s="6" t="s">
        <v>8270</v>
      </c>
      <c r="O436" s="9">
        <f t="shared" si="36"/>
        <v>0.05</v>
      </c>
      <c r="P436" s="1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5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1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t="b">
        <v>0</v>
      </c>
      <c r="L437" s="6">
        <v>3</v>
      </c>
      <c r="M437" t="b">
        <v>0</v>
      </c>
      <c r="N437" s="6" t="s">
        <v>8270</v>
      </c>
      <c r="O437" s="9">
        <f t="shared" si="36"/>
        <v>2.7272727272727273E-5</v>
      </c>
      <c r="P437" s="1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5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1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t="b">
        <v>0</v>
      </c>
      <c r="L438" s="6">
        <v>0</v>
      </c>
      <c r="M438" t="b">
        <v>0</v>
      </c>
      <c r="N438" s="6" t="s">
        <v>8270</v>
      </c>
      <c r="O438" s="9">
        <f t="shared" si="36"/>
        <v>0</v>
      </c>
      <c r="P438" s="18" t="str">
        <f t="shared" si="37"/>
        <v>$0.00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5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1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t="b">
        <v>0</v>
      </c>
      <c r="L439" s="6">
        <v>0</v>
      </c>
      <c r="M439" t="b">
        <v>0</v>
      </c>
      <c r="N439" s="6" t="s">
        <v>8270</v>
      </c>
      <c r="O439" s="9">
        <f t="shared" si="36"/>
        <v>0</v>
      </c>
      <c r="P439" s="18" t="str">
        <f t="shared" si="37"/>
        <v>$0.00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5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1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t="b">
        <v>0</v>
      </c>
      <c r="L440" s="6">
        <v>11</v>
      </c>
      <c r="M440" t="b">
        <v>0</v>
      </c>
      <c r="N440" s="6" t="s">
        <v>8270</v>
      </c>
      <c r="O440" s="9">
        <f t="shared" si="36"/>
        <v>9.3799999999999994E-2</v>
      </c>
      <c r="P440" s="18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5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1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t="b">
        <v>0</v>
      </c>
      <c r="L441" s="6">
        <v>0</v>
      </c>
      <c r="M441" t="b">
        <v>0</v>
      </c>
      <c r="N441" s="6" t="s">
        <v>8270</v>
      </c>
      <c r="O441" s="9">
        <f t="shared" si="36"/>
        <v>0</v>
      </c>
      <c r="P441" s="18" t="str">
        <f t="shared" si="37"/>
        <v>$0.00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5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1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t="b">
        <v>0</v>
      </c>
      <c r="L442" s="6">
        <v>1</v>
      </c>
      <c r="M442" t="b">
        <v>0</v>
      </c>
      <c r="N442" s="6" t="s">
        <v>8270</v>
      </c>
      <c r="O442" s="9">
        <f t="shared" si="36"/>
        <v>1E-3</v>
      </c>
      <c r="P442" s="1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5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1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t="b">
        <v>0</v>
      </c>
      <c r="L443" s="6">
        <v>0</v>
      </c>
      <c r="M443" t="b">
        <v>0</v>
      </c>
      <c r="N443" s="6" t="s">
        <v>8270</v>
      </c>
      <c r="O443" s="9">
        <f t="shared" si="36"/>
        <v>0</v>
      </c>
      <c r="P443" s="18" t="str">
        <f t="shared" si="37"/>
        <v>$0.00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5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1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t="b">
        <v>0</v>
      </c>
      <c r="L444" s="6">
        <v>17</v>
      </c>
      <c r="M444" t="b">
        <v>0</v>
      </c>
      <c r="N444" s="6" t="s">
        <v>8270</v>
      </c>
      <c r="O444" s="9">
        <f t="shared" si="36"/>
        <v>0.39358823529411763</v>
      </c>
      <c r="P444" s="18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5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1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t="b">
        <v>0</v>
      </c>
      <c r="L445" s="6">
        <v>2</v>
      </c>
      <c r="M445" t="b">
        <v>0</v>
      </c>
      <c r="N445" s="6" t="s">
        <v>8270</v>
      </c>
      <c r="O445" s="9">
        <f t="shared" si="36"/>
        <v>1E-3</v>
      </c>
      <c r="P445" s="1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5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1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t="b">
        <v>0</v>
      </c>
      <c r="L446" s="6">
        <v>1</v>
      </c>
      <c r="M446" t="b">
        <v>0</v>
      </c>
      <c r="N446" s="6" t="s">
        <v>8270</v>
      </c>
      <c r="O446" s="9">
        <f t="shared" si="36"/>
        <v>0.05</v>
      </c>
      <c r="P446" s="1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5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1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t="b">
        <v>0</v>
      </c>
      <c r="L447" s="6">
        <v>2</v>
      </c>
      <c r="M447" t="b">
        <v>0</v>
      </c>
      <c r="N447" s="6" t="s">
        <v>8270</v>
      </c>
      <c r="O447" s="9">
        <f t="shared" si="36"/>
        <v>3.3333333333333335E-5</v>
      </c>
      <c r="P447" s="1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5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1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t="b">
        <v>0</v>
      </c>
      <c r="L448" s="6">
        <v>16</v>
      </c>
      <c r="M448" t="b">
        <v>0</v>
      </c>
      <c r="N448" s="6" t="s">
        <v>8270</v>
      </c>
      <c r="O448" s="9">
        <f t="shared" si="36"/>
        <v>7.2952380952380949E-2</v>
      </c>
      <c r="P448" s="1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5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1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t="b">
        <v>0</v>
      </c>
      <c r="L449" s="6">
        <v>1</v>
      </c>
      <c r="M449" t="b">
        <v>0</v>
      </c>
      <c r="N449" s="6" t="s">
        <v>8270</v>
      </c>
      <c r="O449" s="9">
        <f t="shared" si="36"/>
        <v>1.6666666666666666E-4</v>
      </c>
      <c r="P449" s="1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5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1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t="b">
        <v>0</v>
      </c>
      <c r="L450" s="6">
        <v>4</v>
      </c>
      <c r="M450" t="b">
        <v>0</v>
      </c>
      <c r="N450" s="6" t="s">
        <v>8270</v>
      </c>
      <c r="O450" s="9">
        <f t="shared" ref="O450:O513" si="42">E450/D450</f>
        <v>3.2804E-2</v>
      </c>
      <c r="P450" s="18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5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1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t="b">
        <v>0</v>
      </c>
      <c r="L451" s="6">
        <v>5</v>
      </c>
      <c r="M451" t="b">
        <v>0</v>
      </c>
      <c r="N451" s="6" t="s">
        <v>8270</v>
      </c>
      <c r="O451" s="9">
        <f t="shared" si="42"/>
        <v>2.2499999999999999E-2</v>
      </c>
      <c r="P451" s="18">
        <f t="shared" ref="P451:P514" si="43">IF(L451=0,"$0.00",ROUND(E451/L451,2))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6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1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t="b">
        <v>0</v>
      </c>
      <c r="L452" s="6">
        <v>7</v>
      </c>
      <c r="M452" t="b">
        <v>0</v>
      </c>
      <c r="N452" s="6" t="s">
        <v>8270</v>
      </c>
      <c r="O452" s="9">
        <f t="shared" si="42"/>
        <v>7.92E-3</v>
      </c>
      <c r="P452" s="18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5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1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t="b">
        <v>0</v>
      </c>
      <c r="L453" s="6">
        <v>0</v>
      </c>
      <c r="M453" t="b">
        <v>0</v>
      </c>
      <c r="N453" s="6" t="s">
        <v>8270</v>
      </c>
      <c r="O453" s="9">
        <f t="shared" si="42"/>
        <v>0</v>
      </c>
      <c r="P453" s="18" t="str">
        <f t="shared" si="43"/>
        <v>$0.00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5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1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t="b">
        <v>0</v>
      </c>
      <c r="L454" s="6">
        <v>12</v>
      </c>
      <c r="M454" t="b">
        <v>0</v>
      </c>
      <c r="N454" s="6" t="s">
        <v>8270</v>
      </c>
      <c r="O454" s="9">
        <f t="shared" si="42"/>
        <v>0.64</v>
      </c>
      <c r="P454" s="1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5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1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t="b">
        <v>0</v>
      </c>
      <c r="L455" s="6">
        <v>2</v>
      </c>
      <c r="M455" t="b">
        <v>0</v>
      </c>
      <c r="N455" s="6" t="s">
        <v>8270</v>
      </c>
      <c r="O455" s="9">
        <f t="shared" si="42"/>
        <v>2.740447957839262E-4</v>
      </c>
      <c r="P455" s="1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5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1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t="b">
        <v>0</v>
      </c>
      <c r="L456" s="6">
        <v>5</v>
      </c>
      <c r="M456" t="b">
        <v>0</v>
      </c>
      <c r="N456" s="6" t="s">
        <v>8270</v>
      </c>
      <c r="O456" s="9">
        <f t="shared" si="42"/>
        <v>8.2000000000000007E-3</v>
      </c>
      <c r="P456" s="1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5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1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t="b">
        <v>0</v>
      </c>
      <c r="L457" s="6">
        <v>2</v>
      </c>
      <c r="M457" t="b">
        <v>0</v>
      </c>
      <c r="N457" s="6" t="s">
        <v>8270</v>
      </c>
      <c r="O457" s="9">
        <f t="shared" si="42"/>
        <v>6.9230769230769226E-4</v>
      </c>
      <c r="P457" s="1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5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1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t="b">
        <v>0</v>
      </c>
      <c r="L458" s="6">
        <v>3</v>
      </c>
      <c r="M458" t="b">
        <v>0</v>
      </c>
      <c r="N458" s="6" t="s">
        <v>8270</v>
      </c>
      <c r="O458" s="9">
        <f t="shared" si="42"/>
        <v>6.8631863186318634E-3</v>
      </c>
      <c r="P458" s="1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5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1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t="b">
        <v>0</v>
      </c>
      <c r="L459" s="6">
        <v>0</v>
      </c>
      <c r="M459" t="b">
        <v>0</v>
      </c>
      <c r="N459" s="6" t="s">
        <v>8270</v>
      </c>
      <c r="O459" s="9">
        <f t="shared" si="42"/>
        <v>0</v>
      </c>
      <c r="P459" s="18" t="str">
        <f t="shared" si="43"/>
        <v>$0.00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5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1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t="b">
        <v>0</v>
      </c>
      <c r="L460" s="6">
        <v>49</v>
      </c>
      <c r="M460" t="b">
        <v>0</v>
      </c>
      <c r="N460" s="6" t="s">
        <v>8270</v>
      </c>
      <c r="O460" s="9">
        <f t="shared" si="42"/>
        <v>8.2100000000000006E-2</v>
      </c>
      <c r="P460" s="18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5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1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t="b">
        <v>0</v>
      </c>
      <c r="L461" s="6">
        <v>1</v>
      </c>
      <c r="M461" t="b">
        <v>0</v>
      </c>
      <c r="N461" s="6" t="s">
        <v>8270</v>
      </c>
      <c r="O461" s="9">
        <f t="shared" si="42"/>
        <v>6.4102564102564103E-4</v>
      </c>
      <c r="P461" s="1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5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1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t="b">
        <v>0</v>
      </c>
      <c r="L462" s="6">
        <v>2</v>
      </c>
      <c r="M462" t="b">
        <v>0</v>
      </c>
      <c r="N462" s="6" t="s">
        <v>8270</v>
      </c>
      <c r="O462" s="9">
        <f t="shared" si="42"/>
        <v>2.9411764705882353E-3</v>
      </c>
      <c r="P462" s="1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5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1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t="b">
        <v>0</v>
      </c>
      <c r="L463" s="6">
        <v>0</v>
      </c>
      <c r="M463" t="b">
        <v>0</v>
      </c>
      <c r="N463" s="6" t="s">
        <v>8270</v>
      </c>
      <c r="O463" s="9">
        <f t="shared" si="42"/>
        <v>0</v>
      </c>
      <c r="P463" s="18" t="str">
        <f t="shared" si="43"/>
        <v>$0.00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5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1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t="b">
        <v>0</v>
      </c>
      <c r="L464" s="6">
        <v>0</v>
      </c>
      <c r="M464" t="b">
        <v>0</v>
      </c>
      <c r="N464" s="6" t="s">
        <v>8270</v>
      </c>
      <c r="O464" s="9">
        <f t="shared" si="42"/>
        <v>0</v>
      </c>
      <c r="P464" s="18" t="str">
        <f t="shared" si="43"/>
        <v>$0.00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5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1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t="b">
        <v>0</v>
      </c>
      <c r="L465" s="6">
        <v>11</v>
      </c>
      <c r="M465" t="b">
        <v>0</v>
      </c>
      <c r="N465" s="6" t="s">
        <v>8270</v>
      </c>
      <c r="O465" s="9">
        <f t="shared" si="42"/>
        <v>2.2727272727272728E-2</v>
      </c>
      <c r="P465" s="18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5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1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t="b">
        <v>0</v>
      </c>
      <c r="L466" s="6">
        <v>1</v>
      </c>
      <c r="M466" t="b">
        <v>0</v>
      </c>
      <c r="N466" s="6" t="s">
        <v>8270</v>
      </c>
      <c r="O466" s="9">
        <f t="shared" si="42"/>
        <v>9.9009900990099011E-4</v>
      </c>
      <c r="P466" s="1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5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1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t="b">
        <v>0</v>
      </c>
      <c r="L467" s="6">
        <v>8</v>
      </c>
      <c r="M467" t="b">
        <v>0</v>
      </c>
      <c r="N467" s="6" t="s">
        <v>8270</v>
      </c>
      <c r="O467" s="9">
        <f t="shared" si="42"/>
        <v>0.26953125</v>
      </c>
      <c r="P467" s="1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5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1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t="b">
        <v>0</v>
      </c>
      <c r="L468" s="6">
        <v>5</v>
      </c>
      <c r="M468" t="b">
        <v>0</v>
      </c>
      <c r="N468" s="6" t="s">
        <v>8270</v>
      </c>
      <c r="O468" s="9">
        <f t="shared" si="42"/>
        <v>7.6E-3</v>
      </c>
      <c r="P468" s="1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5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1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t="b">
        <v>0</v>
      </c>
      <c r="L469" s="6">
        <v>39</v>
      </c>
      <c r="M469" t="b">
        <v>0</v>
      </c>
      <c r="N469" s="6" t="s">
        <v>8270</v>
      </c>
      <c r="O469" s="9">
        <f t="shared" si="42"/>
        <v>0.21575</v>
      </c>
      <c r="P469" s="18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5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1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t="b">
        <v>0</v>
      </c>
      <c r="L470" s="6">
        <v>0</v>
      </c>
      <c r="M470" t="b">
        <v>0</v>
      </c>
      <c r="N470" s="6" t="s">
        <v>8270</v>
      </c>
      <c r="O470" s="9">
        <f t="shared" si="42"/>
        <v>0</v>
      </c>
      <c r="P470" s="18" t="str">
        <f t="shared" si="43"/>
        <v>$0.00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5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1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t="b">
        <v>0</v>
      </c>
      <c r="L471" s="6">
        <v>0</v>
      </c>
      <c r="M471" t="b">
        <v>0</v>
      </c>
      <c r="N471" s="6" t="s">
        <v>8270</v>
      </c>
      <c r="O471" s="9">
        <f t="shared" si="42"/>
        <v>0</v>
      </c>
      <c r="P471" s="18" t="str">
        <f t="shared" si="43"/>
        <v>$0.00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5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1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t="b">
        <v>0</v>
      </c>
      <c r="L472" s="6">
        <v>2</v>
      </c>
      <c r="M472" t="b">
        <v>0</v>
      </c>
      <c r="N472" s="6" t="s">
        <v>8270</v>
      </c>
      <c r="O472" s="9">
        <f t="shared" si="42"/>
        <v>1.0200000000000001E-2</v>
      </c>
      <c r="P472" s="1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5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1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t="b">
        <v>0</v>
      </c>
      <c r="L473" s="6">
        <v>170</v>
      </c>
      <c r="M473" t="b">
        <v>0</v>
      </c>
      <c r="N473" s="6" t="s">
        <v>8270</v>
      </c>
      <c r="O473" s="9">
        <f t="shared" si="42"/>
        <v>0.11892727272727273</v>
      </c>
      <c r="P473" s="18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5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1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t="b">
        <v>0</v>
      </c>
      <c r="L474" s="6">
        <v>5</v>
      </c>
      <c r="M474" t="b">
        <v>0</v>
      </c>
      <c r="N474" s="6" t="s">
        <v>8270</v>
      </c>
      <c r="O474" s="9">
        <f t="shared" si="42"/>
        <v>0.17624999999999999</v>
      </c>
      <c r="P474" s="1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5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1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t="b">
        <v>0</v>
      </c>
      <c r="L475" s="6">
        <v>14</v>
      </c>
      <c r="M475" t="b">
        <v>0</v>
      </c>
      <c r="N475" s="6" t="s">
        <v>8270</v>
      </c>
      <c r="O475" s="9">
        <f t="shared" si="42"/>
        <v>2.87E-2</v>
      </c>
      <c r="P475" s="1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5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1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t="b">
        <v>0</v>
      </c>
      <c r="L476" s="6">
        <v>1</v>
      </c>
      <c r="M476" t="b">
        <v>0</v>
      </c>
      <c r="N476" s="6" t="s">
        <v>8270</v>
      </c>
      <c r="O476" s="9">
        <f t="shared" si="42"/>
        <v>3.0303030303030303E-4</v>
      </c>
      <c r="P476" s="1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5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1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t="b">
        <v>0</v>
      </c>
      <c r="L477" s="6">
        <v>0</v>
      </c>
      <c r="M477" t="b">
        <v>0</v>
      </c>
      <c r="N477" s="6" t="s">
        <v>8270</v>
      </c>
      <c r="O477" s="9">
        <f t="shared" si="42"/>
        <v>0</v>
      </c>
      <c r="P477" s="18" t="str">
        <f t="shared" si="43"/>
        <v>$0.00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5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1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t="b">
        <v>0</v>
      </c>
      <c r="L478" s="6">
        <v>124</v>
      </c>
      <c r="M478" t="b">
        <v>0</v>
      </c>
      <c r="N478" s="6" t="s">
        <v>8270</v>
      </c>
      <c r="O478" s="9">
        <f t="shared" si="42"/>
        <v>2.2302681818181819E-2</v>
      </c>
      <c r="P478" s="1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5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1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t="b">
        <v>0</v>
      </c>
      <c r="L479" s="6">
        <v>0</v>
      </c>
      <c r="M479" t="b">
        <v>0</v>
      </c>
      <c r="N479" s="6" t="s">
        <v>8270</v>
      </c>
      <c r="O479" s="9">
        <f t="shared" si="42"/>
        <v>0</v>
      </c>
      <c r="P479" s="18" t="str">
        <f t="shared" si="43"/>
        <v>$0.00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5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1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t="b">
        <v>0</v>
      </c>
      <c r="L480" s="6">
        <v>0</v>
      </c>
      <c r="M480" t="b">
        <v>0</v>
      </c>
      <c r="N480" s="6" t="s">
        <v>8270</v>
      </c>
      <c r="O480" s="9">
        <f t="shared" si="42"/>
        <v>0</v>
      </c>
      <c r="P480" s="18" t="str">
        <f t="shared" si="43"/>
        <v>$0.00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5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1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t="b">
        <v>0</v>
      </c>
      <c r="L481" s="6">
        <v>55</v>
      </c>
      <c r="M481" t="b">
        <v>0</v>
      </c>
      <c r="N481" s="6" t="s">
        <v>8270</v>
      </c>
      <c r="O481" s="9">
        <f t="shared" si="42"/>
        <v>0.3256</v>
      </c>
      <c r="P481" s="1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5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1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t="b">
        <v>0</v>
      </c>
      <c r="L482" s="6">
        <v>140</v>
      </c>
      <c r="M482" t="b">
        <v>0</v>
      </c>
      <c r="N482" s="6" t="s">
        <v>8270</v>
      </c>
      <c r="O482" s="9">
        <f t="shared" si="42"/>
        <v>0.19409999999999999</v>
      </c>
      <c r="P482" s="18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5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1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t="b">
        <v>0</v>
      </c>
      <c r="L483" s="6">
        <v>21</v>
      </c>
      <c r="M483" t="b">
        <v>0</v>
      </c>
      <c r="N483" s="6" t="s">
        <v>8270</v>
      </c>
      <c r="O483" s="9">
        <f t="shared" si="42"/>
        <v>6.0999999999999999E-2</v>
      </c>
      <c r="P483" s="18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5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1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t="b">
        <v>0</v>
      </c>
      <c r="L484" s="6">
        <v>1</v>
      </c>
      <c r="M484" t="b">
        <v>0</v>
      </c>
      <c r="N484" s="6" t="s">
        <v>8270</v>
      </c>
      <c r="O484" s="9">
        <f t="shared" si="42"/>
        <v>1E-3</v>
      </c>
      <c r="P484" s="1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5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1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t="b">
        <v>0</v>
      </c>
      <c r="L485" s="6">
        <v>147</v>
      </c>
      <c r="M485" t="b">
        <v>0</v>
      </c>
      <c r="N485" s="6" t="s">
        <v>8270</v>
      </c>
      <c r="O485" s="9">
        <f t="shared" si="42"/>
        <v>0.502</v>
      </c>
      <c r="P485" s="18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5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1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t="b">
        <v>0</v>
      </c>
      <c r="L486" s="6">
        <v>11</v>
      </c>
      <c r="M486" t="b">
        <v>0</v>
      </c>
      <c r="N486" s="6" t="s">
        <v>8270</v>
      </c>
      <c r="O486" s="9">
        <f t="shared" si="42"/>
        <v>1.8625E-3</v>
      </c>
      <c r="P486" s="18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5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1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t="b">
        <v>0</v>
      </c>
      <c r="L487" s="6">
        <v>125</v>
      </c>
      <c r="M487" t="b">
        <v>0</v>
      </c>
      <c r="N487" s="6" t="s">
        <v>8270</v>
      </c>
      <c r="O487" s="9">
        <f t="shared" si="42"/>
        <v>0.21906971229845085</v>
      </c>
      <c r="P487" s="18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5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1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t="b">
        <v>0</v>
      </c>
      <c r="L488" s="6">
        <v>1</v>
      </c>
      <c r="M488" t="b">
        <v>0</v>
      </c>
      <c r="N488" s="6" t="s">
        <v>8270</v>
      </c>
      <c r="O488" s="9">
        <f t="shared" si="42"/>
        <v>9.0909090909090904E-5</v>
      </c>
      <c r="P488" s="1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5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1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t="b">
        <v>0</v>
      </c>
      <c r="L489" s="6">
        <v>0</v>
      </c>
      <c r="M489" t="b">
        <v>0</v>
      </c>
      <c r="N489" s="6" t="s">
        <v>8270</v>
      </c>
      <c r="O489" s="9">
        <f t="shared" si="42"/>
        <v>0</v>
      </c>
      <c r="P489" s="18" t="str">
        <f t="shared" si="43"/>
        <v>$0.00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5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1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t="b">
        <v>0</v>
      </c>
      <c r="L490" s="6">
        <v>0</v>
      </c>
      <c r="M490" t="b">
        <v>0</v>
      </c>
      <c r="N490" s="6" t="s">
        <v>8270</v>
      </c>
      <c r="O490" s="9">
        <f t="shared" si="42"/>
        <v>0</v>
      </c>
      <c r="P490" s="18" t="str">
        <f t="shared" si="43"/>
        <v>$0.00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5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1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t="b">
        <v>0</v>
      </c>
      <c r="L491" s="6">
        <v>3</v>
      </c>
      <c r="M491" t="b">
        <v>0</v>
      </c>
      <c r="N491" s="6" t="s">
        <v>8270</v>
      </c>
      <c r="O491" s="9">
        <f t="shared" si="42"/>
        <v>2.8667813379201833E-3</v>
      </c>
      <c r="P491" s="18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5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1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t="b">
        <v>0</v>
      </c>
      <c r="L492" s="6">
        <v>0</v>
      </c>
      <c r="M492" t="b">
        <v>0</v>
      </c>
      <c r="N492" s="6" t="s">
        <v>8270</v>
      </c>
      <c r="O492" s="9">
        <f t="shared" si="42"/>
        <v>0</v>
      </c>
      <c r="P492" s="18" t="str">
        <f t="shared" si="43"/>
        <v>$0.00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5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1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t="b">
        <v>0</v>
      </c>
      <c r="L493" s="6">
        <v>0</v>
      </c>
      <c r="M493" t="b">
        <v>0</v>
      </c>
      <c r="N493" s="6" t="s">
        <v>8270</v>
      </c>
      <c r="O493" s="9">
        <f t="shared" si="42"/>
        <v>0</v>
      </c>
      <c r="P493" s="18" t="str">
        <f t="shared" si="43"/>
        <v>$0.00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5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1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t="b">
        <v>0</v>
      </c>
      <c r="L494" s="6">
        <v>0</v>
      </c>
      <c r="M494" t="b">
        <v>0</v>
      </c>
      <c r="N494" s="6" t="s">
        <v>8270</v>
      </c>
      <c r="O494" s="9">
        <f t="shared" si="42"/>
        <v>0</v>
      </c>
      <c r="P494" s="18" t="str">
        <f t="shared" si="43"/>
        <v>$0.00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5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1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t="b">
        <v>0</v>
      </c>
      <c r="L495" s="6">
        <v>0</v>
      </c>
      <c r="M495" t="b">
        <v>0</v>
      </c>
      <c r="N495" s="6" t="s">
        <v>8270</v>
      </c>
      <c r="O495" s="9">
        <f t="shared" si="42"/>
        <v>0</v>
      </c>
      <c r="P495" s="18" t="str">
        <f t="shared" si="43"/>
        <v>$0.00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5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1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t="b">
        <v>0</v>
      </c>
      <c r="L496" s="6">
        <v>3</v>
      </c>
      <c r="M496" t="b">
        <v>0</v>
      </c>
      <c r="N496" s="6" t="s">
        <v>8270</v>
      </c>
      <c r="O496" s="9">
        <f t="shared" si="42"/>
        <v>1.5499999999999999E-3</v>
      </c>
      <c r="P496" s="18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5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1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t="b">
        <v>0</v>
      </c>
      <c r="L497" s="6">
        <v>0</v>
      </c>
      <c r="M497" t="b">
        <v>0</v>
      </c>
      <c r="N497" s="6" t="s">
        <v>8270</v>
      </c>
      <c r="O497" s="9">
        <f t="shared" si="42"/>
        <v>0</v>
      </c>
      <c r="P497" s="18" t="str">
        <f t="shared" si="43"/>
        <v>$0.00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5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1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t="b">
        <v>0</v>
      </c>
      <c r="L498" s="6">
        <v>1</v>
      </c>
      <c r="M498" t="b">
        <v>0</v>
      </c>
      <c r="N498" s="6" t="s">
        <v>8270</v>
      </c>
      <c r="O498" s="9">
        <f t="shared" si="42"/>
        <v>1.6666666666666667E-5</v>
      </c>
      <c r="P498" s="1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5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1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t="b">
        <v>0</v>
      </c>
      <c r="L499" s="6">
        <v>3</v>
      </c>
      <c r="M499" t="b">
        <v>0</v>
      </c>
      <c r="N499" s="6" t="s">
        <v>8270</v>
      </c>
      <c r="O499" s="9">
        <f t="shared" si="42"/>
        <v>6.6964285714285711E-3</v>
      </c>
      <c r="P499" s="1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5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1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t="b">
        <v>0</v>
      </c>
      <c r="L500" s="6">
        <v>22</v>
      </c>
      <c r="M500" t="b">
        <v>0</v>
      </c>
      <c r="N500" s="6" t="s">
        <v>8270</v>
      </c>
      <c r="O500" s="9">
        <f t="shared" si="42"/>
        <v>4.5985132395404561E-2</v>
      </c>
      <c r="P500" s="18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5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1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t="b">
        <v>0</v>
      </c>
      <c r="L501" s="6">
        <v>26</v>
      </c>
      <c r="M501" t="b">
        <v>0</v>
      </c>
      <c r="N501" s="6" t="s">
        <v>8270</v>
      </c>
      <c r="O501" s="9">
        <f t="shared" si="42"/>
        <v>9.5500000000000002E-2</v>
      </c>
      <c r="P501" s="18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5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1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t="b">
        <v>0</v>
      </c>
      <c r="L502" s="6">
        <v>4</v>
      </c>
      <c r="M502" t="b">
        <v>0</v>
      </c>
      <c r="N502" s="6" t="s">
        <v>8270</v>
      </c>
      <c r="O502" s="9">
        <f t="shared" si="42"/>
        <v>3.307692307692308E-2</v>
      </c>
      <c r="P502" s="1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5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1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t="b">
        <v>0</v>
      </c>
      <c r="L503" s="6">
        <v>0</v>
      </c>
      <c r="M503" t="b">
        <v>0</v>
      </c>
      <c r="N503" s="6" t="s">
        <v>8270</v>
      </c>
      <c r="O503" s="9">
        <f t="shared" si="42"/>
        <v>0</v>
      </c>
      <c r="P503" s="18" t="str">
        <f t="shared" si="43"/>
        <v>$0.00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5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1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t="b">
        <v>0</v>
      </c>
      <c r="L504" s="6">
        <v>4</v>
      </c>
      <c r="M504" t="b">
        <v>0</v>
      </c>
      <c r="N504" s="6" t="s">
        <v>8270</v>
      </c>
      <c r="O504" s="9">
        <f t="shared" si="42"/>
        <v>1.15E-2</v>
      </c>
      <c r="P504" s="1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5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1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t="b">
        <v>0</v>
      </c>
      <c r="L505" s="6">
        <v>9</v>
      </c>
      <c r="M505" t="b">
        <v>0</v>
      </c>
      <c r="N505" s="6" t="s">
        <v>8270</v>
      </c>
      <c r="O505" s="9">
        <f t="shared" si="42"/>
        <v>1.7538461538461537E-2</v>
      </c>
      <c r="P505" s="18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5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1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t="b">
        <v>0</v>
      </c>
      <c r="L506" s="6">
        <v>5</v>
      </c>
      <c r="M506" t="b">
        <v>0</v>
      </c>
      <c r="N506" s="6" t="s">
        <v>8270</v>
      </c>
      <c r="O506" s="9">
        <f t="shared" si="42"/>
        <v>1.3673469387755101E-2</v>
      </c>
      <c r="P506" s="1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5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1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t="b">
        <v>0</v>
      </c>
      <c r="L507" s="6">
        <v>14</v>
      </c>
      <c r="M507" t="b">
        <v>0</v>
      </c>
      <c r="N507" s="6" t="s">
        <v>8270</v>
      </c>
      <c r="O507" s="9">
        <f t="shared" si="42"/>
        <v>4.3333333333333331E-3</v>
      </c>
      <c r="P507" s="18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5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1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t="b">
        <v>0</v>
      </c>
      <c r="L508" s="6">
        <v>1</v>
      </c>
      <c r="M508" t="b">
        <v>0</v>
      </c>
      <c r="N508" s="6" t="s">
        <v>8270</v>
      </c>
      <c r="O508" s="9">
        <f t="shared" si="42"/>
        <v>1.25E-3</v>
      </c>
      <c r="P508" s="1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5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1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t="b">
        <v>0</v>
      </c>
      <c r="L509" s="6">
        <v>10</v>
      </c>
      <c r="M509" t="b">
        <v>0</v>
      </c>
      <c r="N509" s="6" t="s">
        <v>8270</v>
      </c>
      <c r="O509" s="9">
        <f t="shared" si="42"/>
        <v>3.2000000000000001E-2</v>
      </c>
      <c r="P509" s="1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5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1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t="b">
        <v>0</v>
      </c>
      <c r="L510" s="6">
        <v>3</v>
      </c>
      <c r="M510" t="b">
        <v>0</v>
      </c>
      <c r="N510" s="6" t="s">
        <v>8270</v>
      </c>
      <c r="O510" s="9">
        <f t="shared" si="42"/>
        <v>8.0000000000000002E-3</v>
      </c>
      <c r="P510" s="18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5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1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t="b">
        <v>0</v>
      </c>
      <c r="L511" s="6">
        <v>1</v>
      </c>
      <c r="M511" t="b">
        <v>0</v>
      </c>
      <c r="N511" s="6" t="s">
        <v>8270</v>
      </c>
      <c r="O511" s="9">
        <f t="shared" si="42"/>
        <v>2E-3</v>
      </c>
      <c r="P511" s="1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5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1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t="b">
        <v>0</v>
      </c>
      <c r="L512" s="6">
        <v>0</v>
      </c>
      <c r="M512" t="b">
        <v>0</v>
      </c>
      <c r="N512" s="6" t="s">
        <v>8270</v>
      </c>
      <c r="O512" s="9">
        <f t="shared" si="42"/>
        <v>0</v>
      </c>
      <c r="P512" s="18" t="str">
        <f t="shared" si="43"/>
        <v>$0.00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5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1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t="b">
        <v>0</v>
      </c>
      <c r="L513" s="6">
        <v>5</v>
      </c>
      <c r="M513" t="b">
        <v>0</v>
      </c>
      <c r="N513" s="6" t="s">
        <v>8270</v>
      </c>
      <c r="O513" s="9">
        <f t="shared" si="42"/>
        <v>0.03</v>
      </c>
      <c r="P513" s="1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5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1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t="b">
        <v>0</v>
      </c>
      <c r="L514" s="6">
        <v>2</v>
      </c>
      <c r="M514" t="b">
        <v>0</v>
      </c>
      <c r="N514" s="6" t="s">
        <v>8270</v>
      </c>
      <c r="O514" s="9">
        <f t="shared" ref="O514:O577" si="48">E514/D514</f>
        <v>1.3749999999999999E-3</v>
      </c>
      <c r="P514" s="1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5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1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t="b">
        <v>0</v>
      </c>
      <c r="L515" s="6">
        <v>68</v>
      </c>
      <c r="M515" t="b">
        <v>0</v>
      </c>
      <c r="N515" s="6" t="s">
        <v>8270</v>
      </c>
      <c r="O515" s="9">
        <f t="shared" si="48"/>
        <v>0.13924</v>
      </c>
      <c r="P515" s="18">
        <f t="shared" ref="P515:P578" si="49">IF(L515=0,"$0.00",ROUND(E515/L515,2))</f>
        <v>102.38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6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1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t="b">
        <v>0</v>
      </c>
      <c r="L516" s="6">
        <v>3</v>
      </c>
      <c r="M516" t="b">
        <v>0</v>
      </c>
      <c r="N516" s="6" t="s">
        <v>8270</v>
      </c>
      <c r="O516" s="9">
        <f t="shared" si="48"/>
        <v>3.3333333333333333E-2</v>
      </c>
      <c r="P516" s="18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5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1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t="b">
        <v>0</v>
      </c>
      <c r="L517" s="6">
        <v>34</v>
      </c>
      <c r="M517" t="b">
        <v>0</v>
      </c>
      <c r="N517" s="6" t="s">
        <v>8270</v>
      </c>
      <c r="O517" s="9">
        <f t="shared" si="48"/>
        <v>0.25413402061855672</v>
      </c>
      <c r="P517" s="18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5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1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t="b">
        <v>0</v>
      </c>
      <c r="L518" s="6">
        <v>0</v>
      </c>
      <c r="M518" t="b">
        <v>0</v>
      </c>
      <c r="N518" s="6" t="s">
        <v>8270</v>
      </c>
      <c r="O518" s="9">
        <f t="shared" si="48"/>
        <v>0</v>
      </c>
      <c r="P518" s="18" t="str">
        <f t="shared" si="49"/>
        <v>$0.00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5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1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t="b">
        <v>0</v>
      </c>
      <c r="L519" s="6">
        <v>3</v>
      </c>
      <c r="M519" t="b">
        <v>0</v>
      </c>
      <c r="N519" s="6" t="s">
        <v>8270</v>
      </c>
      <c r="O519" s="9">
        <f t="shared" si="48"/>
        <v>1.3666666666666667E-2</v>
      </c>
      <c r="P519" s="18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5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1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t="b">
        <v>0</v>
      </c>
      <c r="L520" s="6">
        <v>0</v>
      </c>
      <c r="M520" t="b">
        <v>0</v>
      </c>
      <c r="N520" s="6" t="s">
        <v>8270</v>
      </c>
      <c r="O520" s="9">
        <f t="shared" si="48"/>
        <v>0</v>
      </c>
      <c r="P520" s="18" t="str">
        <f t="shared" si="49"/>
        <v>$0.00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5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1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t="b">
        <v>0</v>
      </c>
      <c r="L521" s="6">
        <v>70</v>
      </c>
      <c r="M521" t="b">
        <v>0</v>
      </c>
      <c r="N521" s="6" t="s">
        <v>8270</v>
      </c>
      <c r="O521" s="9">
        <f t="shared" si="48"/>
        <v>0.22881426547787684</v>
      </c>
      <c r="P521" s="18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5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1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t="b">
        <v>0</v>
      </c>
      <c r="L522" s="6">
        <v>34</v>
      </c>
      <c r="M522" t="b">
        <v>1</v>
      </c>
      <c r="N522" s="6" t="s">
        <v>8271</v>
      </c>
      <c r="O522" s="9">
        <f t="shared" si="48"/>
        <v>1.0209999999999999</v>
      </c>
      <c r="P522" s="18">
        <f t="shared" si="49"/>
        <v>150.15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5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1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t="b">
        <v>0</v>
      </c>
      <c r="L523" s="6">
        <v>56</v>
      </c>
      <c r="M523" t="b">
        <v>1</v>
      </c>
      <c r="N523" s="6" t="s">
        <v>8271</v>
      </c>
      <c r="O523" s="9">
        <f t="shared" si="48"/>
        <v>1.0464</v>
      </c>
      <c r="P523" s="18">
        <f t="shared" si="49"/>
        <v>93.43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5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1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t="b">
        <v>0</v>
      </c>
      <c r="L524" s="6">
        <v>31</v>
      </c>
      <c r="M524" t="b">
        <v>1</v>
      </c>
      <c r="N524" s="6" t="s">
        <v>8271</v>
      </c>
      <c r="O524" s="9">
        <f t="shared" si="48"/>
        <v>1.1466666666666667</v>
      </c>
      <c r="P524" s="18">
        <f t="shared" si="49"/>
        <v>110.97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5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1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t="b">
        <v>0</v>
      </c>
      <c r="L525" s="6">
        <v>84</v>
      </c>
      <c r="M525" t="b">
        <v>1</v>
      </c>
      <c r="N525" s="6" t="s">
        <v>8271</v>
      </c>
      <c r="O525" s="9">
        <f t="shared" si="48"/>
        <v>1.206</v>
      </c>
      <c r="P525" s="18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5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1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t="b">
        <v>0</v>
      </c>
      <c r="L526" s="6">
        <v>130</v>
      </c>
      <c r="M526" t="b">
        <v>1</v>
      </c>
      <c r="N526" s="6" t="s">
        <v>8271</v>
      </c>
      <c r="O526" s="9">
        <f t="shared" si="48"/>
        <v>1.0867285714285715</v>
      </c>
      <c r="P526" s="18">
        <f t="shared" si="49"/>
        <v>29.26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5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1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t="b">
        <v>0</v>
      </c>
      <c r="L527" s="6">
        <v>12</v>
      </c>
      <c r="M527" t="b">
        <v>1</v>
      </c>
      <c r="N527" s="6" t="s">
        <v>8271</v>
      </c>
      <c r="O527" s="9">
        <f t="shared" si="48"/>
        <v>1</v>
      </c>
      <c r="P527" s="18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5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1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t="b">
        <v>0</v>
      </c>
      <c r="L528" s="6">
        <v>23</v>
      </c>
      <c r="M528" t="b">
        <v>1</v>
      </c>
      <c r="N528" s="6" t="s">
        <v>8271</v>
      </c>
      <c r="O528" s="9">
        <f t="shared" si="48"/>
        <v>1.1399999999999999</v>
      </c>
      <c r="P528" s="1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5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1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t="b">
        <v>0</v>
      </c>
      <c r="L529" s="6">
        <v>158</v>
      </c>
      <c r="M529" t="b">
        <v>1</v>
      </c>
      <c r="N529" s="6" t="s">
        <v>8271</v>
      </c>
      <c r="O529" s="9">
        <f t="shared" si="48"/>
        <v>1.0085</v>
      </c>
      <c r="P529" s="18">
        <f t="shared" si="49"/>
        <v>63.83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5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1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t="b">
        <v>0</v>
      </c>
      <c r="L530" s="6">
        <v>30</v>
      </c>
      <c r="M530" t="b">
        <v>1</v>
      </c>
      <c r="N530" s="6" t="s">
        <v>8271</v>
      </c>
      <c r="O530" s="9">
        <f t="shared" si="48"/>
        <v>1.1565217391304348</v>
      </c>
      <c r="P530" s="18">
        <f t="shared" si="49"/>
        <v>44.33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5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1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t="b">
        <v>0</v>
      </c>
      <c r="L531" s="6">
        <v>18</v>
      </c>
      <c r="M531" t="b">
        <v>1</v>
      </c>
      <c r="N531" s="6" t="s">
        <v>8271</v>
      </c>
      <c r="O531" s="9">
        <f t="shared" si="48"/>
        <v>1.3041666666666667</v>
      </c>
      <c r="P531" s="18">
        <f t="shared" si="49"/>
        <v>86.94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5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1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t="b">
        <v>0</v>
      </c>
      <c r="L532" s="6">
        <v>29</v>
      </c>
      <c r="M532" t="b">
        <v>1</v>
      </c>
      <c r="N532" s="6" t="s">
        <v>8271</v>
      </c>
      <c r="O532" s="9">
        <f t="shared" si="48"/>
        <v>1.0778267254038179</v>
      </c>
      <c r="P532" s="18">
        <f t="shared" si="49"/>
        <v>126.55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5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1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t="b">
        <v>0</v>
      </c>
      <c r="L533" s="6">
        <v>31</v>
      </c>
      <c r="M533" t="b">
        <v>1</v>
      </c>
      <c r="N533" s="6" t="s">
        <v>8271</v>
      </c>
      <c r="O533" s="9">
        <f t="shared" si="48"/>
        <v>1</v>
      </c>
      <c r="P533" s="18">
        <f t="shared" si="49"/>
        <v>129.03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5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1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t="b">
        <v>0</v>
      </c>
      <c r="L534" s="6">
        <v>173</v>
      </c>
      <c r="M534" t="b">
        <v>1</v>
      </c>
      <c r="N534" s="6" t="s">
        <v>8271</v>
      </c>
      <c r="O534" s="9">
        <f t="shared" si="48"/>
        <v>1.2324999999999999</v>
      </c>
      <c r="P534" s="18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5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1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t="b">
        <v>0</v>
      </c>
      <c r="L535" s="6">
        <v>17</v>
      </c>
      <c r="M535" t="b">
        <v>1</v>
      </c>
      <c r="N535" s="6" t="s">
        <v>8271</v>
      </c>
      <c r="O535" s="9">
        <f t="shared" si="48"/>
        <v>1.002</v>
      </c>
      <c r="P535" s="18">
        <f t="shared" si="49"/>
        <v>117.88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5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1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t="b">
        <v>0</v>
      </c>
      <c r="L536" s="6">
        <v>48</v>
      </c>
      <c r="M536" t="b">
        <v>1</v>
      </c>
      <c r="N536" s="6" t="s">
        <v>8271</v>
      </c>
      <c r="O536" s="9">
        <f t="shared" si="48"/>
        <v>1.0466666666666666</v>
      </c>
      <c r="P536" s="18">
        <f t="shared" si="49"/>
        <v>327.08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5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1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t="b">
        <v>0</v>
      </c>
      <c r="L537" s="6">
        <v>59</v>
      </c>
      <c r="M537" t="b">
        <v>1</v>
      </c>
      <c r="N537" s="6" t="s">
        <v>8271</v>
      </c>
      <c r="O537" s="9">
        <f t="shared" si="48"/>
        <v>1.0249999999999999</v>
      </c>
      <c r="P537" s="18">
        <f t="shared" si="49"/>
        <v>34.75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5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1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t="b">
        <v>0</v>
      </c>
      <c r="L538" s="6">
        <v>39</v>
      </c>
      <c r="M538" t="b">
        <v>1</v>
      </c>
      <c r="N538" s="6" t="s">
        <v>8271</v>
      </c>
      <c r="O538" s="9">
        <f t="shared" si="48"/>
        <v>1.1825757575757576</v>
      </c>
      <c r="P538" s="18">
        <f t="shared" si="49"/>
        <v>100.06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5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1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t="b">
        <v>0</v>
      </c>
      <c r="L539" s="6">
        <v>59</v>
      </c>
      <c r="M539" t="b">
        <v>1</v>
      </c>
      <c r="N539" s="6" t="s">
        <v>8271</v>
      </c>
      <c r="O539" s="9">
        <f t="shared" si="48"/>
        <v>1.2050000000000001</v>
      </c>
      <c r="P539" s="18">
        <f t="shared" si="49"/>
        <v>40.85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5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1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t="b">
        <v>0</v>
      </c>
      <c r="L540" s="6">
        <v>60</v>
      </c>
      <c r="M540" t="b">
        <v>1</v>
      </c>
      <c r="N540" s="6" t="s">
        <v>8271</v>
      </c>
      <c r="O540" s="9">
        <f t="shared" si="48"/>
        <v>3.0242</v>
      </c>
      <c r="P540" s="18">
        <f t="shared" si="49"/>
        <v>252.02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5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1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t="b">
        <v>0</v>
      </c>
      <c r="L541" s="6">
        <v>20</v>
      </c>
      <c r="M541" t="b">
        <v>1</v>
      </c>
      <c r="N541" s="6" t="s">
        <v>8271</v>
      </c>
      <c r="O541" s="9">
        <f t="shared" si="48"/>
        <v>1.00644</v>
      </c>
      <c r="P541" s="18">
        <f t="shared" si="49"/>
        <v>25.16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5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1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t="b">
        <v>0</v>
      </c>
      <c r="L542" s="6">
        <v>1</v>
      </c>
      <c r="M542" t="b">
        <v>0</v>
      </c>
      <c r="N542" s="6" t="s">
        <v>8272</v>
      </c>
      <c r="O542" s="9">
        <f t="shared" si="48"/>
        <v>6.666666666666667E-5</v>
      </c>
      <c r="P542" s="18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5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1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t="b">
        <v>0</v>
      </c>
      <c r="L543" s="6">
        <v>1</v>
      </c>
      <c r="M543" t="b">
        <v>0</v>
      </c>
      <c r="N543" s="6" t="s">
        <v>8272</v>
      </c>
      <c r="O543" s="9">
        <f t="shared" si="48"/>
        <v>5.5555555555555558E-3</v>
      </c>
      <c r="P543" s="18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5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1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t="b">
        <v>0</v>
      </c>
      <c r="L544" s="6">
        <v>1</v>
      </c>
      <c r="M544" t="b">
        <v>0</v>
      </c>
      <c r="N544" s="6" t="s">
        <v>8272</v>
      </c>
      <c r="O544" s="9">
        <f t="shared" si="48"/>
        <v>3.9999999999999998E-6</v>
      </c>
      <c r="P544" s="18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5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1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t="b">
        <v>0</v>
      </c>
      <c r="L545" s="6">
        <v>2</v>
      </c>
      <c r="M545" t="b">
        <v>0</v>
      </c>
      <c r="N545" s="6" t="s">
        <v>8272</v>
      </c>
      <c r="O545" s="9">
        <f t="shared" si="48"/>
        <v>3.1818181818181819E-3</v>
      </c>
      <c r="P545" s="18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5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1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t="b">
        <v>0</v>
      </c>
      <c r="L546" s="6">
        <v>2</v>
      </c>
      <c r="M546" t="b">
        <v>0</v>
      </c>
      <c r="N546" s="6" t="s">
        <v>8272</v>
      </c>
      <c r="O546" s="9">
        <f t="shared" si="48"/>
        <v>1.2E-2</v>
      </c>
      <c r="P546" s="18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5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1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t="b">
        <v>0</v>
      </c>
      <c r="L547" s="6">
        <v>34</v>
      </c>
      <c r="M547" t="b">
        <v>0</v>
      </c>
      <c r="N547" s="6" t="s">
        <v>8272</v>
      </c>
      <c r="O547" s="9">
        <f t="shared" si="48"/>
        <v>0.27383999999999997</v>
      </c>
      <c r="P547" s="18">
        <f t="shared" si="49"/>
        <v>402.71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5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1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t="b">
        <v>0</v>
      </c>
      <c r="L548" s="6">
        <v>2</v>
      </c>
      <c r="M548" t="b">
        <v>0</v>
      </c>
      <c r="N548" s="6" t="s">
        <v>8272</v>
      </c>
      <c r="O548" s="9">
        <f t="shared" si="48"/>
        <v>8.6666666666666663E-4</v>
      </c>
      <c r="P548" s="18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5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1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t="b">
        <v>0</v>
      </c>
      <c r="L549" s="6">
        <v>0</v>
      </c>
      <c r="M549" t="b">
        <v>0</v>
      </c>
      <c r="N549" s="6" t="s">
        <v>8272</v>
      </c>
      <c r="O549" s="9">
        <f t="shared" si="48"/>
        <v>0</v>
      </c>
      <c r="P549" s="18" t="str">
        <f t="shared" si="49"/>
        <v>$0.00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5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1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t="b">
        <v>0</v>
      </c>
      <c r="L550" s="6">
        <v>1</v>
      </c>
      <c r="M550" t="b">
        <v>0</v>
      </c>
      <c r="N550" s="6" t="s">
        <v>8272</v>
      </c>
      <c r="O550" s="9">
        <f t="shared" si="48"/>
        <v>8.9999999999999998E-4</v>
      </c>
      <c r="P550" s="18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5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1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t="b">
        <v>0</v>
      </c>
      <c r="L551" s="6">
        <v>8</v>
      </c>
      <c r="M551" t="b">
        <v>0</v>
      </c>
      <c r="N551" s="6" t="s">
        <v>8272</v>
      </c>
      <c r="O551" s="9">
        <f t="shared" si="48"/>
        <v>2.7199999999999998E-2</v>
      </c>
      <c r="P551" s="18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5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1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t="b">
        <v>0</v>
      </c>
      <c r="L552" s="6">
        <v>4</v>
      </c>
      <c r="M552" t="b">
        <v>0</v>
      </c>
      <c r="N552" s="6" t="s">
        <v>8272</v>
      </c>
      <c r="O552" s="9">
        <f t="shared" si="48"/>
        <v>7.0000000000000001E-3</v>
      </c>
      <c r="P552" s="18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5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1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t="b">
        <v>0</v>
      </c>
      <c r="L553" s="6">
        <v>28</v>
      </c>
      <c r="M553" t="b">
        <v>0</v>
      </c>
      <c r="N553" s="6" t="s">
        <v>8272</v>
      </c>
      <c r="O553" s="9">
        <f t="shared" si="48"/>
        <v>5.0413333333333331E-2</v>
      </c>
      <c r="P553" s="18">
        <f t="shared" si="49"/>
        <v>135.04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5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1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t="b">
        <v>0</v>
      </c>
      <c r="L554" s="6">
        <v>0</v>
      </c>
      <c r="M554" t="b">
        <v>0</v>
      </c>
      <c r="N554" s="6" t="s">
        <v>8272</v>
      </c>
      <c r="O554" s="9">
        <f t="shared" si="48"/>
        <v>0</v>
      </c>
      <c r="P554" s="18" t="str">
        <f t="shared" si="49"/>
        <v>$0.00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5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1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t="b">
        <v>0</v>
      </c>
      <c r="L555" s="6">
        <v>6</v>
      </c>
      <c r="M555" t="b">
        <v>0</v>
      </c>
      <c r="N555" s="6" t="s">
        <v>8272</v>
      </c>
      <c r="O555" s="9">
        <f t="shared" si="48"/>
        <v>4.9199999999999999E-3</v>
      </c>
      <c r="P555" s="18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5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1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t="b">
        <v>0</v>
      </c>
      <c r="L556" s="6">
        <v>22</v>
      </c>
      <c r="M556" t="b">
        <v>0</v>
      </c>
      <c r="N556" s="6" t="s">
        <v>8272</v>
      </c>
      <c r="O556" s="9">
        <f t="shared" si="48"/>
        <v>0.36589147286821705</v>
      </c>
      <c r="P556" s="18">
        <f t="shared" si="49"/>
        <v>64.36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5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1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t="b">
        <v>0</v>
      </c>
      <c r="L557" s="6">
        <v>0</v>
      </c>
      <c r="M557" t="b">
        <v>0</v>
      </c>
      <c r="N557" s="6" t="s">
        <v>8272</v>
      </c>
      <c r="O557" s="9">
        <f t="shared" si="48"/>
        <v>0</v>
      </c>
      <c r="P557" s="18" t="str">
        <f t="shared" si="49"/>
        <v>$0.00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5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1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t="b">
        <v>0</v>
      </c>
      <c r="L558" s="6">
        <v>1</v>
      </c>
      <c r="M558" t="b">
        <v>0</v>
      </c>
      <c r="N558" s="6" t="s">
        <v>8272</v>
      </c>
      <c r="O558" s="9">
        <f t="shared" si="48"/>
        <v>2.5000000000000001E-2</v>
      </c>
      <c r="P558" s="18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5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1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t="b">
        <v>0</v>
      </c>
      <c r="L559" s="6">
        <v>20</v>
      </c>
      <c r="M559" t="b">
        <v>0</v>
      </c>
      <c r="N559" s="6" t="s">
        <v>8272</v>
      </c>
      <c r="O559" s="9">
        <f t="shared" si="48"/>
        <v>9.1066666666666674E-3</v>
      </c>
      <c r="P559" s="18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5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1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t="b">
        <v>0</v>
      </c>
      <c r="L560" s="6">
        <v>0</v>
      </c>
      <c r="M560" t="b">
        <v>0</v>
      </c>
      <c r="N560" s="6" t="s">
        <v>8272</v>
      </c>
      <c r="O560" s="9">
        <f t="shared" si="48"/>
        <v>0</v>
      </c>
      <c r="P560" s="18" t="str">
        <f t="shared" si="49"/>
        <v>$0.00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5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1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t="b">
        <v>0</v>
      </c>
      <c r="L561" s="6">
        <v>1</v>
      </c>
      <c r="M561" t="b">
        <v>0</v>
      </c>
      <c r="N561" s="6" t="s">
        <v>8272</v>
      </c>
      <c r="O561" s="9">
        <f t="shared" si="48"/>
        <v>2.0833333333333335E-4</v>
      </c>
      <c r="P561" s="18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5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1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t="b">
        <v>0</v>
      </c>
      <c r="L562" s="6">
        <v>3</v>
      </c>
      <c r="M562" t="b">
        <v>0</v>
      </c>
      <c r="N562" s="6" t="s">
        <v>8272</v>
      </c>
      <c r="O562" s="9">
        <f t="shared" si="48"/>
        <v>1.2E-4</v>
      </c>
      <c r="P562" s="18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5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1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t="b">
        <v>0</v>
      </c>
      <c r="L563" s="6">
        <v>2</v>
      </c>
      <c r="M563" t="b">
        <v>0</v>
      </c>
      <c r="N563" s="6" t="s">
        <v>8272</v>
      </c>
      <c r="O563" s="9">
        <f t="shared" si="48"/>
        <v>3.6666666666666666E-3</v>
      </c>
      <c r="P563" s="18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5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1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t="b">
        <v>0</v>
      </c>
      <c r="L564" s="6">
        <v>0</v>
      </c>
      <c r="M564" t="b">
        <v>0</v>
      </c>
      <c r="N564" s="6" t="s">
        <v>8272</v>
      </c>
      <c r="O564" s="9">
        <f t="shared" si="48"/>
        <v>0</v>
      </c>
      <c r="P564" s="18" t="str">
        <f t="shared" si="49"/>
        <v>$0.00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5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1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t="b">
        <v>0</v>
      </c>
      <c r="L565" s="6">
        <v>2</v>
      </c>
      <c r="M565" t="b">
        <v>0</v>
      </c>
      <c r="N565" s="6" t="s">
        <v>8272</v>
      </c>
      <c r="O565" s="9">
        <f t="shared" si="48"/>
        <v>9.0666666666666662E-4</v>
      </c>
      <c r="P565" s="18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5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1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t="b">
        <v>0</v>
      </c>
      <c r="L566" s="6">
        <v>1</v>
      </c>
      <c r="M566" t="b">
        <v>0</v>
      </c>
      <c r="N566" s="6" t="s">
        <v>8272</v>
      </c>
      <c r="O566" s="9">
        <f t="shared" si="48"/>
        <v>5.5555555555555558E-5</v>
      </c>
      <c r="P566" s="18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5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1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t="b">
        <v>0</v>
      </c>
      <c r="L567" s="6">
        <v>0</v>
      </c>
      <c r="M567" t="b">
        <v>0</v>
      </c>
      <c r="N567" s="6" t="s">
        <v>8272</v>
      </c>
      <c r="O567" s="9">
        <f t="shared" si="48"/>
        <v>0</v>
      </c>
      <c r="P567" s="18" t="str">
        <f t="shared" si="49"/>
        <v>$0.00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5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1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t="b">
        <v>0</v>
      </c>
      <c r="L568" s="6">
        <v>1</v>
      </c>
      <c r="M568" t="b">
        <v>0</v>
      </c>
      <c r="N568" s="6" t="s">
        <v>8272</v>
      </c>
      <c r="O568" s="9">
        <f t="shared" si="48"/>
        <v>2.0000000000000001E-4</v>
      </c>
      <c r="P568" s="18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5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1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t="b">
        <v>0</v>
      </c>
      <c r="L569" s="6">
        <v>0</v>
      </c>
      <c r="M569" t="b">
        <v>0</v>
      </c>
      <c r="N569" s="6" t="s">
        <v>8272</v>
      </c>
      <c r="O569" s="9">
        <f t="shared" si="48"/>
        <v>0</v>
      </c>
      <c r="P569" s="18" t="str">
        <f t="shared" si="49"/>
        <v>$0.00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5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1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t="b">
        <v>0</v>
      </c>
      <c r="L570" s="6">
        <v>5</v>
      </c>
      <c r="M570" t="b">
        <v>0</v>
      </c>
      <c r="N570" s="6" t="s">
        <v>8272</v>
      </c>
      <c r="O570" s="9">
        <f t="shared" si="48"/>
        <v>0.01</v>
      </c>
      <c r="P570" s="18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5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1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t="b">
        <v>0</v>
      </c>
      <c r="L571" s="6">
        <v>1</v>
      </c>
      <c r="M571" t="b">
        <v>0</v>
      </c>
      <c r="N571" s="6" t="s">
        <v>8272</v>
      </c>
      <c r="O571" s="9">
        <f t="shared" si="48"/>
        <v>8.0000000000000002E-3</v>
      </c>
      <c r="P571" s="18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5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1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t="b">
        <v>0</v>
      </c>
      <c r="L572" s="6">
        <v>1</v>
      </c>
      <c r="M572" t="b">
        <v>0</v>
      </c>
      <c r="N572" s="6" t="s">
        <v>8272</v>
      </c>
      <c r="O572" s="9">
        <f t="shared" si="48"/>
        <v>1.6705882352941177E-3</v>
      </c>
      <c r="P572" s="18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5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1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t="b">
        <v>0</v>
      </c>
      <c r="L573" s="6">
        <v>2</v>
      </c>
      <c r="M573" t="b">
        <v>0</v>
      </c>
      <c r="N573" s="6" t="s">
        <v>8272</v>
      </c>
      <c r="O573" s="9">
        <f t="shared" si="48"/>
        <v>4.2399999999999998E-3</v>
      </c>
      <c r="P573" s="18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5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1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t="b">
        <v>0</v>
      </c>
      <c r="L574" s="6">
        <v>0</v>
      </c>
      <c r="M574" t="b">
        <v>0</v>
      </c>
      <c r="N574" s="6" t="s">
        <v>8272</v>
      </c>
      <c r="O574" s="9">
        <f t="shared" si="48"/>
        <v>0</v>
      </c>
      <c r="P574" s="18" t="str">
        <f t="shared" si="49"/>
        <v>$0.00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5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1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t="b">
        <v>0</v>
      </c>
      <c r="L575" s="6">
        <v>9</v>
      </c>
      <c r="M575" t="b">
        <v>0</v>
      </c>
      <c r="N575" s="6" t="s">
        <v>8272</v>
      </c>
      <c r="O575" s="9">
        <f t="shared" si="48"/>
        <v>3.892538925389254E-3</v>
      </c>
      <c r="P575" s="18">
        <f t="shared" si="49"/>
        <v>38.44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5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1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t="b">
        <v>0</v>
      </c>
      <c r="L576" s="6">
        <v>4</v>
      </c>
      <c r="M576" t="b">
        <v>0</v>
      </c>
      <c r="N576" s="6" t="s">
        <v>8272</v>
      </c>
      <c r="O576" s="9">
        <f t="shared" si="48"/>
        <v>7.1556350626118068E-3</v>
      </c>
      <c r="P576" s="18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5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1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t="b">
        <v>0</v>
      </c>
      <c r="L577" s="6">
        <v>4</v>
      </c>
      <c r="M577" t="b">
        <v>0</v>
      </c>
      <c r="N577" s="6" t="s">
        <v>8272</v>
      </c>
      <c r="O577" s="9">
        <f t="shared" si="48"/>
        <v>4.3166666666666666E-3</v>
      </c>
      <c r="P577" s="18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5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1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t="b">
        <v>0</v>
      </c>
      <c r="L578" s="6">
        <v>1</v>
      </c>
      <c r="M578" t="b">
        <v>0</v>
      </c>
      <c r="N578" s="6" t="s">
        <v>8272</v>
      </c>
      <c r="O578" s="9">
        <f t="shared" ref="O578:O641" si="54">E578/D578</f>
        <v>1.2500000000000001E-5</v>
      </c>
      <c r="P578" s="18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5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1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t="b">
        <v>0</v>
      </c>
      <c r="L579" s="6">
        <v>1</v>
      </c>
      <c r="M579" t="b">
        <v>0</v>
      </c>
      <c r="N579" s="6" t="s">
        <v>8272</v>
      </c>
      <c r="O579" s="9">
        <f t="shared" si="54"/>
        <v>2E-3</v>
      </c>
      <c r="P579" s="18">
        <f t="shared" ref="P579:P642" si="55">IF(L579=0,"$0.00",ROUND(E579/L579,2))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6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1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t="b">
        <v>0</v>
      </c>
      <c r="L580" s="6">
        <v>7</v>
      </c>
      <c r="M580" t="b">
        <v>0</v>
      </c>
      <c r="N580" s="6" t="s">
        <v>8272</v>
      </c>
      <c r="O580" s="9">
        <f t="shared" si="54"/>
        <v>1.12E-4</v>
      </c>
      <c r="P580" s="18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5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1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t="b">
        <v>0</v>
      </c>
      <c r="L581" s="6">
        <v>5</v>
      </c>
      <c r="M581" t="b">
        <v>0</v>
      </c>
      <c r="N581" s="6" t="s">
        <v>8272</v>
      </c>
      <c r="O581" s="9">
        <f t="shared" si="54"/>
        <v>1.4583333333333334E-2</v>
      </c>
      <c r="P581" s="18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5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1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t="b">
        <v>0</v>
      </c>
      <c r="L582" s="6">
        <v>1</v>
      </c>
      <c r="M582" t="b">
        <v>0</v>
      </c>
      <c r="N582" s="6" t="s">
        <v>8272</v>
      </c>
      <c r="O582" s="9">
        <f t="shared" si="54"/>
        <v>3.3333333333333332E-4</v>
      </c>
      <c r="P582" s="18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5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1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t="b">
        <v>0</v>
      </c>
      <c r="L583" s="6">
        <v>0</v>
      </c>
      <c r="M583" t="b">
        <v>0</v>
      </c>
      <c r="N583" s="6" t="s">
        <v>8272</v>
      </c>
      <c r="O583" s="9">
        <f t="shared" si="54"/>
        <v>0</v>
      </c>
      <c r="P583" s="18" t="str">
        <f t="shared" si="55"/>
        <v>$0.00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5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1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t="b">
        <v>0</v>
      </c>
      <c r="L584" s="6">
        <v>0</v>
      </c>
      <c r="M584" t="b">
        <v>0</v>
      </c>
      <c r="N584" s="6" t="s">
        <v>8272</v>
      </c>
      <c r="O584" s="9">
        <f t="shared" si="54"/>
        <v>0</v>
      </c>
      <c r="P584" s="18" t="str">
        <f t="shared" si="55"/>
        <v>$0.00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5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1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t="b">
        <v>0</v>
      </c>
      <c r="L585" s="6">
        <v>1</v>
      </c>
      <c r="M585" t="b">
        <v>0</v>
      </c>
      <c r="N585" s="6" t="s">
        <v>8272</v>
      </c>
      <c r="O585" s="9">
        <f t="shared" si="54"/>
        <v>1.1111111111111112E-4</v>
      </c>
      <c r="P585" s="18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5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1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t="b">
        <v>0</v>
      </c>
      <c r="L586" s="6">
        <v>2</v>
      </c>
      <c r="M586" t="b">
        <v>0</v>
      </c>
      <c r="N586" s="6" t="s">
        <v>8272</v>
      </c>
      <c r="O586" s="9">
        <f t="shared" si="54"/>
        <v>0.01</v>
      </c>
      <c r="P586" s="18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5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1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t="b">
        <v>0</v>
      </c>
      <c r="L587" s="6">
        <v>0</v>
      </c>
      <c r="M587" t="b">
        <v>0</v>
      </c>
      <c r="N587" s="6" t="s">
        <v>8272</v>
      </c>
      <c r="O587" s="9">
        <f t="shared" si="54"/>
        <v>0</v>
      </c>
      <c r="P587" s="18" t="str">
        <f t="shared" si="55"/>
        <v>$0.00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5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1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t="b">
        <v>0</v>
      </c>
      <c r="L588" s="6">
        <v>4</v>
      </c>
      <c r="M588" t="b">
        <v>0</v>
      </c>
      <c r="N588" s="6" t="s">
        <v>8272</v>
      </c>
      <c r="O588" s="9">
        <f t="shared" si="54"/>
        <v>5.5999999999999999E-3</v>
      </c>
      <c r="P588" s="18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5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1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t="b">
        <v>0</v>
      </c>
      <c r="L589" s="6">
        <v>7</v>
      </c>
      <c r="M589" t="b">
        <v>0</v>
      </c>
      <c r="N589" s="6" t="s">
        <v>8272</v>
      </c>
      <c r="O589" s="9">
        <f t="shared" si="54"/>
        <v>9.0833333333333335E-2</v>
      </c>
      <c r="P589" s="18">
        <f t="shared" si="55"/>
        <v>389.29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5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1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t="b">
        <v>0</v>
      </c>
      <c r="L590" s="6">
        <v>2</v>
      </c>
      <c r="M590" t="b">
        <v>0</v>
      </c>
      <c r="N590" s="6" t="s">
        <v>8272</v>
      </c>
      <c r="O590" s="9">
        <f t="shared" si="54"/>
        <v>3.3444444444444443E-2</v>
      </c>
      <c r="P590" s="18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5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1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t="b">
        <v>0</v>
      </c>
      <c r="L591" s="6">
        <v>1</v>
      </c>
      <c r="M591" t="b">
        <v>0</v>
      </c>
      <c r="N591" s="6" t="s">
        <v>8272</v>
      </c>
      <c r="O591" s="9">
        <f t="shared" si="54"/>
        <v>1.3333333333333334E-4</v>
      </c>
      <c r="P591" s="18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5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1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t="b">
        <v>0</v>
      </c>
      <c r="L592" s="6">
        <v>9</v>
      </c>
      <c r="M592" t="b">
        <v>0</v>
      </c>
      <c r="N592" s="6" t="s">
        <v>8272</v>
      </c>
      <c r="O592" s="9">
        <f t="shared" si="54"/>
        <v>4.4600000000000001E-2</v>
      </c>
      <c r="P592" s="18">
        <f t="shared" si="55"/>
        <v>24.78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5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1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t="b">
        <v>0</v>
      </c>
      <c r="L593" s="6">
        <v>2</v>
      </c>
      <c r="M593" t="b">
        <v>0</v>
      </c>
      <c r="N593" s="6" t="s">
        <v>8272</v>
      </c>
      <c r="O593" s="9">
        <f t="shared" si="54"/>
        <v>6.0999999999999997E-4</v>
      </c>
      <c r="P593" s="18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5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1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t="b">
        <v>0</v>
      </c>
      <c r="L594" s="6">
        <v>1</v>
      </c>
      <c r="M594" t="b">
        <v>0</v>
      </c>
      <c r="N594" s="6" t="s">
        <v>8272</v>
      </c>
      <c r="O594" s="9">
        <f t="shared" si="54"/>
        <v>3.3333333333333333E-2</v>
      </c>
      <c r="P594" s="18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5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1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t="b">
        <v>0</v>
      </c>
      <c r="L595" s="6">
        <v>7</v>
      </c>
      <c r="M595" t="b">
        <v>0</v>
      </c>
      <c r="N595" s="6" t="s">
        <v>8272</v>
      </c>
      <c r="O595" s="9">
        <f t="shared" si="54"/>
        <v>0.23</v>
      </c>
      <c r="P595" s="18">
        <f t="shared" si="55"/>
        <v>16.43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5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1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t="b">
        <v>0</v>
      </c>
      <c r="L596" s="6">
        <v>2</v>
      </c>
      <c r="M596" t="b">
        <v>0</v>
      </c>
      <c r="N596" s="6" t="s">
        <v>8272</v>
      </c>
      <c r="O596" s="9">
        <f t="shared" si="54"/>
        <v>1.0399999999999999E-3</v>
      </c>
      <c r="P596" s="18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5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1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t="b">
        <v>0</v>
      </c>
      <c r="L597" s="6">
        <v>8</v>
      </c>
      <c r="M597" t="b">
        <v>0</v>
      </c>
      <c r="N597" s="6" t="s">
        <v>8272</v>
      </c>
      <c r="O597" s="9">
        <f t="shared" si="54"/>
        <v>4.2599999999999999E-3</v>
      </c>
      <c r="P597" s="18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5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1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t="b">
        <v>0</v>
      </c>
      <c r="L598" s="6">
        <v>2</v>
      </c>
      <c r="M598" t="b">
        <v>0</v>
      </c>
      <c r="N598" s="6" t="s">
        <v>8272</v>
      </c>
      <c r="O598" s="9">
        <f t="shared" si="54"/>
        <v>2.9999999999999997E-4</v>
      </c>
      <c r="P598" s="18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5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1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t="b">
        <v>0</v>
      </c>
      <c r="L599" s="6">
        <v>2</v>
      </c>
      <c r="M599" t="b">
        <v>0</v>
      </c>
      <c r="N599" s="6" t="s">
        <v>8272</v>
      </c>
      <c r="O599" s="9">
        <f t="shared" si="54"/>
        <v>2.6666666666666666E-3</v>
      </c>
      <c r="P599" s="18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5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1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t="b">
        <v>0</v>
      </c>
      <c r="L600" s="6">
        <v>7</v>
      </c>
      <c r="M600" t="b">
        <v>0</v>
      </c>
      <c r="N600" s="6" t="s">
        <v>8272</v>
      </c>
      <c r="O600" s="9">
        <f t="shared" si="54"/>
        <v>0.34</v>
      </c>
      <c r="P600" s="18">
        <f t="shared" si="55"/>
        <v>121.43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5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1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t="b">
        <v>0</v>
      </c>
      <c r="L601" s="6">
        <v>2</v>
      </c>
      <c r="M601" t="b">
        <v>0</v>
      </c>
      <c r="N601" s="6" t="s">
        <v>8272</v>
      </c>
      <c r="O601" s="9">
        <f t="shared" si="54"/>
        <v>6.2E-4</v>
      </c>
      <c r="P601" s="18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5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1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t="b">
        <v>0</v>
      </c>
      <c r="L602" s="6">
        <v>1</v>
      </c>
      <c r="M602" t="b">
        <v>0</v>
      </c>
      <c r="N602" s="6" t="s">
        <v>8272</v>
      </c>
      <c r="O602" s="9">
        <f t="shared" si="54"/>
        <v>0.02</v>
      </c>
      <c r="P602" s="18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5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1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t="b">
        <v>0</v>
      </c>
      <c r="L603" s="6">
        <v>6</v>
      </c>
      <c r="M603" t="b">
        <v>0</v>
      </c>
      <c r="N603" s="6" t="s">
        <v>8272</v>
      </c>
      <c r="O603" s="9">
        <f t="shared" si="54"/>
        <v>1.4E-2</v>
      </c>
      <c r="P603" s="18">
        <f t="shared" si="55"/>
        <v>23.33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5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1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t="b">
        <v>0</v>
      </c>
      <c r="L604" s="6">
        <v>0</v>
      </c>
      <c r="M604" t="b">
        <v>0</v>
      </c>
      <c r="N604" s="6" t="s">
        <v>8272</v>
      </c>
      <c r="O604" s="9">
        <f t="shared" si="54"/>
        <v>0</v>
      </c>
      <c r="P604" s="18" t="str">
        <f t="shared" si="55"/>
        <v>$0.00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5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1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t="b">
        <v>0</v>
      </c>
      <c r="L605" s="6">
        <v>13</v>
      </c>
      <c r="M605" t="b">
        <v>0</v>
      </c>
      <c r="N605" s="6" t="s">
        <v>8272</v>
      </c>
      <c r="O605" s="9">
        <f t="shared" si="54"/>
        <v>3.9334666666666664E-2</v>
      </c>
      <c r="P605" s="18">
        <f t="shared" si="55"/>
        <v>45.39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5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1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t="b">
        <v>0</v>
      </c>
      <c r="L606" s="6">
        <v>0</v>
      </c>
      <c r="M606" t="b">
        <v>0</v>
      </c>
      <c r="N606" s="6" t="s">
        <v>8272</v>
      </c>
      <c r="O606" s="9">
        <f t="shared" si="54"/>
        <v>0</v>
      </c>
      <c r="P606" s="18" t="str">
        <f t="shared" si="55"/>
        <v>$0.00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5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1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t="b">
        <v>0</v>
      </c>
      <c r="L607" s="6">
        <v>8</v>
      </c>
      <c r="M607" t="b">
        <v>0</v>
      </c>
      <c r="N607" s="6" t="s">
        <v>8272</v>
      </c>
      <c r="O607" s="9">
        <f t="shared" si="54"/>
        <v>2.6200000000000001E-2</v>
      </c>
      <c r="P607" s="18">
        <f t="shared" si="55"/>
        <v>16.38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5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1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t="b">
        <v>0</v>
      </c>
      <c r="L608" s="6">
        <v>1</v>
      </c>
      <c r="M608" t="b">
        <v>0</v>
      </c>
      <c r="N608" s="6" t="s">
        <v>8272</v>
      </c>
      <c r="O608" s="9">
        <f t="shared" si="54"/>
        <v>2E-3</v>
      </c>
      <c r="P608" s="18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5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1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t="b">
        <v>0</v>
      </c>
      <c r="L609" s="6">
        <v>0</v>
      </c>
      <c r="M609" t="b">
        <v>0</v>
      </c>
      <c r="N609" s="6" t="s">
        <v>8272</v>
      </c>
      <c r="O609" s="9">
        <f t="shared" si="54"/>
        <v>0</v>
      </c>
      <c r="P609" s="18" t="str">
        <f t="shared" si="55"/>
        <v>$0.00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5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1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t="b">
        <v>0</v>
      </c>
      <c r="L610" s="6">
        <v>5</v>
      </c>
      <c r="M610" t="b">
        <v>0</v>
      </c>
      <c r="N610" s="6" t="s">
        <v>8272</v>
      </c>
      <c r="O610" s="9">
        <f t="shared" si="54"/>
        <v>9.7400000000000004E-3</v>
      </c>
      <c r="P610" s="18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5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1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t="b">
        <v>0</v>
      </c>
      <c r="L611" s="6">
        <v>1</v>
      </c>
      <c r="M611" t="b">
        <v>0</v>
      </c>
      <c r="N611" s="6" t="s">
        <v>8272</v>
      </c>
      <c r="O611" s="9">
        <f t="shared" si="54"/>
        <v>6.41025641025641E-3</v>
      </c>
      <c r="P611" s="18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5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1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t="b">
        <v>0</v>
      </c>
      <c r="L612" s="6">
        <v>0</v>
      </c>
      <c r="M612" t="b">
        <v>0</v>
      </c>
      <c r="N612" s="6" t="s">
        <v>8272</v>
      </c>
      <c r="O612" s="9">
        <f t="shared" si="54"/>
        <v>0</v>
      </c>
      <c r="P612" s="18" t="str">
        <f t="shared" si="55"/>
        <v>$0.00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5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1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t="b">
        <v>0</v>
      </c>
      <c r="L613" s="6">
        <v>0</v>
      </c>
      <c r="M613" t="b">
        <v>0</v>
      </c>
      <c r="N613" s="6" t="s">
        <v>8272</v>
      </c>
      <c r="O613" s="9">
        <f t="shared" si="54"/>
        <v>0</v>
      </c>
      <c r="P613" s="18" t="str">
        <f t="shared" si="55"/>
        <v>$0.00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5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1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t="b">
        <v>0</v>
      </c>
      <c r="L614" s="6">
        <v>0</v>
      </c>
      <c r="M614" t="b">
        <v>0</v>
      </c>
      <c r="N614" s="6" t="s">
        <v>8272</v>
      </c>
      <c r="O614" s="9">
        <f t="shared" si="54"/>
        <v>0</v>
      </c>
      <c r="P614" s="18" t="str">
        <f t="shared" si="55"/>
        <v>$0.00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5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1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t="b">
        <v>0</v>
      </c>
      <c r="L615" s="6">
        <v>121</v>
      </c>
      <c r="M615" t="b">
        <v>0</v>
      </c>
      <c r="N615" s="6" t="s">
        <v>8272</v>
      </c>
      <c r="O615" s="9">
        <f t="shared" si="54"/>
        <v>0.21363333333333334</v>
      </c>
      <c r="P615" s="18">
        <f t="shared" si="55"/>
        <v>105.93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5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1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t="b">
        <v>0</v>
      </c>
      <c r="L616" s="6">
        <v>0</v>
      </c>
      <c r="M616" t="b">
        <v>0</v>
      </c>
      <c r="N616" s="6" t="s">
        <v>8272</v>
      </c>
      <c r="O616" s="9">
        <f t="shared" si="54"/>
        <v>0</v>
      </c>
      <c r="P616" s="18" t="str">
        <f t="shared" si="55"/>
        <v>$0.00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5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1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t="b">
        <v>0</v>
      </c>
      <c r="L617" s="6">
        <v>0</v>
      </c>
      <c r="M617" t="b">
        <v>0</v>
      </c>
      <c r="N617" s="6" t="s">
        <v>8272</v>
      </c>
      <c r="O617" s="9">
        <f t="shared" si="54"/>
        <v>0</v>
      </c>
      <c r="P617" s="18" t="str">
        <f t="shared" si="55"/>
        <v>$0.00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5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1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t="b">
        <v>0</v>
      </c>
      <c r="L618" s="6">
        <v>0</v>
      </c>
      <c r="M618" t="b">
        <v>0</v>
      </c>
      <c r="N618" s="6" t="s">
        <v>8272</v>
      </c>
      <c r="O618" s="9">
        <f t="shared" si="54"/>
        <v>0</v>
      </c>
      <c r="P618" s="18" t="str">
        <f t="shared" si="55"/>
        <v>$0.00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5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1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t="b">
        <v>0</v>
      </c>
      <c r="L619" s="6">
        <v>3</v>
      </c>
      <c r="M619" t="b">
        <v>0</v>
      </c>
      <c r="N619" s="6" t="s">
        <v>8272</v>
      </c>
      <c r="O619" s="9">
        <f t="shared" si="54"/>
        <v>0.03</v>
      </c>
      <c r="P619" s="18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5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1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t="b">
        <v>0</v>
      </c>
      <c r="L620" s="6">
        <v>0</v>
      </c>
      <c r="M620" t="b">
        <v>0</v>
      </c>
      <c r="N620" s="6" t="s">
        <v>8272</v>
      </c>
      <c r="O620" s="9">
        <f t="shared" si="54"/>
        <v>0</v>
      </c>
      <c r="P620" s="18" t="str">
        <f t="shared" si="55"/>
        <v>$0.00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5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1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t="b">
        <v>0</v>
      </c>
      <c r="L621" s="6">
        <v>1</v>
      </c>
      <c r="M621" t="b">
        <v>0</v>
      </c>
      <c r="N621" s="6" t="s">
        <v>8272</v>
      </c>
      <c r="O621" s="9">
        <f t="shared" si="54"/>
        <v>3.9999999999999998E-7</v>
      </c>
      <c r="P621" s="18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5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1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t="b">
        <v>0</v>
      </c>
      <c r="L622" s="6">
        <v>1</v>
      </c>
      <c r="M622" t="b">
        <v>0</v>
      </c>
      <c r="N622" s="6" t="s">
        <v>8272</v>
      </c>
      <c r="O622" s="9">
        <f t="shared" si="54"/>
        <v>0.01</v>
      </c>
      <c r="P622" s="18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5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1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t="b">
        <v>0</v>
      </c>
      <c r="L623" s="6">
        <v>3</v>
      </c>
      <c r="M623" t="b">
        <v>0</v>
      </c>
      <c r="N623" s="6" t="s">
        <v>8272</v>
      </c>
      <c r="O623" s="9">
        <f t="shared" si="54"/>
        <v>1.044E-2</v>
      </c>
      <c r="P623" s="18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5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1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t="b">
        <v>0</v>
      </c>
      <c r="L624" s="6">
        <v>9</v>
      </c>
      <c r="M624" t="b">
        <v>0</v>
      </c>
      <c r="N624" s="6" t="s">
        <v>8272</v>
      </c>
      <c r="O624" s="9">
        <f t="shared" si="54"/>
        <v>5.6833333333333333E-2</v>
      </c>
      <c r="P624" s="18">
        <f t="shared" si="55"/>
        <v>37.89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5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1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t="b">
        <v>0</v>
      </c>
      <c r="L625" s="6">
        <v>0</v>
      </c>
      <c r="M625" t="b">
        <v>0</v>
      </c>
      <c r="N625" s="6" t="s">
        <v>8272</v>
      </c>
      <c r="O625" s="9">
        <f t="shared" si="54"/>
        <v>0</v>
      </c>
      <c r="P625" s="18" t="str">
        <f t="shared" si="55"/>
        <v>$0.00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5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1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t="b">
        <v>0</v>
      </c>
      <c r="L626" s="6">
        <v>0</v>
      </c>
      <c r="M626" t="b">
        <v>0</v>
      </c>
      <c r="N626" s="6" t="s">
        <v>8272</v>
      </c>
      <c r="O626" s="9">
        <f t="shared" si="54"/>
        <v>0</v>
      </c>
      <c r="P626" s="18" t="str">
        <f t="shared" si="55"/>
        <v>$0.00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5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1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t="b">
        <v>0</v>
      </c>
      <c r="L627" s="6">
        <v>0</v>
      </c>
      <c r="M627" t="b">
        <v>0</v>
      </c>
      <c r="N627" s="6" t="s">
        <v>8272</v>
      </c>
      <c r="O627" s="9">
        <f t="shared" si="54"/>
        <v>0</v>
      </c>
      <c r="P627" s="18" t="str">
        <f t="shared" si="55"/>
        <v>$0.00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5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1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t="b">
        <v>0</v>
      </c>
      <c r="L628" s="6">
        <v>39</v>
      </c>
      <c r="M628" t="b">
        <v>0</v>
      </c>
      <c r="N628" s="6" t="s">
        <v>8272</v>
      </c>
      <c r="O628" s="9">
        <f t="shared" si="54"/>
        <v>0.17380000000000001</v>
      </c>
      <c r="P628" s="18">
        <f t="shared" si="55"/>
        <v>111.41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5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1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t="b">
        <v>0</v>
      </c>
      <c r="L629" s="6">
        <v>1</v>
      </c>
      <c r="M629" t="b">
        <v>0</v>
      </c>
      <c r="N629" s="6" t="s">
        <v>8272</v>
      </c>
      <c r="O629" s="9">
        <f t="shared" si="54"/>
        <v>2.0000000000000001E-4</v>
      </c>
      <c r="P629" s="18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5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1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t="b">
        <v>0</v>
      </c>
      <c r="L630" s="6">
        <v>0</v>
      </c>
      <c r="M630" t="b">
        <v>0</v>
      </c>
      <c r="N630" s="6" t="s">
        <v>8272</v>
      </c>
      <c r="O630" s="9">
        <f t="shared" si="54"/>
        <v>0</v>
      </c>
      <c r="P630" s="18" t="str">
        <f t="shared" si="55"/>
        <v>$0.00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5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1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t="b">
        <v>0</v>
      </c>
      <c r="L631" s="6">
        <v>3</v>
      </c>
      <c r="M631" t="b">
        <v>0</v>
      </c>
      <c r="N631" s="6" t="s">
        <v>8272</v>
      </c>
      <c r="O631" s="9">
        <f t="shared" si="54"/>
        <v>1.75E-3</v>
      </c>
      <c r="P631" s="18">
        <f t="shared" si="55"/>
        <v>116.67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5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1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t="b">
        <v>0</v>
      </c>
      <c r="L632" s="6">
        <v>1</v>
      </c>
      <c r="M632" t="b">
        <v>0</v>
      </c>
      <c r="N632" s="6" t="s">
        <v>8272</v>
      </c>
      <c r="O632" s="9">
        <f t="shared" si="54"/>
        <v>8.3340278356529708E-4</v>
      </c>
      <c r="P632" s="18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5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1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t="b">
        <v>0</v>
      </c>
      <c r="L633" s="6">
        <v>9</v>
      </c>
      <c r="M633" t="b">
        <v>0</v>
      </c>
      <c r="N633" s="6" t="s">
        <v>8272</v>
      </c>
      <c r="O633" s="9">
        <f t="shared" si="54"/>
        <v>1.38E-2</v>
      </c>
      <c r="P633" s="18">
        <f t="shared" si="55"/>
        <v>76.67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5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1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t="b">
        <v>0</v>
      </c>
      <c r="L634" s="6">
        <v>0</v>
      </c>
      <c r="M634" t="b">
        <v>0</v>
      </c>
      <c r="N634" s="6" t="s">
        <v>8272</v>
      </c>
      <c r="O634" s="9">
        <f t="shared" si="54"/>
        <v>0</v>
      </c>
      <c r="P634" s="18" t="str">
        <f t="shared" si="55"/>
        <v>$0.00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5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1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t="b">
        <v>0</v>
      </c>
      <c r="L635" s="6">
        <v>25</v>
      </c>
      <c r="M635" t="b">
        <v>0</v>
      </c>
      <c r="N635" s="6" t="s">
        <v>8272</v>
      </c>
      <c r="O635" s="9">
        <f t="shared" si="54"/>
        <v>0.1245</v>
      </c>
      <c r="P635" s="18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5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1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t="b">
        <v>0</v>
      </c>
      <c r="L636" s="6">
        <v>1</v>
      </c>
      <c r="M636" t="b">
        <v>0</v>
      </c>
      <c r="N636" s="6" t="s">
        <v>8272</v>
      </c>
      <c r="O636" s="9">
        <f t="shared" si="54"/>
        <v>2.0000000000000001E-4</v>
      </c>
      <c r="P636" s="18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5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1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t="b">
        <v>0</v>
      </c>
      <c r="L637" s="6">
        <v>1</v>
      </c>
      <c r="M637" t="b">
        <v>0</v>
      </c>
      <c r="N637" s="6" t="s">
        <v>8272</v>
      </c>
      <c r="O637" s="9">
        <f t="shared" si="54"/>
        <v>8.0000000000000007E-5</v>
      </c>
      <c r="P637" s="18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5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1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t="b">
        <v>0</v>
      </c>
      <c r="L638" s="6">
        <v>1</v>
      </c>
      <c r="M638" t="b">
        <v>0</v>
      </c>
      <c r="N638" s="6" t="s">
        <v>8272</v>
      </c>
      <c r="O638" s="9">
        <f t="shared" si="54"/>
        <v>2E-3</v>
      </c>
      <c r="P638" s="18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5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1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t="b">
        <v>0</v>
      </c>
      <c r="L639" s="6">
        <v>0</v>
      </c>
      <c r="M639" t="b">
        <v>0</v>
      </c>
      <c r="N639" s="6" t="s">
        <v>8272</v>
      </c>
      <c r="O639" s="9">
        <f t="shared" si="54"/>
        <v>0</v>
      </c>
      <c r="P639" s="18" t="str">
        <f t="shared" si="55"/>
        <v>$0.00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5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1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t="b">
        <v>0</v>
      </c>
      <c r="L640" s="6">
        <v>6</v>
      </c>
      <c r="M640" t="b">
        <v>0</v>
      </c>
      <c r="N640" s="6" t="s">
        <v>8272</v>
      </c>
      <c r="O640" s="9">
        <f t="shared" si="54"/>
        <v>9.0000000000000006E-5</v>
      </c>
      <c r="P640" s="18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5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1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t="b">
        <v>0</v>
      </c>
      <c r="L641" s="6">
        <v>1</v>
      </c>
      <c r="M641" t="b">
        <v>0</v>
      </c>
      <c r="N641" s="6" t="s">
        <v>8272</v>
      </c>
      <c r="O641" s="9">
        <f t="shared" si="54"/>
        <v>9.9999999999999995E-7</v>
      </c>
      <c r="P641" s="18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5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1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t="b">
        <v>0</v>
      </c>
      <c r="L642" s="6">
        <v>2</v>
      </c>
      <c r="M642" t="b">
        <v>1</v>
      </c>
      <c r="N642" s="6" t="s">
        <v>8273</v>
      </c>
      <c r="O642" s="9">
        <f t="shared" ref="O642:O705" si="60">E642/D642</f>
        <v>1.4428571428571428</v>
      </c>
      <c r="P642" s="1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5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1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t="b">
        <v>0</v>
      </c>
      <c r="L643" s="6">
        <v>315</v>
      </c>
      <c r="M643" t="b">
        <v>1</v>
      </c>
      <c r="N643" s="6" t="s">
        <v>8273</v>
      </c>
      <c r="O643" s="9">
        <f t="shared" si="60"/>
        <v>1.1916249999999999</v>
      </c>
      <c r="P643" s="18">
        <f t="shared" ref="P643:P706" si="61">IF(L643=0,"$0.00",ROUND(E643/L643,2))</f>
        <v>151.32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6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1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t="b">
        <v>0</v>
      </c>
      <c r="L644" s="6">
        <v>2174</v>
      </c>
      <c r="M644" t="b">
        <v>1</v>
      </c>
      <c r="N644" s="6" t="s">
        <v>8273</v>
      </c>
      <c r="O644" s="9">
        <f t="shared" si="60"/>
        <v>14.604850000000001</v>
      </c>
      <c r="P644" s="18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5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1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t="b">
        <v>0</v>
      </c>
      <c r="L645" s="6">
        <v>152</v>
      </c>
      <c r="M645" t="b">
        <v>1</v>
      </c>
      <c r="N645" s="6" t="s">
        <v>8273</v>
      </c>
      <c r="O645" s="9">
        <f t="shared" si="60"/>
        <v>1.0580799999999999</v>
      </c>
      <c r="P645" s="18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5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1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t="b">
        <v>0</v>
      </c>
      <c r="L646" s="6">
        <v>1021</v>
      </c>
      <c r="M646" t="b">
        <v>1</v>
      </c>
      <c r="N646" s="6" t="s">
        <v>8273</v>
      </c>
      <c r="O646" s="9">
        <f t="shared" si="60"/>
        <v>3.0011791999999997</v>
      </c>
      <c r="P646" s="18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5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1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t="b">
        <v>0</v>
      </c>
      <c r="L647" s="6">
        <v>237</v>
      </c>
      <c r="M647" t="b">
        <v>1</v>
      </c>
      <c r="N647" s="6" t="s">
        <v>8273</v>
      </c>
      <c r="O647" s="9">
        <f t="shared" si="60"/>
        <v>2.7869999999999999</v>
      </c>
      <c r="P647" s="18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5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1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t="b">
        <v>0</v>
      </c>
      <c r="L648" s="6">
        <v>27</v>
      </c>
      <c r="M648" t="b">
        <v>1</v>
      </c>
      <c r="N648" s="6" t="s">
        <v>8273</v>
      </c>
      <c r="O648" s="9">
        <f t="shared" si="60"/>
        <v>1.3187625000000001</v>
      </c>
      <c r="P648" s="1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5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1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t="b">
        <v>0</v>
      </c>
      <c r="L649" s="6">
        <v>17</v>
      </c>
      <c r="M649" t="b">
        <v>1</v>
      </c>
      <c r="N649" s="6" t="s">
        <v>8273</v>
      </c>
      <c r="O649" s="9">
        <f t="shared" si="60"/>
        <v>1.0705</v>
      </c>
      <c r="P649" s="18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5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1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t="b">
        <v>0</v>
      </c>
      <c r="L650" s="6">
        <v>27</v>
      </c>
      <c r="M650" t="b">
        <v>1</v>
      </c>
      <c r="N650" s="6" t="s">
        <v>8273</v>
      </c>
      <c r="O650" s="9">
        <f t="shared" si="60"/>
        <v>1.2682285714285715</v>
      </c>
      <c r="P650" s="1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5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1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t="b">
        <v>0</v>
      </c>
      <c r="L651" s="6">
        <v>82</v>
      </c>
      <c r="M651" t="b">
        <v>1</v>
      </c>
      <c r="N651" s="6" t="s">
        <v>8273</v>
      </c>
      <c r="O651" s="9">
        <f t="shared" si="60"/>
        <v>1.3996</v>
      </c>
      <c r="P651" s="18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5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1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t="b">
        <v>0</v>
      </c>
      <c r="L652" s="6">
        <v>48</v>
      </c>
      <c r="M652" t="b">
        <v>1</v>
      </c>
      <c r="N652" s="6" t="s">
        <v>8273</v>
      </c>
      <c r="O652" s="9">
        <f t="shared" si="60"/>
        <v>1.1240000000000001</v>
      </c>
      <c r="P652" s="18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5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1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t="b">
        <v>0</v>
      </c>
      <c r="L653" s="6">
        <v>105</v>
      </c>
      <c r="M653" t="b">
        <v>1</v>
      </c>
      <c r="N653" s="6" t="s">
        <v>8273</v>
      </c>
      <c r="O653" s="9">
        <f t="shared" si="60"/>
        <v>1.00528</v>
      </c>
      <c r="P653" s="18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5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1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t="b">
        <v>0</v>
      </c>
      <c r="L654" s="6">
        <v>28</v>
      </c>
      <c r="M654" t="b">
        <v>1</v>
      </c>
      <c r="N654" s="6" t="s">
        <v>8273</v>
      </c>
      <c r="O654" s="9">
        <f t="shared" si="60"/>
        <v>1.0046666666666666</v>
      </c>
      <c r="P654" s="18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5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1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t="b">
        <v>0</v>
      </c>
      <c r="L655" s="6">
        <v>1107</v>
      </c>
      <c r="M655" t="b">
        <v>1</v>
      </c>
      <c r="N655" s="6" t="s">
        <v>8273</v>
      </c>
      <c r="O655" s="9">
        <f t="shared" si="60"/>
        <v>1.4144600000000001</v>
      </c>
      <c r="P655" s="18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5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1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t="b">
        <v>0</v>
      </c>
      <c r="L656" s="6">
        <v>1013</v>
      </c>
      <c r="M656" t="b">
        <v>1</v>
      </c>
      <c r="N656" s="6" t="s">
        <v>8273</v>
      </c>
      <c r="O656" s="9">
        <f t="shared" si="60"/>
        <v>2.6729166666666666</v>
      </c>
      <c r="P656" s="18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5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1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t="b">
        <v>0</v>
      </c>
      <c r="L657" s="6">
        <v>274</v>
      </c>
      <c r="M657" t="b">
        <v>1</v>
      </c>
      <c r="N657" s="6" t="s">
        <v>8273</v>
      </c>
      <c r="O657" s="9">
        <f t="shared" si="60"/>
        <v>1.4688749999999999</v>
      </c>
      <c r="P657" s="18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5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1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t="b">
        <v>0</v>
      </c>
      <c r="L658" s="6">
        <v>87</v>
      </c>
      <c r="M658" t="b">
        <v>1</v>
      </c>
      <c r="N658" s="6" t="s">
        <v>8273</v>
      </c>
      <c r="O658" s="9">
        <f t="shared" si="60"/>
        <v>2.1356000000000002</v>
      </c>
      <c r="P658" s="1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5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1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t="b">
        <v>0</v>
      </c>
      <c r="L659" s="6">
        <v>99</v>
      </c>
      <c r="M659" t="b">
        <v>1</v>
      </c>
      <c r="N659" s="6" t="s">
        <v>8273</v>
      </c>
      <c r="O659" s="9">
        <f t="shared" si="60"/>
        <v>1.2569999999999999</v>
      </c>
      <c r="P659" s="18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5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1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t="b">
        <v>0</v>
      </c>
      <c r="L660" s="6">
        <v>276</v>
      </c>
      <c r="M660" t="b">
        <v>1</v>
      </c>
      <c r="N660" s="6" t="s">
        <v>8273</v>
      </c>
      <c r="O660" s="9">
        <f t="shared" si="60"/>
        <v>1.0446206037108834</v>
      </c>
      <c r="P660" s="18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5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1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t="b">
        <v>0</v>
      </c>
      <c r="L661" s="6">
        <v>21</v>
      </c>
      <c r="M661" t="b">
        <v>1</v>
      </c>
      <c r="N661" s="6" t="s">
        <v>8273</v>
      </c>
      <c r="O661" s="9">
        <f t="shared" si="60"/>
        <v>1.0056666666666667</v>
      </c>
      <c r="P661" s="18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5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1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t="b">
        <v>0</v>
      </c>
      <c r="L662" s="6">
        <v>18</v>
      </c>
      <c r="M662" t="b">
        <v>0</v>
      </c>
      <c r="N662" s="6" t="s">
        <v>8273</v>
      </c>
      <c r="O662" s="9">
        <f t="shared" si="60"/>
        <v>3.058E-2</v>
      </c>
      <c r="P662" s="18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5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1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t="b">
        <v>0</v>
      </c>
      <c r="L663" s="6">
        <v>9</v>
      </c>
      <c r="M663" t="b">
        <v>0</v>
      </c>
      <c r="N663" s="6" t="s">
        <v>8273</v>
      </c>
      <c r="O663" s="9">
        <f t="shared" si="60"/>
        <v>9.4999999999999998E-3</v>
      </c>
      <c r="P663" s="18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5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1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t="b">
        <v>0</v>
      </c>
      <c r="L664" s="6">
        <v>4</v>
      </c>
      <c r="M664" t="b">
        <v>0</v>
      </c>
      <c r="N664" s="6" t="s">
        <v>8273</v>
      </c>
      <c r="O664" s="9">
        <f t="shared" si="60"/>
        <v>4.0000000000000001E-3</v>
      </c>
      <c r="P664" s="18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5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1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t="b">
        <v>0</v>
      </c>
      <c r="L665" s="6">
        <v>7</v>
      </c>
      <c r="M665" t="b">
        <v>0</v>
      </c>
      <c r="N665" s="6" t="s">
        <v>8273</v>
      </c>
      <c r="O665" s="9">
        <f t="shared" si="60"/>
        <v>3.5000000000000001E-3</v>
      </c>
      <c r="P665" s="18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5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1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t="b">
        <v>0</v>
      </c>
      <c r="L666" s="6">
        <v>29</v>
      </c>
      <c r="M666" t="b">
        <v>0</v>
      </c>
      <c r="N666" s="6" t="s">
        <v>8273</v>
      </c>
      <c r="O666" s="9">
        <f t="shared" si="60"/>
        <v>7.5333333333333335E-2</v>
      </c>
      <c r="P666" s="18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5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1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t="b">
        <v>0</v>
      </c>
      <c r="L667" s="6">
        <v>12</v>
      </c>
      <c r="M667" t="b">
        <v>0</v>
      </c>
      <c r="N667" s="6" t="s">
        <v>8273</v>
      </c>
      <c r="O667" s="9">
        <f t="shared" si="60"/>
        <v>0.18640000000000001</v>
      </c>
      <c r="P667" s="18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5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1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t="b">
        <v>0</v>
      </c>
      <c r="L668" s="6">
        <v>4</v>
      </c>
      <c r="M668" t="b">
        <v>0</v>
      </c>
      <c r="N668" s="6" t="s">
        <v>8273</v>
      </c>
      <c r="O668" s="9">
        <f t="shared" si="60"/>
        <v>4.0000000000000003E-5</v>
      </c>
      <c r="P668" s="18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5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1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t="b">
        <v>0</v>
      </c>
      <c r="L669" s="6">
        <v>28</v>
      </c>
      <c r="M669" t="b">
        <v>0</v>
      </c>
      <c r="N669" s="6" t="s">
        <v>8273</v>
      </c>
      <c r="O669" s="9">
        <f t="shared" si="60"/>
        <v>0.1002</v>
      </c>
      <c r="P669" s="18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5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1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t="b">
        <v>0</v>
      </c>
      <c r="L670" s="6">
        <v>25</v>
      </c>
      <c r="M670" t="b">
        <v>0</v>
      </c>
      <c r="N670" s="6" t="s">
        <v>8273</v>
      </c>
      <c r="O670" s="9">
        <f t="shared" si="60"/>
        <v>4.5600000000000002E-2</v>
      </c>
      <c r="P670" s="1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5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1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t="b">
        <v>0</v>
      </c>
      <c r="L671" s="6">
        <v>28</v>
      </c>
      <c r="M671" t="b">
        <v>0</v>
      </c>
      <c r="N671" s="6" t="s">
        <v>8273</v>
      </c>
      <c r="O671" s="9">
        <f t="shared" si="60"/>
        <v>0.21507499999999999</v>
      </c>
      <c r="P671" s="1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5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1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t="b">
        <v>0</v>
      </c>
      <c r="L672" s="6">
        <v>310</v>
      </c>
      <c r="M672" t="b">
        <v>0</v>
      </c>
      <c r="N672" s="6" t="s">
        <v>8273</v>
      </c>
      <c r="O672" s="9">
        <f t="shared" si="60"/>
        <v>0.29276666666666668</v>
      </c>
      <c r="P672" s="18">
        <f t="shared" si="61"/>
        <v>85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5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1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t="b">
        <v>0</v>
      </c>
      <c r="L673" s="6">
        <v>15</v>
      </c>
      <c r="M673" t="b">
        <v>0</v>
      </c>
      <c r="N673" s="6" t="s">
        <v>8273</v>
      </c>
      <c r="O673" s="9">
        <f t="shared" si="60"/>
        <v>0.39426666666666665</v>
      </c>
      <c r="P673" s="18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5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1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t="b">
        <v>0</v>
      </c>
      <c r="L674" s="6">
        <v>215</v>
      </c>
      <c r="M674" t="b">
        <v>0</v>
      </c>
      <c r="N674" s="6" t="s">
        <v>8273</v>
      </c>
      <c r="O674" s="9">
        <f t="shared" si="60"/>
        <v>0.21628</v>
      </c>
      <c r="P674" s="18">
        <f t="shared" si="61"/>
        <v>50.3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5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1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t="b">
        <v>0</v>
      </c>
      <c r="L675" s="6">
        <v>3</v>
      </c>
      <c r="M675" t="b">
        <v>0</v>
      </c>
      <c r="N675" s="6" t="s">
        <v>8273</v>
      </c>
      <c r="O675" s="9">
        <f t="shared" si="60"/>
        <v>2.0500000000000002E-3</v>
      </c>
      <c r="P675" s="18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5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1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t="b">
        <v>0</v>
      </c>
      <c r="L676" s="6">
        <v>2</v>
      </c>
      <c r="M676" t="b">
        <v>0</v>
      </c>
      <c r="N676" s="6" t="s">
        <v>8273</v>
      </c>
      <c r="O676" s="9">
        <f t="shared" si="60"/>
        <v>2.9999999999999997E-4</v>
      </c>
      <c r="P676" s="18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5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1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t="b">
        <v>0</v>
      </c>
      <c r="L677" s="6">
        <v>26</v>
      </c>
      <c r="M677" t="b">
        <v>0</v>
      </c>
      <c r="N677" s="6" t="s">
        <v>8273</v>
      </c>
      <c r="O677" s="9">
        <f t="shared" si="60"/>
        <v>0.14849999999999999</v>
      </c>
      <c r="P677" s="18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5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1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t="b">
        <v>0</v>
      </c>
      <c r="L678" s="6">
        <v>24</v>
      </c>
      <c r="M678" t="b">
        <v>0</v>
      </c>
      <c r="N678" s="6" t="s">
        <v>8273</v>
      </c>
      <c r="O678" s="9">
        <f t="shared" si="60"/>
        <v>1.4710000000000001E-2</v>
      </c>
      <c r="P678" s="1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5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1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t="b">
        <v>0</v>
      </c>
      <c r="L679" s="6">
        <v>96</v>
      </c>
      <c r="M679" t="b">
        <v>0</v>
      </c>
      <c r="N679" s="6" t="s">
        <v>8273</v>
      </c>
      <c r="O679" s="9">
        <f t="shared" si="60"/>
        <v>0.25584000000000001</v>
      </c>
      <c r="P679" s="1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5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1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t="b">
        <v>0</v>
      </c>
      <c r="L680" s="6">
        <v>17</v>
      </c>
      <c r="M680" t="b">
        <v>0</v>
      </c>
      <c r="N680" s="6" t="s">
        <v>8273</v>
      </c>
      <c r="O680" s="9">
        <f t="shared" si="60"/>
        <v>3.8206896551724136E-2</v>
      </c>
      <c r="P680" s="18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5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1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t="b">
        <v>0</v>
      </c>
      <c r="L681" s="6">
        <v>94</v>
      </c>
      <c r="M681" t="b">
        <v>0</v>
      </c>
      <c r="N681" s="6" t="s">
        <v>8273</v>
      </c>
      <c r="O681" s="9">
        <f t="shared" si="60"/>
        <v>0.15485964912280703</v>
      </c>
      <c r="P681" s="18">
        <f t="shared" si="61"/>
        <v>93.9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5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1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t="b">
        <v>0</v>
      </c>
      <c r="L682" s="6">
        <v>129</v>
      </c>
      <c r="M682" t="b">
        <v>0</v>
      </c>
      <c r="N682" s="6" t="s">
        <v>8273</v>
      </c>
      <c r="O682" s="9">
        <f t="shared" si="60"/>
        <v>0.25912000000000002</v>
      </c>
      <c r="P682" s="18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5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1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t="b">
        <v>0</v>
      </c>
      <c r="L683" s="6">
        <v>1</v>
      </c>
      <c r="M683" t="b">
        <v>0</v>
      </c>
      <c r="N683" s="6" t="s">
        <v>8273</v>
      </c>
      <c r="O683" s="9">
        <f t="shared" si="60"/>
        <v>4.0000000000000002E-4</v>
      </c>
      <c r="P683" s="18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5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1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t="b">
        <v>0</v>
      </c>
      <c r="L684" s="6">
        <v>4</v>
      </c>
      <c r="M684" t="b">
        <v>0</v>
      </c>
      <c r="N684" s="6" t="s">
        <v>8273</v>
      </c>
      <c r="O684" s="9">
        <f t="shared" si="60"/>
        <v>1.06E-3</v>
      </c>
      <c r="P684" s="1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5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1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t="b">
        <v>0</v>
      </c>
      <c r="L685" s="6">
        <v>3</v>
      </c>
      <c r="M685" t="b">
        <v>0</v>
      </c>
      <c r="N685" s="6" t="s">
        <v>8273</v>
      </c>
      <c r="O685" s="9">
        <f t="shared" si="60"/>
        <v>8.5142857142857138E-3</v>
      </c>
      <c r="P685" s="18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5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1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t="b">
        <v>0</v>
      </c>
      <c r="L686" s="6">
        <v>135</v>
      </c>
      <c r="M686" t="b">
        <v>0</v>
      </c>
      <c r="N686" s="6" t="s">
        <v>8273</v>
      </c>
      <c r="O686" s="9">
        <f t="shared" si="60"/>
        <v>7.4837500000000001E-2</v>
      </c>
      <c r="P686" s="18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5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1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t="b">
        <v>0</v>
      </c>
      <c r="L687" s="6">
        <v>10</v>
      </c>
      <c r="M687" t="b">
        <v>0</v>
      </c>
      <c r="N687" s="6" t="s">
        <v>8273</v>
      </c>
      <c r="O687" s="9">
        <f t="shared" si="60"/>
        <v>0.27650000000000002</v>
      </c>
      <c r="P687" s="1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5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1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t="b">
        <v>0</v>
      </c>
      <c r="L688" s="6">
        <v>0</v>
      </c>
      <c r="M688" t="b">
        <v>0</v>
      </c>
      <c r="N688" s="6" t="s">
        <v>8273</v>
      </c>
      <c r="O688" s="9">
        <f t="shared" si="60"/>
        <v>0</v>
      </c>
      <c r="P688" s="18" t="str">
        <f t="shared" si="61"/>
        <v>$0.00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5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1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t="b">
        <v>0</v>
      </c>
      <c r="L689" s="6">
        <v>6</v>
      </c>
      <c r="M689" t="b">
        <v>0</v>
      </c>
      <c r="N689" s="6" t="s">
        <v>8273</v>
      </c>
      <c r="O689" s="9">
        <f t="shared" si="60"/>
        <v>3.5499999999999997E-2</v>
      </c>
      <c r="P689" s="18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5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1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t="b">
        <v>0</v>
      </c>
      <c r="L690" s="6">
        <v>36</v>
      </c>
      <c r="M690" t="b">
        <v>0</v>
      </c>
      <c r="N690" s="6" t="s">
        <v>8273</v>
      </c>
      <c r="O690" s="9">
        <f t="shared" si="60"/>
        <v>0.72989999999999999</v>
      </c>
      <c r="P690" s="1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5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1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t="b">
        <v>0</v>
      </c>
      <c r="L691" s="6">
        <v>336</v>
      </c>
      <c r="M691" t="b">
        <v>0</v>
      </c>
      <c r="N691" s="6" t="s">
        <v>8273</v>
      </c>
      <c r="O691" s="9">
        <f t="shared" si="60"/>
        <v>0.57648750000000004</v>
      </c>
      <c r="P691" s="18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5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1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t="b">
        <v>0</v>
      </c>
      <c r="L692" s="6">
        <v>34</v>
      </c>
      <c r="M692" t="b">
        <v>0</v>
      </c>
      <c r="N692" s="6" t="s">
        <v>8273</v>
      </c>
      <c r="O692" s="9">
        <f t="shared" si="60"/>
        <v>0.1234</v>
      </c>
      <c r="P692" s="18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5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1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t="b">
        <v>0</v>
      </c>
      <c r="L693" s="6">
        <v>10</v>
      </c>
      <c r="M693" t="b">
        <v>0</v>
      </c>
      <c r="N693" s="6" t="s">
        <v>8273</v>
      </c>
      <c r="O693" s="9">
        <f t="shared" si="60"/>
        <v>5.1999999999999998E-3</v>
      </c>
      <c r="P693" s="18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5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1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t="b">
        <v>0</v>
      </c>
      <c r="L694" s="6">
        <v>201</v>
      </c>
      <c r="M694" t="b">
        <v>0</v>
      </c>
      <c r="N694" s="6" t="s">
        <v>8273</v>
      </c>
      <c r="O694" s="9">
        <f t="shared" si="60"/>
        <v>6.5299999999999997E-2</v>
      </c>
      <c r="P694" s="18">
        <f t="shared" si="61"/>
        <v>6.5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5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1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t="b">
        <v>0</v>
      </c>
      <c r="L695" s="6">
        <v>296</v>
      </c>
      <c r="M695" t="b">
        <v>0</v>
      </c>
      <c r="N695" s="6" t="s">
        <v>8273</v>
      </c>
      <c r="O695" s="9">
        <f t="shared" si="60"/>
        <v>0.35338000000000003</v>
      </c>
      <c r="P695" s="18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5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1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t="b">
        <v>0</v>
      </c>
      <c r="L696" s="6">
        <v>7</v>
      </c>
      <c r="M696" t="b">
        <v>0</v>
      </c>
      <c r="N696" s="6" t="s">
        <v>8273</v>
      </c>
      <c r="O696" s="9">
        <f t="shared" si="60"/>
        <v>3.933333333333333E-3</v>
      </c>
      <c r="P696" s="18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5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1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t="b">
        <v>0</v>
      </c>
      <c r="L697" s="6">
        <v>7</v>
      </c>
      <c r="M697" t="b">
        <v>0</v>
      </c>
      <c r="N697" s="6" t="s">
        <v>8273</v>
      </c>
      <c r="O697" s="9">
        <f t="shared" si="60"/>
        <v>1.06E-2</v>
      </c>
      <c r="P697" s="18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5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1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t="b">
        <v>0</v>
      </c>
      <c r="L698" s="6">
        <v>1</v>
      </c>
      <c r="M698" t="b">
        <v>0</v>
      </c>
      <c r="N698" s="6" t="s">
        <v>8273</v>
      </c>
      <c r="O698" s="9">
        <f t="shared" si="60"/>
        <v>5.7142857142857145E-6</v>
      </c>
      <c r="P698" s="18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5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1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t="b">
        <v>0</v>
      </c>
      <c r="L699" s="6">
        <v>114</v>
      </c>
      <c r="M699" t="b">
        <v>0</v>
      </c>
      <c r="N699" s="6" t="s">
        <v>8273</v>
      </c>
      <c r="O699" s="9">
        <f t="shared" si="60"/>
        <v>0.46379999999999999</v>
      </c>
      <c r="P699" s="18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5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1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t="b">
        <v>0</v>
      </c>
      <c r="L700" s="6">
        <v>29</v>
      </c>
      <c r="M700" t="b">
        <v>0</v>
      </c>
      <c r="N700" s="6" t="s">
        <v>8273</v>
      </c>
      <c r="O700" s="9">
        <f t="shared" si="60"/>
        <v>0.15390000000000001</v>
      </c>
      <c r="P700" s="18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5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1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t="b">
        <v>0</v>
      </c>
      <c r="L701" s="6">
        <v>890</v>
      </c>
      <c r="M701" t="b">
        <v>0</v>
      </c>
      <c r="N701" s="6" t="s">
        <v>8273</v>
      </c>
      <c r="O701" s="9">
        <f t="shared" si="60"/>
        <v>0.824221076923077</v>
      </c>
      <c r="P701" s="18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5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1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t="b">
        <v>0</v>
      </c>
      <c r="L702" s="6">
        <v>31</v>
      </c>
      <c r="M702" t="b">
        <v>0</v>
      </c>
      <c r="N702" s="6" t="s">
        <v>8273</v>
      </c>
      <c r="O702" s="9">
        <f t="shared" si="60"/>
        <v>2.6866666666666667E-2</v>
      </c>
      <c r="P702" s="18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5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1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t="b">
        <v>0</v>
      </c>
      <c r="L703" s="6">
        <v>21</v>
      </c>
      <c r="M703" t="b">
        <v>0</v>
      </c>
      <c r="N703" s="6" t="s">
        <v>8273</v>
      </c>
      <c r="O703" s="9">
        <f t="shared" si="60"/>
        <v>0.26600000000000001</v>
      </c>
      <c r="P703" s="18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5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1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t="b">
        <v>0</v>
      </c>
      <c r="L704" s="6">
        <v>37</v>
      </c>
      <c r="M704" t="b">
        <v>0</v>
      </c>
      <c r="N704" s="6" t="s">
        <v>8273</v>
      </c>
      <c r="O704" s="9">
        <f t="shared" si="60"/>
        <v>0.30813400000000002</v>
      </c>
      <c r="P704" s="18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5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1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t="b">
        <v>0</v>
      </c>
      <c r="L705" s="6">
        <v>7</v>
      </c>
      <c r="M705" t="b">
        <v>0</v>
      </c>
      <c r="N705" s="6" t="s">
        <v>8273</v>
      </c>
      <c r="O705" s="9">
        <f t="shared" si="60"/>
        <v>5.5800000000000002E-2</v>
      </c>
      <c r="P705" s="18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5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1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t="b">
        <v>0</v>
      </c>
      <c r="L706" s="6">
        <v>4</v>
      </c>
      <c r="M706" t="b">
        <v>0</v>
      </c>
      <c r="N706" s="6" t="s">
        <v>8273</v>
      </c>
      <c r="O706" s="9">
        <f t="shared" ref="O706:O769" si="66">E706/D706</f>
        <v>8.7454545454545458E-3</v>
      </c>
      <c r="P706" s="1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5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1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t="b">
        <v>0</v>
      </c>
      <c r="L707" s="6">
        <v>5</v>
      </c>
      <c r="M707" t="b">
        <v>0</v>
      </c>
      <c r="N707" s="6" t="s">
        <v>8273</v>
      </c>
      <c r="O707" s="9">
        <f t="shared" si="66"/>
        <v>9.7699999999999992E-3</v>
      </c>
      <c r="P707" s="18">
        <f t="shared" ref="P707:P770" si="67">IF(L707=0,"$0.00",ROUND(E707/L707,2))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6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1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t="b">
        <v>0</v>
      </c>
      <c r="L708" s="6">
        <v>0</v>
      </c>
      <c r="M708" t="b">
        <v>0</v>
      </c>
      <c r="N708" s="6" t="s">
        <v>8273</v>
      </c>
      <c r="O708" s="9">
        <f t="shared" si="66"/>
        <v>0</v>
      </c>
      <c r="P708" s="18" t="str">
        <f t="shared" si="67"/>
        <v>$0.00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5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1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t="b">
        <v>0</v>
      </c>
      <c r="L709" s="6">
        <v>456</v>
      </c>
      <c r="M709" t="b">
        <v>0</v>
      </c>
      <c r="N709" s="6" t="s">
        <v>8273</v>
      </c>
      <c r="O709" s="9">
        <f t="shared" si="66"/>
        <v>0.78927352941176465</v>
      </c>
      <c r="P709" s="18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5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1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t="b">
        <v>0</v>
      </c>
      <c r="L710" s="6">
        <v>369</v>
      </c>
      <c r="M710" t="b">
        <v>0</v>
      </c>
      <c r="N710" s="6" t="s">
        <v>8273</v>
      </c>
      <c r="O710" s="9">
        <f t="shared" si="66"/>
        <v>0.22092500000000001</v>
      </c>
      <c r="P710" s="18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5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1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t="b">
        <v>0</v>
      </c>
      <c r="L711" s="6">
        <v>2</v>
      </c>
      <c r="M711" t="b">
        <v>0</v>
      </c>
      <c r="N711" s="6" t="s">
        <v>8273</v>
      </c>
      <c r="O711" s="9">
        <f t="shared" si="66"/>
        <v>4.0666666666666663E-3</v>
      </c>
      <c r="P711" s="1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5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1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t="b">
        <v>0</v>
      </c>
      <c r="L712" s="6">
        <v>0</v>
      </c>
      <c r="M712" t="b">
        <v>0</v>
      </c>
      <c r="N712" s="6" t="s">
        <v>8273</v>
      </c>
      <c r="O712" s="9">
        <f t="shared" si="66"/>
        <v>0</v>
      </c>
      <c r="P712" s="18" t="str">
        <f t="shared" si="67"/>
        <v>$0.00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5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1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t="b">
        <v>0</v>
      </c>
      <c r="L713" s="6">
        <v>338</v>
      </c>
      <c r="M713" t="b">
        <v>0</v>
      </c>
      <c r="N713" s="6" t="s">
        <v>8273</v>
      </c>
      <c r="O713" s="9">
        <f t="shared" si="66"/>
        <v>0.33790999999999999</v>
      </c>
      <c r="P713" s="18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5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1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t="b">
        <v>0</v>
      </c>
      <c r="L714" s="6">
        <v>4</v>
      </c>
      <c r="M714" t="b">
        <v>0</v>
      </c>
      <c r="N714" s="6" t="s">
        <v>8273</v>
      </c>
      <c r="O714" s="9">
        <f t="shared" si="66"/>
        <v>2.1649484536082476E-3</v>
      </c>
      <c r="P714" s="1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5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1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t="b">
        <v>0</v>
      </c>
      <c r="L715" s="6">
        <v>1</v>
      </c>
      <c r="M715" t="b">
        <v>0</v>
      </c>
      <c r="N715" s="6" t="s">
        <v>8273</v>
      </c>
      <c r="O715" s="9">
        <f t="shared" si="66"/>
        <v>7.9600000000000001E-3</v>
      </c>
      <c r="P715" s="18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5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1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t="b">
        <v>0</v>
      </c>
      <c r="L716" s="6">
        <v>28</v>
      </c>
      <c r="M716" t="b">
        <v>0</v>
      </c>
      <c r="N716" s="6" t="s">
        <v>8273</v>
      </c>
      <c r="O716" s="9">
        <f t="shared" si="66"/>
        <v>0.14993333333333334</v>
      </c>
      <c r="P716" s="18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5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1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t="b">
        <v>0</v>
      </c>
      <c r="L717" s="6">
        <v>12</v>
      </c>
      <c r="M717" t="b">
        <v>0</v>
      </c>
      <c r="N717" s="6" t="s">
        <v>8273</v>
      </c>
      <c r="O717" s="9">
        <f t="shared" si="66"/>
        <v>5.0509090909090906E-2</v>
      </c>
      <c r="P717" s="1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5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1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t="b">
        <v>0</v>
      </c>
      <c r="L718" s="6">
        <v>16</v>
      </c>
      <c r="M718" t="b">
        <v>0</v>
      </c>
      <c r="N718" s="6" t="s">
        <v>8273</v>
      </c>
      <c r="O718" s="9">
        <f t="shared" si="66"/>
        <v>0.10214285714285715</v>
      </c>
      <c r="P718" s="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5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1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t="b">
        <v>0</v>
      </c>
      <c r="L719" s="6">
        <v>4</v>
      </c>
      <c r="M719" t="b">
        <v>0</v>
      </c>
      <c r="N719" s="6" t="s">
        <v>8273</v>
      </c>
      <c r="O719" s="9">
        <f t="shared" si="66"/>
        <v>3.0500000000000002E-3</v>
      </c>
      <c r="P719" s="1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5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1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t="b">
        <v>0</v>
      </c>
      <c r="L720" s="6">
        <v>4</v>
      </c>
      <c r="M720" t="b">
        <v>0</v>
      </c>
      <c r="N720" s="6" t="s">
        <v>8273</v>
      </c>
      <c r="O720" s="9">
        <f t="shared" si="66"/>
        <v>7.4999999999999997E-3</v>
      </c>
      <c r="P720" s="1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5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1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t="b">
        <v>0</v>
      </c>
      <c r="L721" s="6">
        <v>10</v>
      </c>
      <c r="M721" t="b">
        <v>0</v>
      </c>
      <c r="N721" s="6" t="s">
        <v>8273</v>
      </c>
      <c r="O721" s="9">
        <f t="shared" si="66"/>
        <v>1.2933333333333333E-2</v>
      </c>
      <c r="P721" s="1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5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1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t="b">
        <v>0</v>
      </c>
      <c r="L722" s="6">
        <v>41</v>
      </c>
      <c r="M722" t="b">
        <v>1</v>
      </c>
      <c r="N722" s="6" t="s">
        <v>8274</v>
      </c>
      <c r="O722" s="9">
        <f t="shared" si="66"/>
        <v>1.4394736842105262</v>
      </c>
      <c r="P722" s="18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5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1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t="b">
        <v>0</v>
      </c>
      <c r="L723" s="6">
        <v>119</v>
      </c>
      <c r="M723" t="b">
        <v>1</v>
      </c>
      <c r="N723" s="6" t="s">
        <v>8274</v>
      </c>
      <c r="O723" s="9">
        <f t="shared" si="66"/>
        <v>1.2210975609756098</v>
      </c>
      <c r="P723" s="18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5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1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t="b">
        <v>0</v>
      </c>
      <c r="L724" s="6">
        <v>153</v>
      </c>
      <c r="M724" t="b">
        <v>1</v>
      </c>
      <c r="N724" s="6" t="s">
        <v>8274</v>
      </c>
      <c r="O724" s="9">
        <f t="shared" si="66"/>
        <v>1.3202400000000001</v>
      </c>
      <c r="P724" s="18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5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1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t="b">
        <v>0</v>
      </c>
      <c r="L725" s="6">
        <v>100</v>
      </c>
      <c r="M725" t="b">
        <v>1</v>
      </c>
      <c r="N725" s="6" t="s">
        <v>8274</v>
      </c>
      <c r="O725" s="9">
        <f t="shared" si="66"/>
        <v>1.0938000000000001</v>
      </c>
      <c r="P725" s="1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5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1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t="b">
        <v>0</v>
      </c>
      <c r="L726" s="6">
        <v>143</v>
      </c>
      <c r="M726" t="b">
        <v>1</v>
      </c>
      <c r="N726" s="6" t="s">
        <v>8274</v>
      </c>
      <c r="O726" s="9">
        <f t="shared" si="66"/>
        <v>1.0547157142857144</v>
      </c>
      <c r="P726" s="18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5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1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t="b">
        <v>0</v>
      </c>
      <c r="L727" s="6">
        <v>140</v>
      </c>
      <c r="M727" t="b">
        <v>1</v>
      </c>
      <c r="N727" s="6" t="s">
        <v>8274</v>
      </c>
      <c r="O727" s="9">
        <f t="shared" si="66"/>
        <v>1.0035000000000001</v>
      </c>
      <c r="P727" s="18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5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1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t="b">
        <v>0</v>
      </c>
      <c r="L728" s="6">
        <v>35</v>
      </c>
      <c r="M728" t="b">
        <v>1</v>
      </c>
      <c r="N728" s="6" t="s">
        <v>8274</v>
      </c>
      <c r="O728" s="9">
        <f t="shared" si="66"/>
        <v>1.014</v>
      </c>
      <c r="P728" s="1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5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1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t="b">
        <v>0</v>
      </c>
      <c r="L729" s="6">
        <v>149</v>
      </c>
      <c r="M729" t="b">
        <v>1</v>
      </c>
      <c r="N729" s="6" t="s">
        <v>8274</v>
      </c>
      <c r="O729" s="9">
        <f t="shared" si="66"/>
        <v>1.5551428571428572</v>
      </c>
      <c r="P729" s="18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5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1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t="b">
        <v>0</v>
      </c>
      <c r="L730" s="6">
        <v>130</v>
      </c>
      <c r="M730" t="b">
        <v>1</v>
      </c>
      <c r="N730" s="6" t="s">
        <v>8274</v>
      </c>
      <c r="O730" s="9">
        <f t="shared" si="66"/>
        <v>1.05566</v>
      </c>
      <c r="P730" s="18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5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1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t="b">
        <v>0</v>
      </c>
      <c r="L731" s="6">
        <v>120</v>
      </c>
      <c r="M731" t="b">
        <v>1</v>
      </c>
      <c r="N731" s="6" t="s">
        <v>8274</v>
      </c>
      <c r="O731" s="9">
        <f t="shared" si="66"/>
        <v>1.3065</v>
      </c>
      <c r="P731" s="1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5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1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t="b">
        <v>0</v>
      </c>
      <c r="L732" s="6">
        <v>265</v>
      </c>
      <c r="M732" t="b">
        <v>1</v>
      </c>
      <c r="N732" s="6" t="s">
        <v>8274</v>
      </c>
      <c r="O732" s="9">
        <f t="shared" si="66"/>
        <v>1.3219000000000001</v>
      </c>
      <c r="P732" s="18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5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1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t="b">
        <v>0</v>
      </c>
      <c r="L733" s="6">
        <v>71</v>
      </c>
      <c r="M733" t="b">
        <v>1</v>
      </c>
      <c r="N733" s="6" t="s">
        <v>8274</v>
      </c>
      <c r="O733" s="9">
        <f t="shared" si="66"/>
        <v>1.26</v>
      </c>
      <c r="P733" s="18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5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1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t="b">
        <v>0</v>
      </c>
      <c r="L734" s="6">
        <v>13</v>
      </c>
      <c r="M734" t="b">
        <v>1</v>
      </c>
      <c r="N734" s="6" t="s">
        <v>8274</v>
      </c>
      <c r="O734" s="9">
        <f t="shared" si="66"/>
        <v>1.6</v>
      </c>
      <c r="P734" s="18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5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1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t="b">
        <v>0</v>
      </c>
      <c r="L735" s="6">
        <v>169</v>
      </c>
      <c r="M735" t="b">
        <v>1</v>
      </c>
      <c r="N735" s="6" t="s">
        <v>8274</v>
      </c>
      <c r="O735" s="9">
        <f t="shared" si="66"/>
        <v>1.2048000000000001</v>
      </c>
      <c r="P735" s="18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5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1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t="b">
        <v>0</v>
      </c>
      <c r="L736" s="6">
        <v>57</v>
      </c>
      <c r="M736" t="b">
        <v>1</v>
      </c>
      <c r="N736" s="6" t="s">
        <v>8274</v>
      </c>
      <c r="O736" s="9">
        <f t="shared" si="66"/>
        <v>1.2552941176470589</v>
      </c>
      <c r="P736" s="18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5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1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t="b">
        <v>0</v>
      </c>
      <c r="L737" s="6">
        <v>229</v>
      </c>
      <c r="M737" t="b">
        <v>1</v>
      </c>
      <c r="N737" s="6" t="s">
        <v>8274</v>
      </c>
      <c r="O737" s="9">
        <f t="shared" si="66"/>
        <v>1.1440638297872341</v>
      </c>
      <c r="P737" s="18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5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1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t="b">
        <v>0</v>
      </c>
      <c r="L738" s="6">
        <v>108</v>
      </c>
      <c r="M738" t="b">
        <v>1</v>
      </c>
      <c r="N738" s="6" t="s">
        <v>8274</v>
      </c>
      <c r="O738" s="9">
        <f t="shared" si="66"/>
        <v>3.151388888888889</v>
      </c>
      <c r="P738" s="1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5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1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t="b">
        <v>0</v>
      </c>
      <c r="L739" s="6">
        <v>108</v>
      </c>
      <c r="M739" t="b">
        <v>1</v>
      </c>
      <c r="N739" s="6" t="s">
        <v>8274</v>
      </c>
      <c r="O739" s="9">
        <f t="shared" si="66"/>
        <v>1.224</v>
      </c>
      <c r="P739" s="18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5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1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t="b">
        <v>0</v>
      </c>
      <c r="L740" s="6">
        <v>41</v>
      </c>
      <c r="M740" t="b">
        <v>1</v>
      </c>
      <c r="N740" s="6" t="s">
        <v>8274</v>
      </c>
      <c r="O740" s="9">
        <f t="shared" si="66"/>
        <v>1.0673333333333332</v>
      </c>
      <c r="P740" s="18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5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1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t="b">
        <v>0</v>
      </c>
      <c r="L741" s="6">
        <v>139</v>
      </c>
      <c r="M741" t="b">
        <v>1</v>
      </c>
      <c r="N741" s="6" t="s">
        <v>8274</v>
      </c>
      <c r="O741" s="9">
        <f t="shared" si="66"/>
        <v>1.5833333333333333</v>
      </c>
      <c r="P741" s="18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5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1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t="b">
        <v>0</v>
      </c>
      <c r="L742" s="6">
        <v>19</v>
      </c>
      <c r="M742" t="b">
        <v>1</v>
      </c>
      <c r="N742" s="6" t="s">
        <v>8274</v>
      </c>
      <c r="O742" s="9">
        <f t="shared" si="66"/>
        <v>1.0740000000000001</v>
      </c>
      <c r="P742" s="18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5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1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t="b">
        <v>0</v>
      </c>
      <c r="L743" s="6">
        <v>94</v>
      </c>
      <c r="M743" t="b">
        <v>1</v>
      </c>
      <c r="N743" s="6" t="s">
        <v>8274</v>
      </c>
      <c r="O743" s="9">
        <f t="shared" si="66"/>
        <v>1.0226</v>
      </c>
      <c r="P743" s="18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5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1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t="b">
        <v>0</v>
      </c>
      <c r="L744" s="6">
        <v>23</v>
      </c>
      <c r="M744" t="b">
        <v>1</v>
      </c>
      <c r="N744" s="6" t="s">
        <v>8274</v>
      </c>
      <c r="O744" s="9">
        <f t="shared" si="66"/>
        <v>1.1071428571428572</v>
      </c>
      <c r="P744" s="18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5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1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t="b">
        <v>0</v>
      </c>
      <c r="L745" s="6">
        <v>15</v>
      </c>
      <c r="M745" t="b">
        <v>1</v>
      </c>
      <c r="N745" s="6" t="s">
        <v>8274</v>
      </c>
      <c r="O745" s="9">
        <f t="shared" si="66"/>
        <v>1.48</v>
      </c>
      <c r="P745" s="18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5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1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t="b">
        <v>0</v>
      </c>
      <c r="L746" s="6">
        <v>62</v>
      </c>
      <c r="M746" t="b">
        <v>1</v>
      </c>
      <c r="N746" s="6" t="s">
        <v>8274</v>
      </c>
      <c r="O746" s="9">
        <f t="shared" si="66"/>
        <v>1.0232000000000001</v>
      </c>
      <c r="P746" s="18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5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1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t="b">
        <v>0</v>
      </c>
      <c r="L747" s="6">
        <v>74</v>
      </c>
      <c r="M747" t="b">
        <v>1</v>
      </c>
      <c r="N747" s="6" t="s">
        <v>8274</v>
      </c>
      <c r="O747" s="9">
        <f t="shared" si="66"/>
        <v>1.7909909909909909</v>
      </c>
      <c r="P747" s="18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5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1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t="b">
        <v>0</v>
      </c>
      <c r="L748" s="6">
        <v>97</v>
      </c>
      <c r="M748" t="b">
        <v>1</v>
      </c>
      <c r="N748" s="6" t="s">
        <v>8274</v>
      </c>
      <c r="O748" s="9">
        <f t="shared" si="66"/>
        <v>1.1108135252761968</v>
      </c>
      <c r="P748" s="1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5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1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t="b">
        <v>0</v>
      </c>
      <c r="L749" s="6">
        <v>55</v>
      </c>
      <c r="M749" t="b">
        <v>1</v>
      </c>
      <c r="N749" s="6" t="s">
        <v>8274</v>
      </c>
      <c r="O749" s="9">
        <f t="shared" si="66"/>
        <v>1.0004285714285714</v>
      </c>
      <c r="P749" s="18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5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1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t="b">
        <v>0</v>
      </c>
      <c r="L750" s="6">
        <v>44</v>
      </c>
      <c r="M750" t="b">
        <v>1</v>
      </c>
      <c r="N750" s="6" t="s">
        <v>8274</v>
      </c>
      <c r="O750" s="9">
        <f t="shared" si="66"/>
        <v>1.0024999999999999</v>
      </c>
      <c r="P750" s="18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5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1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t="b">
        <v>0</v>
      </c>
      <c r="L751" s="6">
        <v>110</v>
      </c>
      <c r="M751" t="b">
        <v>1</v>
      </c>
      <c r="N751" s="6" t="s">
        <v>8274</v>
      </c>
      <c r="O751" s="9">
        <f t="shared" si="66"/>
        <v>1.0556000000000001</v>
      </c>
      <c r="P751" s="18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5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1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t="b">
        <v>0</v>
      </c>
      <c r="L752" s="6">
        <v>59</v>
      </c>
      <c r="M752" t="b">
        <v>1</v>
      </c>
      <c r="N752" s="6" t="s">
        <v>8274</v>
      </c>
      <c r="O752" s="9">
        <f t="shared" si="66"/>
        <v>1.0258775877587758</v>
      </c>
      <c r="P752" s="18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5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1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t="b">
        <v>0</v>
      </c>
      <c r="L753" s="6">
        <v>62</v>
      </c>
      <c r="M753" t="b">
        <v>1</v>
      </c>
      <c r="N753" s="6" t="s">
        <v>8274</v>
      </c>
      <c r="O753" s="9">
        <f t="shared" si="66"/>
        <v>1.1850000000000001</v>
      </c>
      <c r="P753" s="18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5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1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t="b">
        <v>0</v>
      </c>
      <c r="L754" s="6">
        <v>105</v>
      </c>
      <c r="M754" t="b">
        <v>1</v>
      </c>
      <c r="N754" s="6" t="s">
        <v>8274</v>
      </c>
      <c r="O754" s="9">
        <f t="shared" si="66"/>
        <v>1.117</v>
      </c>
      <c r="P754" s="18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5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1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t="b">
        <v>0</v>
      </c>
      <c r="L755" s="6">
        <v>26</v>
      </c>
      <c r="M755" t="b">
        <v>1</v>
      </c>
      <c r="N755" s="6" t="s">
        <v>8274</v>
      </c>
      <c r="O755" s="9">
        <f t="shared" si="66"/>
        <v>1.28</v>
      </c>
      <c r="P755" s="18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5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1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t="b">
        <v>0</v>
      </c>
      <c r="L756" s="6">
        <v>49</v>
      </c>
      <c r="M756" t="b">
        <v>1</v>
      </c>
      <c r="N756" s="6" t="s">
        <v>8274</v>
      </c>
      <c r="O756" s="9">
        <f t="shared" si="66"/>
        <v>1.0375000000000001</v>
      </c>
      <c r="P756" s="18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5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1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t="b">
        <v>0</v>
      </c>
      <c r="L757" s="6">
        <v>68</v>
      </c>
      <c r="M757" t="b">
        <v>1</v>
      </c>
      <c r="N757" s="6" t="s">
        <v>8274</v>
      </c>
      <c r="O757" s="9">
        <f t="shared" si="66"/>
        <v>1.0190760000000001</v>
      </c>
      <c r="P757" s="18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5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1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t="b">
        <v>0</v>
      </c>
      <c r="L758" s="6">
        <v>22</v>
      </c>
      <c r="M758" t="b">
        <v>1</v>
      </c>
      <c r="N758" s="6" t="s">
        <v>8274</v>
      </c>
      <c r="O758" s="9">
        <f t="shared" si="66"/>
        <v>1.177142857142857</v>
      </c>
      <c r="P758" s="1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5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1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t="b">
        <v>0</v>
      </c>
      <c r="L759" s="6">
        <v>18</v>
      </c>
      <c r="M759" t="b">
        <v>1</v>
      </c>
      <c r="N759" s="6" t="s">
        <v>8274</v>
      </c>
      <c r="O759" s="9">
        <f t="shared" si="66"/>
        <v>2.38</v>
      </c>
      <c r="P759" s="18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5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1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t="b">
        <v>0</v>
      </c>
      <c r="L760" s="6">
        <v>19</v>
      </c>
      <c r="M760" t="b">
        <v>1</v>
      </c>
      <c r="N760" s="6" t="s">
        <v>8274</v>
      </c>
      <c r="O760" s="9">
        <f t="shared" si="66"/>
        <v>1.02</v>
      </c>
      <c r="P760" s="18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5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1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t="b">
        <v>0</v>
      </c>
      <c r="L761" s="6">
        <v>99</v>
      </c>
      <c r="M761" t="b">
        <v>1</v>
      </c>
      <c r="N761" s="6" t="s">
        <v>8274</v>
      </c>
      <c r="O761" s="9">
        <f t="shared" si="66"/>
        <v>1.0192000000000001</v>
      </c>
      <c r="P761" s="18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5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1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t="b">
        <v>0</v>
      </c>
      <c r="L762" s="6">
        <v>0</v>
      </c>
      <c r="M762" t="b">
        <v>0</v>
      </c>
      <c r="N762" s="6" t="s">
        <v>8275</v>
      </c>
      <c r="O762" s="9">
        <f t="shared" si="66"/>
        <v>0</v>
      </c>
      <c r="P762" s="18" t="str">
        <f t="shared" si="67"/>
        <v>$0.00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5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1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t="b">
        <v>0</v>
      </c>
      <c r="L763" s="6">
        <v>6</v>
      </c>
      <c r="M763" t="b">
        <v>0</v>
      </c>
      <c r="N763" s="6" t="s">
        <v>8275</v>
      </c>
      <c r="O763" s="9">
        <f t="shared" si="66"/>
        <v>4.7E-2</v>
      </c>
      <c r="P763" s="18">
        <f t="shared" si="67"/>
        <v>39.17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5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1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t="b">
        <v>0</v>
      </c>
      <c r="L764" s="6">
        <v>0</v>
      </c>
      <c r="M764" t="b">
        <v>0</v>
      </c>
      <c r="N764" s="6" t="s">
        <v>8275</v>
      </c>
      <c r="O764" s="9">
        <f t="shared" si="66"/>
        <v>0</v>
      </c>
      <c r="P764" s="18" t="str">
        <f t="shared" si="67"/>
        <v>$0.00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5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1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t="b">
        <v>0</v>
      </c>
      <c r="L765" s="6">
        <v>1</v>
      </c>
      <c r="M765" t="b">
        <v>0</v>
      </c>
      <c r="N765" s="6" t="s">
        <v>8275</v>
      </c>
      <c r="O765" s="9">
        <f t="shared" si="66"/>
        <v>1.1655011655011655E-3</v>
      </c>
      <c r="P765" s="18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5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1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t="b">
        <v>0</v>
      </c>
      <c r="L766" s="6">
        <v>0</v>
      </c>
      <c r="M766" t="b">
        <v>0</v>
      </c>
      <c r="N766" s="6" t="s">
        <v>8275</v>
      </c>
      <c r="O766" s="9">
        <f t="shared" si="66"/>
        <v>0</v>
      </c>
      <c r="P766" s="18" t="str">
        <f t="shared" si="67"/>
        <v>$0.00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5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1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t="b">
        <v>0</v>
      </c>
      <c r="L767" s="6">
        <v>44</v>
      </c>
      <c r="M767" t="b">
        <v>0</v>
      </c>
      <c r="N767" s="6" t="s">
        <v>8275</v>
      </c>
      <c r="O767" s="9">
        <f t="shared" si="66"/>
        <v>0.36014285714285715</v>
      </c>
      <c r="P767" s="18">
        <f t="shared" si="67"/>
        <v>57.3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5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1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t="b">
        <v>0</v>
      </c>
      <c r="L768" s="6">
        <v>0</v>
      </c>
      <c r="M768" t="b">
        <v>0</v>
      </c>
      <c r="N768" s="6" t="s">
        <v>8275</v>
      </c>
      <c r="O768" s="9">
        <f t="shared" si="66"/>
        <v>0</v>
      </c>
      <c r="P768" s="18" t="str">
        <f t="shared" si="67"/>
        <v>$0.00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5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1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t="b">
        <v>0</v>
      </c>
      <c r="L769" s="6">
        <v>3</v>
      </c>
      <c r="M769" t="b">
        <v>0</v>
      </c>
      <c r="N769" s="6" t="s">
        <v>8275</v>
      </c>
      <c r="O769" s="9">
        <f t="shared" si="66"/>
        <v>3.5400000000000001E-2</v>
      </c>
      <c r="P769" s="18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5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1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t="b">
        <v>0</v>
      </c>
      <c r="L770" s="6">
        <v>0</v>
      </c>
      <c r="M770" t="b">
        <v>0</v>
      </c>
      <c r="N770" s="6" t="s">
        <v>8275</v>
      </c>
      <c r="O770" s="9">
        <f t="shared" ref="O770:O833" si="72">E770/D770</f>
        <v>0</v>
      </c>
      <c r="P770" s="18" t="str">
        <f t="shared" si="67"/>
        <v>$0.00</v>
      </c>
      <c r="Q770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5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1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t="b">
        <v>0</v>
      </c>
      <c r="L771" s="6">
        <v>52</v>
      </c>
      <c r="M771" t="b">
        <v>0</v>
      </c>
      <c r="N771" s="6" t="s">
        <v>8275</v>
      </c>
      <c r="O771" s="9">
        <f t="shared" si="72"/>
        <v>0.41399999999999998</v>
      </c>
      <c r="P771" s="18">
        <f t="shared" ref="P771:P834" si="73">IF(L771=0,"$0.00",ROUND(E771/L771,2))</f>
        <v>31.85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6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1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t="b">
        <v>0</v>
      </c>
      <c r="L772" s="6">
        <v>0</v>
      </c>
      <c r="M772" t="b">
        <v>0</v>
      </c>
      <c r="N772" s="6" t="s">
        <v>8275</v>
      </c>
      <c r="O772" s="9">
        <f t="shared" si="72"/>
        <v>0</v>
      </c>
      <c r="P772" s="18" t="str">
        <f t="shared" si="73"/>
        <v>$0.00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5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1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t="b">
        <v>0</v>
      </c>
      <c r="L773" s="6">
        <v>1</v>
      </c>
      <c r="M773" t="b">
        <v>0</v>
      </c>
      <c r="N773" s="6" t="s">
        <v>8275</v>
      </c>
      <c r="O773" s="9">
        <f t="shared" si="72"/>
        <v>2.631578947368421E-4</v>
      </c>
      <c r="P773" s="18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5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1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t="b">
        <v>0</v>
      </c>
      <c r="L774" s="6">
        <v>1</v>
      </c>
      <c r="M774" t="b">
        <v>0</v>
      </c>
      <c r="N774" s="6" t="s">
        <v>8275</v>
      </c>
      <c r="O774" s="9">
        <f t="shared" si="72"/>
        <v>3.3333333333333333E-2</v>
      </c>
      <c r="P774" s="18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5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1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t="b">
        <v>0</v>
      </c>
      <c r="L775" s="6">
        <v>2</v>
      </c>
      <c r="M775" t="b">
        <v>0</v>
      </c>
      <c r="N775" s="6" t="s">
        <v>8275</v>
      </c>
      <c r="O775" s="9">
        <f t="shared" si="72"/>
        <v>8.5129023676509714E-3</v>
      </c>
      <c r="P775" s="18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5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1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t="b">
        <v>0</v>
      </c>
      <c r="L776" s="6">
        <v>9</v>
      </c>
      <c r="M776" t="b">
        <v>0</v>
      </c>
      <c r="N776" s="6" t="s">
        <v>8275</v>
      </c>
      <c r="O776" s="9">
        <f t="shared" si="72"/>
        <v>0.70199999999999996</v>
      </c>
      <c r="P776" s="18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5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1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t="b">
        <v>0</v>
      </c>
      <c r="L777" s="6">
        <v>5</v>
      </c>
      <c r="M777" t="b">
        <v>0</v>
      </c>
      <c r="N777" s="6" t="s">
        <v>8275</v>
      </c>
      <c r="O777" s="9">
        <f t="shared" si="72"/>
        <v>1.7000000000000001E-2</v>
      </c>
      <c r="P777" s="18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5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1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t="b">
        <v>0</v>
      </c>
      <c r="L778" s="6">
        <v>57</v>
      </c>
      <c r="M778" t="b">
        <v>0</v>
      </c>
      <c r="N778" s="6" t="s">
        <v>8275</v>
      </c>
      <c r="O778" s="9">
        <f t="shared" si="72"/>
        <v>0.51400000000000001</v>
      </c>
      <c r="P778" s="18">
        <f t="shared" si="73"/>
        <v>63.12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5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1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t="b">
        <v>0</v>
      </c>
      <c r="L779" s="6">
        <v>3</v>
      </c>
      <c r="M779" t="b">
        <v>0</v>
      </c>
      <c r="N779" s="6" t="s">
        <v>8275</v>
      </c>
      <c r="O779" s="9">
        <f t="shared" si="72"/>
        <v>7.0000000000000001E-3</v>
      </c>
      <c r="P779" s="18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5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1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t="b">
        <v>0</v>
      </c>
      <c r="L780" s="6">
        <v>1</v>
      </c>
      <c r="M780" t="b">
        <v>0</v>
      </c>
      <c r="N780" s="6" t="s">
        <v>8275</v>
      </c>
      <c r="O780" s="9">
        <f t="shared" si="72"/>
        <v>4.0000000000000001E-3</v>
      </c>
      <c r="P780" s="18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5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1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t="b">
        <v>0</v>
      </c>
      <c r="L781" s="6">
        <v>6</v>
      </c>
      <c r="M781" t="b">
        <v>0</v>
      </c>
      <c r="N781" s="6" t="s">
        <v>8275</v>
      </c>
      <c r="O781" s="9">
        <f t="shared" si="72"/>
        <v>2.6666666666666668E-2</v>
      </c>
      <c r="P781" s="18">
        <f t="shared" si="73"/>
        <v>66.67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5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1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t="b">
        <v>0</v>
      </c>
      <c r="L782" s="6">
        <v>27</v>
      </c>
      <c r="M782" t="b">
        <v>1</v>
      </c>
      <c r="N782" s="6" t="s">
        <v>8276</v>
      </c>
      <c r="O782" s="9">
        <f t="shared" si="72"/>
        <v>1.04</v>
      </c>
      <c r="P782" s="18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5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1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t="b">
        <v>0</v>
      </c>
      <c r="L783" s="6">
        <v>25</v>
      </c>
      <c r="M783" t="b">
        <v>1</v>
      </c>
      <c r="N783" s="6" t="s">
        <v>8276</v>
      </c>
      <c r="O783" s="9">
        <f t="shared" si="72"/>
        <v>1.3315375</v>
      </c>
      <c r="P783" s="18">
        <f t="shared" si="73"/>
        <v>42.61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5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1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t="b">
        <v>0</v>
      </c>
      <c r="L784" s="6">
        <v>14</v>
      </c>
      <c r="M784" t="b">
        <v>1</v>
      </c>
      <c r="N784" s="6" t="s">
        <v>8276</v>
      </c>
      <c r="O784" s="9">
        <f t="shared" si="72"/>
        <v>1</v>
      </c>
      <c r="P784" s="18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5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1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t="b">
        <v>0</v>
      </c>
      <c r="L785" s="6">
        <v>35</v>
      </c>
      <c r="M785" t="b">
        <v>1</v>
      </c>
      <c r="N785" s="6" t="s">
        <v>8276</v>
      </c>
      <c r="O785" s="9">
        <f t="shared" si="72"/>
        <v>1.4813333333333334</v>
      </c>
      <c r="P785" s="18">
        <f t="shared" si="73"/>
        <v>63.49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5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1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t="b">
        <v>0</v>
      </c>
      <c r="L786" s="6">
        <v>10</v>
      </c>
      <c r="M786" t="b">
        <v>1</v>
      </c>
      <c r="N786" s="6" t="s">
        <v>8276</v>
      </c>
      <c r="O786" s="9">
        <f t="shared" si="72"/>
        <v>1.0249999999999999</v>
      </c>
      <c r="P786" s="18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5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1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t="b">
        <v>0</v>
      </c>
      <c r="L787" s="6">
        <v>29</v>
      </c>
      <c r="M787" t="b">
        <v>1</v>
      </c>
      <c r="N787" s="6" t="s">
        <v>8276</v>
      </c>
      <c r="O787" s="9">
        <f t="shared" si="72"/>
        <v>1.8062799999999999</v>
      </c>
      <c r="P787" s="18">
        <f t="shared" si="73"/>
        <v>31.14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5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1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t="b">
        <v>0</v>
      </c>
      <c r="L788" s="6">
        <v>44</v>
      </c>
      <c r="M788" t="b">
        <v>1</v>
      </c>
      <c r="N788" s="6" t="s">
        <v>8276</v>
      </c>
      <c r="O788" s="9">
        <f t="shared" si="72"/>
        <v>1.4279999999999999</v>
      </c>
      <c r="P788" s="1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5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1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t="b">
        <v>0</v>
      </c>
      <c r="L789" s="6">
        <v>17</v>
      </c>
      <c r="M789" t="b">
        <v>1</v>
      </c>
      <c r="N789" s="6" t="s">
        <v>8276</v>
      </c>
      <c r="O789" s="9">
        <f t="shared" si="72"/>
        <v>1.1416666666666666</v>
      </c>
      <c r="P789" s="18">
        <f t="shared" si="73"/>
        <v>80.59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5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1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t="b">
        <v>0</v>
      </c>
      <c r="L790" s="6">
        <v>34</v>
      </c>
      <c r="M790" t="b">
        <v>1</v>
      </c>
      <c r="N790" s="6" t="s">
        <v>8276</v>
      </c>
      <c r="O790" s="9">
        <f t="shared" si="72"/>
        <v>2.03505</v>
      </c>
      <c r="P790" s="18">
        <f t="shared" si="73"/>
        <v>59.85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5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1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t="b">
        <v>0</v>
      </c>
      <c r="L791" s="6">
        <v>14</v>
      </c>
      <c r="M791" t="b">
        <v>1</v>
      </c>
      <c r="N791" s="6" t="s">
        <v>8276</v>
      </c>
      <c r="O791" s="9">
        <f t="shared" si="72"/>
        <v>1.0941176470588236</v>
      </c>
      <c r="P791" s="18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5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1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t="b">
        <v>0</v>
      </c>
      <c r="L792" s="6">
        <v>156</v>
      </c>
      <c r="M792" t="b">
        <v>1</v>
      </c>
      <c r="N792" s="6" t="s">
        <v>8276</v>
      </c>
      <c r="O792" s="9">
        <f t="shared" si="72"/>
        <v>1.443746</v>
      </c>
      <c r="P792" s="18">
        <f t="shared" si="73"/>
        <v>92.55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5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1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t="b">
        <v>0</v>
      </c>
      <c r="L793" s="6">
        <v>128</v>
      </c>
      <c r="M793" t="b">
        <v>1</v>
      </c>
      <c r="N793" s="6" t="s">
        <v>8276</v>
      </c>
      <c r="O793" s="9">
        <f t="shared" si="72"/>
        <v>1.0386666666666666</v>
      </c>
      <c r="P793" s="18">
        <f t="shared" si="73"/>
        <v>60.86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5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1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t="b">
        <v>0</v>
      </c>
      <c r="L794" s="6">
        <v>60</v>
      </c>
      <c r="M794" t="b">
        <v>1</v>
      </c>
      <c r="N794" s="6" t="s">
        <v>8276</v>
      </c>
      <c r="O794" s="9">
        <f t="shared" si="72"/>
        <v>1.0044440000000001</v>
      </c>
      <c r="P794" s="18">
        <f t="shared" si="73"/>
        <v>41.85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5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1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t="b">
        <v>0</v>
      </c>
      <c r="L795" s="6">
        <v>32</v>
      </c>
      <c r="M795" t="b">
        <v>1</v>
      </c>
      <c r="N795" s="6" t="s">
        <v>8276</v>
      </c>
      <c r="O795" s="9">
        <f t="shared" si="72"/>
        <v>1.0277927272727272</v>
      </c>
      <c r="P795" s="18">
        <f t="shared" si="73"/>
        <v>88.33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5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1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t="b">
        <v>0</v>
      </c>
      <c r="L796" s="6">
        <v>53</v>
      </c>
      <c r="M796" t="b">
        <v>1</v>
      </c>
      <c r="N796" s="6" t="s">
        <v>8276</v>
      </c>
      <c r="O796" s="9">
        <f t="shared" si="72"/>
        <v>1.0531250000000001</v>
      </c>
      <c r="P796" s="18">
        <f t="shared" si="73"/>
        <v>158.96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5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1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t="b">
        <v>0</v>
      </c>
      <c r="L797" s="6">
        <v>184</v>
      </c>
      <c r="M797" t="b">
        <v>1</v>
      </c>
      <c r="N797" s="6" t="s">
        <v>8276</v>
      </c>
      <c r="O797" s="9">
        <f t="shared" si="72"/>
        <v>1.1178571428571429</v>
      </c>
      <c r="P797" s="18">
        <f t="shared" si="73"/>
        <v>85.05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5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1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t="b">
        <v>0</v>
      </c>
      <c r="L798" s="6">
        <v>90</v>
      </c>
      <c r="M798" t="b">
        <v>1</v>
      </c>
      <c r="N798" s="6" t="s">
        <v>8276</v>
      </c>
      <c r="O798" s="9">
        <f t="shared" si="72"/>
        <v>1.0135000000000001</v>
      </c>
      <c r="P798" s="18">
        <f t="shared" si="73"/>
        <v>112.61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5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1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t="b">
        <v>0</v>
      </c>
      <c r="L799" s="6">
        <v>71</v>
      </c>
      <c r="M799" t="b">
        <v>1</v>
      </c>
      <c r="N799" s="6" t="s">
        <v>8276</v>
      </c>
      <c r="O799" s="9">
        <f t="shared" si="72"/>
        <v>1.0753333333333333</v>
      </c>
      <c r="P799" s="18">
        <f t="shared" si="73"/>
        <v>45.44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5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1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t="b">
        <v>0</v>
      </c>
      <c r="L800" s="6">
        <v>87</v>
      </c>
      <c r="M800" t="b">
        <v>1</v>
      </c>
      <c r="N800" s="6" t="s">
        <v>8276</v>
      </c>
      <c r="O800" s="9">
        <f t="shared" si="72"/>
        <v>1.1488571428571428</v>
      </c>
      <c r="P800" s="18">
        <f t="shared" si="73"/>
        <v>46.22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5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1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t="b">
        <v>0</v>
      </c>
      <c r="L801" s="6">
        <v>28</v>
      </c>
      <c r="M801" t="b">
        <v>1</v>
      </c>
      <c r="N801" s="6" t="s">
        <v>8276</v>
      </c>
      <c r="O801" s="9">
        <f t="shared" si="72"/>
        <v>1.0002</v>
      </c>
      <c r="P801" s="18">
        <f t="shared" si="73"/>
        <v>178.61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5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1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t="b">
        <v>0</v>
      </c>
      <c r="L802" s="6">
        <v>56</v>
      </c>
      <c r="M802" t="b">
        <v>1</v>
      </c>
      <c r="N802" s="6" t="s">
        <v>8276</v>
      </c>
      <c r="O802" s="9">
        <f t="shared" si="72"/>
        <v>1.5213333333333334</v>
      </c>
      <c r="P802" s="18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5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1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t="b">
        <v>0</v>
      </c>
      <c r="L803" s="6">
        <v>51</v>
      </c>
      <c r="M803" t="b">
        <v>1</v>
      </c>
      <c r="N803" s="6" t="s">
        <v>8276</v>
      </c>
      <c r="O803" s="9">
        <f t="shared" si="72"/>
        <v>1.1152149999999998</v>
      </c>
      <c r="P803" s="18">
        <f t="shared" si="73"/>
        <v>43.73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5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1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t="b">
        <v>0</v>
      </c>
      <c r="L804" s="6">
        <v>75</v>
      </c>
      <c r="M804" t="b">
        <v>1</v>
      </c>
      <c r="N804" s="6" t="s">
        <v>8276</v>
      </c>
      <c r="O804" s="9">
        <f t="shared" si="72"/>
        <v>1.0133333333333334</v>
      </c>
      <c r="P804" s="18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5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1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t="b">
        <v>0</v>
      </c>
      <c r="L805" s="6">
        <v>38</v>
      </c>
      <c r="M805" t="b">
        <v>1</v>
      </c>
      <c r="N805" s="6" t="s">
        <v>8276</v>
      </c>
      <c r="O805" s="9">
        <f t="shared" si="72"/>
        <v>1.232608695652174</v>
      </c>
      <c r="P805" s="18">
        <f t="shared" si="73"/>
        <v>74.61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5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1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t="b">
        <v>0</v>
      </c>
      <c r="L806" s="6">
        <v>18</v>
      </c>
      <c r="M806" t="b">
        <v>1</v>
      </c>
      <c r="N806" s="6" t="s">
        <v>8276</v>
      </c>
      <c r="O806" s="9">
        <f t="shared" si="72"/>
        <v>1</v>
      </c>
      <c r="P806" s="18">
        <f t="shared" si="73"/>
        <v>305.56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5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1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t="b">
        <v>0</v>
      </c>
      <c r="L807" s="6">
        <v>54</v>
      </c>
      <c r="M807" t="b">
        <v>1</v>
      </c>
      <c r="N807" s="6" t="s">
        <v>8276</v>
      </c>
      <c r="O807" s="9">
        <f t="shared" si="72"/>
        <v>1.05</v>
      </c>
      <c r="P807" s="18">
        <f t="shared" si="73"/>
        <v>58.33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5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1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t="b">
        <v>0</v>
      </c>
      <c r="L808" s="6">
        <v>71</v>
      </c>
      <c r="M808" t="b">
        <v>1</v>
      </c>
      <c r="N808" s="6" t="s">
        <v>8276</v>
      </c>
      <c r="O808" s="9">
        <f t="shared" si="72"/>
        <v>1.0443750000000001</v>
      </c>
      <c r="P808" s="18">
        <f t="shared" si="73"/>
        <v>117.68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5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1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t="b">
        <v>0</v>
      </c>
      <c r="L809" s="6">
        <v>57</v>
      </c>
      <c r="M809" t="b">
        <v>1</v>
      </c>
      <c r="N809" s="6" t="s">
        <v>8276</v>
      </c>
      <c r="O809" s="9">
        <f t="shared" si="72"/>
        <v>1.05125</v>
      </c>
      <c r="P809" s="18">
        <f t="shared" si="73"/>
        <v>73.77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5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1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t="b">
        <v>0</v>
      </c>
      <c r="L810" s="6">
        <v>43</v>
      </c>
      <c r="M810" t="b">
        <v>1</v>
      </c>
      <c r="N810" s="6" t="s">
        <v>8276</v>
      </c>
      <c r="O810" s="9">
        <f t="shared" si="72"/>
        <v>1</v>
      </c>
      <c r="P810" s="18">
        <f t="shared" si="73"/>
        <v>104.65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5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1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t="b">
        <v>0</v>
      </c>
      <c r="L811" s="6">
        <v>52</v>
      </c>
      <c r="M811" t="b">
        <v>1</v>
      </c>
      <c r="N811" s="6" t="s">
        <v>8276</v>
      </c>
      <c r="O811" s="9">
        <f t="shared" si="72"/>
        <v>1.03775</v>
      </c>
      <c r="P811" s="18">
        <f t="shared" si="73"/>
        <v>79.83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5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1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t="b">
        <v>0</v>
      </c>
      <c r="L812" s="6">
        <v>27</v>
      </c>
      <c r="M812" t="b">
        <v>1</v>
      </c>
      <c r="N812" s="6" t="s">
        <v>8276</v>
      </c>
      <c r="O812" s="9">
        <f t="shared" si="72"/>
        <v>1.05</v>
      </c>
      <c r="P812" s="18">
        <f t="shared" si="73"/>
        <v>58.33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5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1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t="b">
        <v>0</v>
      </c>
      <c r="L813" s="6">
        <v>12</v>
      </c>
      <c r="M813" t="b">
        <v>1</v>
      </c>
      <c r="N813" s="6" t="s">
        <v>8276</v>
      </c>
      <c r="O813" s="9">
        <f t="shared" si="72"/>
        <v>1.04</v>
      </c>
      <c r="P813" s="18">
        <f t="shared" si="73"/>
        <v>86.67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5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1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t="b">
        <v>0</v>
      </c>
      <c r="L814" s="6">
        <v>33</v>
      </c>
      <c r="M814" t="b">
        <v>1</v>
      </c>
      <c r="N814" s="6" t="s">
        <v>8276</v>
      </c>
      <c r="O814" s="9">
        <f t="shared" si="72"/>
        <v>1.5183333333333333</v>
      </c>
      <c r="P814" s="18">
        <f t="shared" si="73"/>
        <v>27.61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5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1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t="b">
        <v>0</v>
      </c>
      <c r="L815" s="6">
        <v>96</v>
      </c>
      <c r="M815" t="b">
        <v>1</v>
      </c>
      <c r="N815" s="6" t="s">
        <v>8276</v>
      </c>
      <c r="O815" s="9">
        <f t="shared" si="72"/>
        <v>1.59996</v>
      </c>
      <c r="P815" s="18">
        <f t="shared" si="73"/>
        <v>25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5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1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t="b">
        <v>0</v>
      </c>
      <c r="L816" s="6">
        <v>28</v>
      </c>
      <c r="M816" t="b">
        <v>1</v>
      </c>
      <c r="N816" s="6" t="s">
        <v>8276</v>
      </c>
      <c r="O816" s="9">
        <f t="shared" si="72"/>
        <v>1.2729999999999999</v>
      </c>
      <c r="P816" s="18">
        <f t="shared" si="73"/>
        <v>45.46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5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1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t="b">
        <v>0</v>
      </c>
      <c r="L817" s="6">
        <v>43</v>
      </c>
      <c r="M817" t="b">
        <v>1</v>
      </c>
      <c r="N817" s="6" t="s">
        <v>8276</v>
      </c>
      <c r="O817" s="9">
        <f t="shared" si="72"/>
        <v>1.07</v>
      </c>
      <c r="P817" s="18">
        <f t="shared" si="73"/>
        <v>99.53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5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1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t="b">
        <v>0</v>
      </c>
      <c r="L818" s="6">
        <v>205</v>
      </c>
      <c r="M818" t="b">
        <v>1</v>
      </c>
      <c r="N818" s="6" t="s">
        <v>8276</v>
      </c>
      <c r="O818" s="9">
        <f t="shared" si="72"/>
        <v>1.1512214285714286</v>
      </c>
      <c r="P818" s="18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5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1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t="b">
        <v>0</v>
      </c>
      <c r="L819" s="6">
        <v>23</v>
      </c>
      <c r="M819" t="b">
        <v>1</v>
      </c>
      <c r="N819" s="6" t="s">
        <v>8276</v>
      </c>
      <c r="O819" s="9">
        <f t="shared" si="72"/>
        <v>1.3711066666666665</v>
      </c>
      <c r="P819" s="18">
        <f t="shared" si="73"/>
        <v>89.42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5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1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t="b">
        <v>0</v>
      </c>
      <c r="L820" s="6">
        <v>19</v>
      </c>
      <c r="M820" t="b">
        <v>1</v>
      </c>
      <c r="N820" s="6" t="s">
        <v>8276</v>
      </c>
      <c r="O820" s="9">
        <f t="shared" si="72"/>
        <v>1.5571428571428572</v>
      </c>
      <c r="P820" s="18">
        <f t="shared" si="73"/>
        <v>28.68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5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1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t="b">
        <v>0</v>
      </c>
      <c r="L821" s="6">
        <v>14</v>
      </c>
      <c r="M821" t="b">
        <v>1</v>
      </c>
      <c r="N821" s="6" t="s">
        <v>8276</v>
      </c>
      <c r="O821" s="9">
        <f t="shared" si="72"/>
        <v>1.0874999999999999</v>
      </c>
      <c r="P821" s="18">
        <f t="shared" si="73"/>
        <v>31.07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5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1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t="b">
        <v>0</v>
      </c>
      <c r="L822" s="6">
        <v>38</v>
      </c>
      <c r="M822" t="b">
        <v>1</v>
      </c>
      <c r="N822" s="6" t="s">
        <v>8276</v>
      </c>
      <c r="O822" s="9">
        <f t="shared" si="72"/>
        <v>1.3405</v>
      </c>
      <c r="P822" s="18">
        <f t="shared" si="73"/>
        <v>70.55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5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1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t="b">
        <v>0</v>
      </c>
      <c r="L823" s="6">
        <v>78</v>
      </c>
      <c r="M823" t="b">
        <v>1</v>
      </c>
      <c r="N823" s="6" t="s">
        <v>8276</v>
      </c>
      <c r="O823" s="9">
        <f t="shared" si="72"/>
        <v>1</v>
      </c>
      <c r="P823" s="18">
        <f t="shared" si="73"/>
        <v>224.13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5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1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t="b">
        <v>0</v>
      </c>
      <c r="L824" s="6">
        <v>69</v>
      </c>
      <c r="M824" t="b">
        <v>1</v>
      </c>
      <c r="N824" s="6" t="s">
        <v>8276</v>
      </c>
      <c r="O824" s="9">
        <f t="shared" si="72"/>
        <v>1.1916666666666667</v>
      </c>
      <c r="P824" s="18">
        <f t="shared" si="73"/>
        <v>51.81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5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1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t="b">
        <v>0</v>
      </c>
      <c r="L825" s="6">
        <v>33</v>
      </c>
      <c r="M825" t="b">
        <v>1</v>
      </c>
      <c r="N825" s="6" t="s">
        <v>8276</v>
      </c>
      <c r="O825" s="9">
        <f t="shared" si="72"/>
        <v>1.7949999999999999</v>
      </c>
      <c r="P825" s="18">
        <f t="shared" si="73"/>
        <v>43.52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5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1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t="b">
        <v>0</v>
      </c>
      <c r="L826" s="6">
        <v>54</v>
      </c>
      <c r="M826" t="b">
        <v>1</v>
      </c>
      <c r="N826" s="6" t="s">
        <v>8276</v>
      </c>
      <c r="O826" s="9">
        <f t="shared" si="72"/>
        <v>1.3438124999999999</v>
      </c>
      <c r="P826" s="18">
        <f t="shared" si="73"/>
        <v>39.82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5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1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t="b">
        <v>0</v>
      </c>
      <c r="L827" s="6">
        <v>99</v>
      </c>
      <c r="M827" t="b">
        <v>1</v>
      </c>
      <c r="N827" s="6" t="s">
        <v>8276</v>
      </c>
      <c r="O827" s="9">
        <f t="shared" si="72"/>
        <v>1.0043200000000001</v>
      </c>
      <c r="P827" s="18">
        <f t="shared" si="73"/>
        <v>126.81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5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1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t="b">
        <v>0</v>
      </c>
      <c r="L828" s="6">
        <v>49</v>
      </c>
      <c r="M828" t="b">
        <v>1</v>
      </c>
      <c r="N828" s="6" t="s">
        <v>8276</v>
      </c>
      <c r="O828" s="9">
        <f t="shared" si="72"/>
        <v>1.0145454545454546</v>
      </c>
      <c r="P828" s="18">
        <f t="shared" si="73"/>
        <v>113.88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5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1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t="b">
        <v>0</v>
      </c>
      <c r="L829" s="6">
        <v>11</v>
      </c>
      <c r="M829" t="b">
        <v>1</v>
      </c>
      <c r="N829" s="6" t="s">
        <v>8276</v>
      </c>
      <c r="O829" s="9">
        <f t="shared" si="72"/>
        <v>1.0333333333333334</v>
      </c>
      <c r="P829" s="18">
        <f t="shared" si="73"/>
        <v>28.18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5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1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t="b">
        <v>0</v>
      </c>
      <c r="L830" s="6">
        <v>38</v>
      </c>
      <c r="M830" t="b">
        <v>1</v>
      </c>
      <c r="N830" s="6" t="s">
        <v>8276</v>
      </c>
      <c r="O830" s="9">
        <f t="shared" si="72"/>
        <v>1.07</v>
      </c>
      <c r="P830" s="18">
        <f t="shared" si="73"/>
        <v>36.61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5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1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t="b">
        <v>0</v>
      </c>
      <c r="L831" s="6">
        <v>16</v>
      </c>
      <c r="M831" t="b">
        <v>1</v>
      </c>
      <c r="N831" s="6" t="s">
        <v>8276</v>
      </c>
      <c r="O831" s="9">
        <f t="shared" si="72"/>
        <v>1.04</v>
      </c>
      <c r="P831" s="18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5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1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t="b">
        <v>0</v>
      </c>
      <c r="L832" s="6">
        <v>32</v>
      </c>
      <c r="M832" t="b">
        <v>1</v>
      </c>
      <c r="N832" s="6" t="s">
        <v>8276</v>
      </c>
      <c r="O832" s="9">
        <f t="shared" si="72"/>
        <v>1.0783333333333334</v>
      </c>
      <c r="P832" s="18">
        <f t="shared" si="73"/>
        <v>60.66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5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1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t="b">
        <v>0</v>
      </c>
      <c r="L833" s="6">
        <v>20</v>
      </c>
      <c r="M833" t="b">
        <v>1</v>
      </c>
      <c r="N833" s="6" t="s">
        <v>8276</v>
      </c>
      <c r="O833" s="9">
        <f t="shared" si="72"/>
        <v>2.3333333333333335</v>
      </c>
      <c r="P833" s="18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5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1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t="b">
        <v>0</v>
      </c>
      <c r="L834" s="6">
        <v>154</v>
      </c>
      <c r="M834" t="b">
        <v>1</v>
      </c>
      <c r="N834" s="6" t="s">
        <v>8276</v>
      </c>
      <c r="O834" s="9">
        <f t="shared" ref="O834:O897" si="78">E834/D834</f>
        <v>1.0060706666666666</v>
      </c>
      <c r="P834" s="18">
        <f t="shared" si="73"/>
        <v>97.99</v>
      </c>
      <c r="Q834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5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1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t="b">
        <v>0</v>
      </c>
      <c r="L835" s="6">
        <v>41</v>
      </c>
      <c r="M835" t="b">
        <v>1</v>
      </c>
      <c r="N835" s="6" t="s">
        <v>8276</v>
      </c>
      <c r="O835" s="9">
        <f t="shared" si="78"/>
        <v>1.0166666666666666</v>
      </c>
      <c r="P835" s="18">
        <f t="shared" ref="P835:P898" si="79">IF(L835=0,"$0.00",ROUND(E835/L835,2))</f>
        <v>148.78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6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1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t="b">
        <v>0</v>
      </c>
      <c r="L836" s="6">
        <v>75</v>
      </c>
      <c r="M836" t="b">
        <v>1</v>
      </c>
      <c r="N836" s="6" t="s">
        <v>8276</v>
      </c>
      <c r="O836" s="9">
        <f t="shared" si="78"/>
        <v>1.3101818181818181</v>
      </c>
      <c r="P836" s="18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5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1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t="b">
        <v>0</v>
      </c>
      <c r="L837" s="6">
        <v>40</v>
      </c>
      <c r="M837" t="b">
        <v>1</v>
      </c>
      <c r="N837" s="6" t="s">
        <v>8276</v>
      </c>
      <c r="O837" s="9">
        <f t="shared" si="78"/>
        <v>1.1725000000000001</v>
      </c>
      <c r="P837" s="18">
        <f t="shared" si="79"/>
        <v>58.63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5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1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t="b">
        <v>0</v>
      </c>
      <c r="L838" s="6">
        <v>46</v>
      </c>
      <c r="M838" t="b">
        <v>1</v>
      </c>
      <c r="N838" s="6" t="s">
        <v>8276</v>
      </c>
      <c r="O838" s="9">
        <f t="shared" si="78"/>
        <v>1.009304</v>
      </c>
      <c r="P838" s="18">
        <f t="shared" si="79"/>
        <v>109.71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5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1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t="b">
        <v>0</v>
      </c>
      <c r="L839" s="6">
        <v>62</v>
      </c>
      <c r="M839" t="b">
        <v>1</v>
      </c>
      <c r="N839" s="6" t="s">
        <v>8276</v>
      </c>
      <c r="O839" s="9">
        <f t="shared" si="78"/>
        <v>1.218</v>
      </c>
      <c r="P839" s="18">
        <f t="shared" si="79"/>
        <v>49.11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5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1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t="b">
        <v>0</v>
      </c>
      <c r="L840" s="6">
        <v>61</v>
      </c>
      <c r="M840" t="b">
        <v>1</v>
      </c>
      <c r="N840" s="6" t="s">
        <v>8276</v>
      </c>
      <c r="O840" s="9">
        <f t="shared" si="78"/>
        <v>1.454</v>
      </c>
      <c r="P840" s="18">
        <f t="shared" si="79"/>
        <v>47.67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5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1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t="b">
        <v>0</v>
      </c>
      <c r="L841" s="6">
        <v>96</v>
      </c>
      <c r="M841" t="b">
        <v>1</v>
      </c>
      <c r="N841" s="6" t="s">
        <v>8276</v>
      </c>
      <c r="O841" s="9">
        <f t="shared" si="78"/>
        <v>1.166166</v>
      </c>
      <c r="P841" s="18">
        <f t="shared" si="79"/>
        <v>60.74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5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1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t="b">
        <v>0</v>
      </c>
      <c r="L842" s="6">
        <v>190</v>
      </c>
      <c r="M842" t="b">
        <v>1</v>
      </c>
      <c r="N842" s="6" t="s">
        <v>8277</v>
      </c>
      <c r="O842" s="9">
        <f t="shared" si="78"/>
        <v>1.2041660000000001</v>
      </c>
      <c r="P842" s="18">
        <f t="shared" si="79"/>
        <v>63.38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5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1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t="b">
        <v>1</v>
      </c>
      <c r="L843" s="6">
        <v>94</v>
      </c>
      <c r="M843" t="b">
        <v>1</v>
      </c>
      <c r="N843" s="6" t="s">
        <v>8277</v>
      </c>
      <c r="O843" s="9">
        <f t="shared" si="78"/>
        <v>1.0132000000000001</v>
      </c>
      <c r="P843" s="18">
        <f t="shared" si="79"/>
        <v>53.89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5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1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t="b">
        <v>1</v>
      </c>
      <c r="L844" s="6">
        <v>39</v>
      </c>
      <c r="M844" t="b">
        <v>1</v>
      </c>
      <c r="N844" s="6" t="s">
        <v>8277</v>
      </c>
      <c r="O844" s="9">
        <f t="shared" si="78"/>
        <v>1.0431999999999999</v>
      </c>
      <c r="P844" s="18">
        <f t="shared" si="79"/>
        <v>66.87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5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1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t="b">
        <v>0</v>
      </c>
      <c r="L845" s="6">
        <v>127</v>
      </c>
      <c r="M845" t="b">
        <v>1</v>
      </c>
      <c r="N845" s="6" t="s">
        <v>8277</v>
      </c>
      <c r="O845" s="9">
        <f t="shared" si="78"/>
        <v>2.6713333333333331</v>
      </c>
      <c r="P845" s="18">
        <f t="shared" si="79"/>
        <v>63.1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5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1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t="b">
        <v>1</v>
      </c>
      <c r="L846" s="6">
        <v>159</v>
      </c>
      <c r="M846" t="b">
        <v>1</v>
      </c>
      <c r="N846" s="6" t="s">
        <v>8277</v>
      </c>
      <c r="O846" s="9">
        <f t="shared" si="78"/>
        <v>1.9413333333333334</v>
      </c>
      <c r="P846" s="18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5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1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t="b">
        <v>0</v>
      </c>
      <c r="L847" s="6">
        <v>177</v>
      </c>
      <c r="M847" t="b">
        <v>1</v>
      </c>
      <c r="N847" s="6" t="s">
        <v>8277</v>
      </c>
      <c r="O847" s="9">
        <f t="shared" si="78"/>
        <v>1.203802</v>
      </c>
      <c r="P847" s="18">
        <f t="shared" si="79"/>
        <v>34.01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5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1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t="b">
        <v>0</v>
      </c>
      <c r="L848" s="6">
        <v>47</v>
      </c>
      <c r="M848" t="b">
        <v>1</v>
      </c>
      <c r="N848" s="6" t="s">
        <v>8277</v>
      </c>
      <c r="O848" s="9">
        <f t="shared" si="78"/>
        <v>1.2200090909090908</v>
      </c>
      <c r="P848" s="18">
        <f t="shared" si="79"/>
        <v>28.55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5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1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t="b">
        <v>0</v>
      </c>
      <c r="L849" s="6">
        <v>1</v>
      </c>
      <c r="M849" t="b">
        <v>1</v>
      </c>
      <c r="N849" s="6" t="s">
        <v>8277</v>
      </c>
      <c r="O849" s="9">
        <f t="shared" si="78"/>
        <v>1</v>
      </c>
      <c r="P849" s="18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5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1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t="b">
        <v>0</v>
      </c>
      <c r="L850" s="6">
        <v>16</v>
      </c>
      <c r="M850" t="b">
        <v>1</v>
      </c>
      <c r="N850" s="6" t="s">
        <v>8277</v>
      </c>
      <c r="O850" s="9">
        <f t="shared" si="78"/>
        <v>1</v>
      </c>
      <c r="P850" s="18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5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1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t="b">
        <v>0</v>
      </c>
      <c r="L851" s="6">
        <v>115</v>
      </c>
      <c r="M851" t="b">
        <v>1</v>
      </c>
      <c r="N851" s="6" t="s">
        <v>8277</v>
      </c>
      <c r="O851" s="9">
        <f t="shared" si="78"/>
        <v>1.1990000000000001</v>
      </c>
      <c r="P851" s="18">
        <f t="shared" si="79"/>
        <v>41.7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5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1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t="b">
        <v>0</v>
      </c>
      <c r="L852" s="6">
        <v>133</v>
      </c>
      <c r="M852" t="b">
        <v>1</v>
      </c>
      <c r="N852" s="6" t="s">
        <v>8277</v>
      </c>
      <c r="O852" s="9">
        <f t="shared" si="78"/>
        <v>1.55175</v>
      </c>
      <c r="P852" s="18">
        <f t="shared" si="79"/>
        <v>46.67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5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1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t="b">
        <v>0</v>
      </c>
      <c r="L853" s="6">
        <v>70</v>
      </c>
      <c r="M853" t="b">
        <v>1</v>
      </c>
      <c r="N853" s="6" t="s">
        <v>8277</v>
      </c>
      <c r="O853" s="9">
        <f t="shared" si="78"/>
        <v>1.3045</v>
      </c>
      <c r="P853" s="18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5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1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t="b">
        <v>0</v>
      </c>
      <c r="L854" s="6">
        <v>62</v>
      </c>
      <c r="M854" t="b">
        <v>1</v>
      </c>
      <c r="N854" s="6" t="s">
        <v>8277</v>
      </c>
      <c r="O854" s="9">
        <f t="shared" si="78"/>
        <v>1.0497142857142858</v>
      </c>
      <c r="P854" s="18">
        <f t="shared" si="79"/>
        <v>59.26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5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1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t="b">
        <v>0</v>
      </c>
      <c r="L855" s="6">
        <v>10</v>
      </c>
      <c r="M855" t="b">
        <v>1</v>
      </c>
      <c r="N855" s="6" t="s">
        <v>8277</v>
      </c>
      <c r="O855" s="9">
        <f t="shared" si="78"/>
        <v>1</v>
      </c>
      <c r="P855" s="18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5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1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t="b">
        <v>0</v>
      </c>
      <c r="L856" s="6">
        <v>499</v>
      </c>
      <c r="M856" t="b">
        <v>1</v>
      </c>
      <c r="N856" s="6" t="s">
        <v>8277</v>
      </c>
      <c r="O856" s="9">
        <f t="shared" si="78"/>
        <v>1.1822050359712231</v>
      </c>
      <c r="P856" s="18">
        <f t="shared" si="79"/>
        <v>65.86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5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1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t="b">
        <v>0</v>
      </c>
      <c r="L857" s="6">
        <v>47</v>
      </c>
      <c r="M857" t="b">
        <v>1</v>
      </c>
      <c r="N857" s="6" t="s">
        <v>8277</v>
      </c>
      <c r="O857" s="9">
        <f t="shared" si="78"/>
        <v>1.0344827586206897</v>
      </c>
      <c r="P857" s="18">
        <f t="shared" si="79"/>
        <v>31.91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5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1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t="b">
        <v>0</v>
      </c>
      <c r="L858" s="6">
        <v>28</v>
      </c>
      <c r="M858" t="b">
        <v>1</v>
      </c>
      <c r="N858" s="6" t="s">
        <v>8277</v>
      </c>
      <c r="O858" s="9">
        <f t="shared" si="78"/>
        <v>2.1800000000000002</v>
      </c>
      <c r="P858" s="18">
        <f t="shared" si="79"/>
        <v>19.46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5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1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t="b">
        <v>0</v>
      </c>
      <c r="L859" s="6">
        <v>24</v>
      </c>
      <c r="M859" t="b">
        <v>1</v>
      </c>
      <c r="N859" s="6" t="s">
        <v>8277</v>
      </c>
      <c r="O859" s="9">
        <f t="shared" si="78"/>
        <v>1</v>
      </c>
      <c r="P859" s="18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5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1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t="b">
        <v>0</v>
      </c>
      <c r="L860" s="6">
        <v>76</v>
      </c>
      <c r="M860" t="b">
        <v>1</v>
      </c>
      <c r="N860" s="6" t="s">
        <v>8277</v>
      </c>
      <c r="O860" s="9">
        <f t="shared" si="78"/>
        <v>1.4400583333333332</v>
      </c>
      <c r="P860" s="18">
        <f t="shared" si="79"/>
        <v>22.74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5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1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t="b">
        <v>0</v>
      </c>
      <c r="L861" s="6">
        <v>98</v>
      </c>
      <c r="M861" t="b">
        <v>1</v>
      </c>
      <c r="N861" s="6" t="s">
        <v>8277</v>
      </c>
      <c r="O861" s="9">
        <f t="shared" si="78"/>
        <v>1.0467500000000001</v>
      </c>
      <c r="P861" s="18">
        <f t="shared" si="79"/>
        <v>42.72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5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1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t="b">
        <v>0</v>
      </c>
      <c r="L862" s="6">
        <v>48</v>
      </c>
      <c r="M862" t="b">
        <v>0</v>
      </c>
      <c r="N862" s="6" t="s">
        <v>8278</v>
      </c>
      <c r="O862" s="9">
        <f t="shared" si="78"/>
        <v>0.18142857142857144</v>
      </c>
      <c r="P862" s="18">
        <f t="shared" si="79"/>
        <v>52.92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5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1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t="b">
        <v>0</v>
      </c>
      <c r="L863" s="6">
        <v>2</v>
      </c>
      <c r="M863" t="b">
        <v>0</v>
      </c>
      <c r="N863" s="6" t="s">
        <v>8278</v>
      </c>
      <c r="O863" s="9">
        <f t="shared" si="78"/>
        <v>2.2444444444444444E-2</v>
      </c>
      <c r="P863" s="18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5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1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t="b">
        <v>0</v>
      </c>
      <c r="L864" s="6">
        <v>4</v>
      </c>
      <c r="M864" t="b">
        <v>0</v>
      </c>
      <c r="N864" s="6" t="s">
        <v>8278</v>
      </c>
      <c r="O864" s="9">
        <f t="shared" si="78"/>
        <v>3.3999999999999998E-3</v>
      </c>
      <c r="P864" s="18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5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1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t="b">
        <v>0</v>
      </c>
      <c r="L865" s="6">
        <v>5</v>
      </c>
      <c r="M865" t="b">
        <v>0</v>
      </c>
      <c r="N865" s="6" t="s">
        <v>8278</v>
      </c>
      <c r="O865" s="9">
        <f t="shared" si="78"/>
        <v>4.4999999999999998E-2</v>
      </c>
      <c r="P865" s="18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5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1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t="b">
        <v>0</v>
      </c>
      <c r="L866" s="6">
        <v>79</v>
      </c>
      <c r="M866" t="b">
        <v>0</v>
      </c>
      <c r="N866" s="6" t="s">
        <v>8278</v>
      </c>
      <c r="O866" s="9">
        <f t="shared" si="78"/>
        <v>0.41538461538461541</v>
      </c>
      <c r="P866" s="18">
        <f t="shared" si="79"/>
        <v>34.18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5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1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t="b">
        <v>0</v>
      </c>
      <c r="L867" s="6">
        <v>2</v>
      </c>
      <c r="M867" t="b">
        <v>0</v>
      </c>
      <c r="N867" s="6" t="s">
        <v>8278</v>
      </c>
      <c r="O867" s="9">
        <f t="shared" si="78"/>
        <v>2.0454545454545454E-2</v>
      </c>
      <c r="P867" s="18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5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1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t="b">
        <v>0</v>
      </c>
      <c r="L868" s="6">
        <v>11</v>
      </c>
      <c r="M868" t="b">
        <v>0</v>
      </c>
      <c r="N868" s="6" t="s">
        <v>8278</v>
      </c>
      <c r="O868" s="9">
        <f t="shared" si="78"/>
        <v>0.18285714285714286</v>
      </c>
      <c r="P868" s="18">
        <f t="shared" si="79"/>
        <v>58.18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5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1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t="b">
        <v>0</v>
      </c>
      <c r="L869" s="6">
        <v>11</v>
      </c>
      <c r="M869" t="b">
        <v>0</v>
      </c>
      <c r="N869" s="6" t="s">
        <v>8278</v>
      </c>
      <c r="O869" s="9">
        <f t="shared" si="78"/>
        <v>0.2402</v>
      </c>
      <c r="P869" s="18">
        <f t="shared" si="79"/>
        <v>109.18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5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1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t="b">
        <v>0</v>
      </c>
      <c r="L870" s="6">
        <v>1</v>
      </c>
      <c r="M870" t="b">
        <v>0</v>
      </c>
      <c r="N870" s="6" t="s">
        <v>8278</v>
      </c>
      <c r="O870" s="9">
        <f t="shared" si="78"/>
        <v>1.1111111111111111E-3</v>
      </c>
      <c r="P870" s="18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5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1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t="b">
        <v>0</v>
      </c>
      <c r="L871" s="6">
        <v>3</v>
      </c>
      <c r="M871" t="b">
        <v>0</v>
      </c>
      <c r="N871" s="6" t="s">
        <v>8278</v>
      </c>
      <c r="O871" s="9">
        <f t="shared" si="78"/>
        <v>0.11818181818181818</v>
      </c>
      <c r="P871" s="18">
        <f t="shared" si="79"/>
        <v>346.67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5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1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t="b">
        <v>0</v>
      </c>
      <c r="L872" s="6">
        <v>5</v>
      </c>
      <c r="M872" t="b">
        <v>0</v>
      </c>
      <c r="N872" s="6" t="s">
        <v>8278</v>
      </c>
      <c r="O872" s="9">
        <f t="shared" si="78"/>
        <v>3.0999999999999999E-3</v>
      </c>
      <c r="P872" s="18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5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1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t="b">
        <v>0</v>
      </c>
      <c r="L873" s="6">
        <v>12</v>
      </c>
      <c r="M873" t="b">
        <v>0</v>
      </c>
      <c r="N873" s="6" t="s">
        <v>8278</v>
      </c>
      <c r="O873" s="9">
        <f t="shared" si="78"/>
        <v>5.4166666666666669E-2</v>
      </c>
      <c r="P873" s="18">
        <f t="shared" si="79"/>
        <v>27.08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5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1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t="b">
        <v>0</v>
      </c>
      <c r="L874" s="6">
        <v>2</v>
      </c>
      <c r="M874" t="b">
        <v>0</v>
      </c>
      <c r="N874" s="6" t="s">
        <v>8278</v>
      </c>
      <c r="O874" s="9">
        <f t="shared" si="78"/>
        <v>8.1250000000000003E-3</v>
      </c>
      <c r="P874" s="18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5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1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t="b">
        <v>0</v>
      </c>
      <c r="L875" s="6">
        <v>5</v>
      </c>
      <c r="M875" t="b">
        <v>0</v>
      </c>
      <c r="N875" s="6" t="s">
        <v>8278</v>
      </c>
      <c r="O875" s="9">
        <f t="shared" si="78"/>
        <v>1.2857142857142857E-2</v>
      </c>
      <c r="P875" s="18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5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1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t="b">
        <v>0</v>
      </c>
      <c r="L876" s="6">
        <v>21</v>
      </c>
      <c r="M876" t="b">
        <v>0</v>
      </c>
      <c r="N876" s="6" t="s">
        <v>8278</v>
      </c>
      <c r="O876" s="9">
        <f t="shared" si="78"/>
        <v>0.24333333333333335</v>
      </c>
      <c r="P876" s="18">
        <f t="shared" si="79"/>
        <v>34.76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5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1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t="b">
        <v>0</v>
      </c>
      <c r="L877" s="6">
        <v>0</v>
      </c>
      <c r="M877" t="b">
        <v>0</v>
      </c>
      <c r="N877" s="6" t="s">
        <v>8278</v>
      </c>
      <c r="O877" s="9">
        <f t="shared" si="78"/>
        <v>0</v>
      </c>
      <c r="P877" s="18" t="str">
        <f t="shared" si="79"/>
        <v>$0.00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5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1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t="b">
        <v>0</v>
      </c>
      <c r="L878" s="6">
        <v>45</v>
      </c>
      <c r="M878" t="b">
        <v>0</v>
      </c>
      <c r="N878" s="6" t="s">
        <v>8278</v>
      </c>
      <c r="O878" s="9">
        <f t="shared" si="78"/>
        <v>0.40799492385786801</v>
      </c>
      <c r="P878" s="18">
        <f t="shared" si="79"/>
        <v>28.58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5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1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t="b">
        <v>0</v>
      </c>
      <c r="L879" s="6">
        <v>29</v>
      </c>
      <c r="M879" t="b">
        <v>0</v>
      </c>
      <c r="N879" s="6" t="s">
        <v>8278</v>
      </c>
      <c r="O879" s="9">
        <f t="shared" si="78"/>
        <v>0.67549999999999999</v>
      </c>
      <c r="P879" s="18">
        <f t="shared" si="79"/>
        <v>46.59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5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1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t="b">
        <v>0</v>
      </c>
      <c r="L880" s="6">
        <v>2</v>
      </c>
      <c r="M880" t="b">
        <v>0</v>
      </c>
      <c r="N880" s="6" t="s">
        <v>8278</v>
      </c>
      <c r="O880" s="9">
        <f t="shared" si="78"/>
        <v>1.2999999999999999E-2</v>
      </c>
      <c r="P880" s="18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5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1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t="b">
        <v>0</v>
      </c>
      <c r="L881" s="6">
        <v>30</v>
      </c>
      <c r="M881" t="b">
        <v>0</v>
      </c>
      <c r="N881" s="6" t="s">
        <v>8278</v>
      </c>
      <c r="O881" s="9">
        <f t="shared" si="78"/>
        <v>0.30666666666666664</v>
      </c>
      <c r="P881" s="18">
        <f t="shared" si="79"/>
        <v>21.47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5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1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t="b">
        <v>0</v>
      </c>
      <c r="L882" s="6">
        <v>8</v>
      </c>
      <c r="M882" t="b">
        <v>0</v>
      </c>
      <c r="N882" s="6" t="s">
        <v>8279</v>
      </c>
      <c r="O882" s="9">
        <f t="shared" si="78"/>
        <v>2.9894179894179893E-2</v>
      </c>
      <c r="P882" s="18">
        <f t="shared" si="79"/>
        <v>14.13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5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1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t="b">
        <v>0</v>
      </c>
      <c r="L883" s="6">
        <v>1</v>
      </c>
      <c r="M883" t="b">
        <v>0</v>
      </c>
      <c r="N883" s="6" t="s">
        <v>8279</v>
      </c>
      <c r="O883" s="9">
        <f t="shared" si="78"/>
        <v>8.0000000000000002E-3</v>
      </c>
      <c r="P883" s="18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5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1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t="b">
        <v>0</v>
      </c>
      <c r="L884" s="6">
        <v>14</v>
      </c>
      <c r="M884" t="b">
        <v>0</v>
      </c>
      <c r="N884" s="6" t="s">
        <v>8279</v>
      </c>
      <c r="O884" s="9">
        <f t="shared" si="78"/>
        <v>0.20133333333333334</v>
      </c>
      <c r="P884" s="18">
        <f t="shared" si="79"/>
        <v>21.57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5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1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t="b">
        <v>0</v>
      </c>
      <c r="L885" s="6">
        <v>24</v>
      </c>
      <c r="M885" t="b">
        <v>0</v>
      </c>
      <c r="N885" s="6" t="s">
        <v>8279</v>
      </c>
      <c r="O885" s="9">
        <f t="shared" si="78"/>
        <v>0.4002</v>
      </c>
      <c r="P885" s="18">
        <f t="shared" si="79"/>
        <v>83.38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5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1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t="b">
        <v>0</v>
      </c>
      <c r="L886" s="6">
        <v>2</v>
      </c>
      <c r="M886" t="b">
        <v>0</v>
      </c>
      <c r="N886" s="6" t="s">
        <v>8279</v>
      </c>
      <c r="O886" s="9">
        <f t="shared" si="78"/>
        <v>0.01</v>
      </c>
      <c r="P886" s="18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5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1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t="b">
        <v>0</v>
      </c>
      <c r="L887" s="6">
        <v>21</v>
      </c>
      <c r="M887" t="b">
        <v>0</v>
      </c>
      <c r="N887" s="6" t="s">
        <v>8279</v>
      </c>
      <c r="O887" s="9">
        <f t="shared" si="78"/>
        <v>0.75</v>
      </c>
      <c r="P887" s="18">
        <f t="shared" si="79"/>
        <v>35.71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5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1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t="b">
        <v>0</v>
      </c>
      <c r="L888" s="6">
        <v>7</v>
      </c>
      <c r="M888" t="b">
        <v>0</v>
      </c>
      <c r="N888" s="6" t="s">
        <v>8279</v>
      </c>
      <c r="O888" s="9">
        <f t="shared" si="78"/>
        <v>0.41</v>
      </c>
      <c r="P888" s="18">
        <f t="shared" si="79"/>
        <v>29.29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5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1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t="b">
        <v>0</v>
      </c>
      <c r="L889" s="6">
        <v>0</v>
      </c>
      <c r="M889" t="b">
        <v>0</v>
      </c>
      <c r="N889" s="6" t="s">
        <v>8279</v>
      </c>
      <c r="O889" s="9">
        <f t="shared" si="78"/>
        <v>0</v>
      </c>
      <c r="P889" s="18" t="str">
        <f t="shared" si="79"/>
        <v>$0.00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5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1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t="b">
        <v>0</v>
      </c>
      <c r="L890" s="6">
        <v>4</v>
      </c>
      <c r="M890" t="b">
        <v>0</v>
      </c>
      <c r="N890" s="6" t="s">
        <v>8279</v>
      </c>
      <c r="O890" s="9">
        <f t="shared" si="78"/>
        <v>7.1999999999999995E-2</v>
      </c>
      <c r="P890" s="18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5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1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t="b">
        <v>0</v>
      </c>
      <c r="L891" s="6">
        <v>32</v>
      </c>
      <c r="M891" t="b">
        <v>0</v>
      </c>
      <c r="N891" s="6" t="s">
        <v>8279</v>
      </c>
      <c r="O891" s="9">
        <f t="shared" si="78"/>
        <v>9.4412800000000005E-2</v>
      </c>
      <c r="P891" s="1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5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1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t="b">
        <v>0</v>
      </c>
      <c r="L892" s="6">
        <v>4</v>
      </c>
      <c r="M892" t="b">
        <v>0</v>
      </c>
      <c r="N892" s="6" t="s">
        <v>8279</v>
      </c>
      <c r="O892" s="9">
        <f t="shared" si="78"/>
        <v>4.1666666666666664E-2</v>
      </c>
      <c r="P892" s="18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5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1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t="b">
        <v>0</v>
      </c>
      <c r="L893" s="6">
        <v>9</v>
      </c>
      <c r="M893" t="b">
        <v>0</v>
      </c>
      <c r="N893" s="6" t="s">
        <v>8279</v>
      </c>
      <c r="O893" s="9">
        <f t="shared" si="78"/>
        <v>3.2500000000000001E-2</v>
      </c>
      <c r="P893" s="18">
        <f t="shared" si="79"/>
        <v>28.89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5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1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t="b">
        <v>0</v>
      </c>
      <c r="L894" s="6">
        <v>17</v>
      </c>
      <c r="M894" t="b">
        <v>0</v>
      </c>
      <c r="N894" s="6" t="s">
        <v>8279</v>
      </c>
      <c r="O894" s="9">
        <f t="shared" si="78"/>
        <v>0.40749999999999997</v>
      </c>
      <c r="P894" s="18">
        <f t="shared" si="79"/>
        <v>143.82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5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1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t="b">
        <v>0</v>
      </c>
      <c r="L895" s="6">
        <v>5</v>
      </c>
      <c r="M895" t="b">
        <v>0</v>
      </c>
      <c r="N895" s="6" t="s">
        <v>8279</v>
      </c>
      <c r="O895" s="9">
        <f t="shared" si="78"/>
        <v>0.1</v>
      </c>
      <c r="P895" s="18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5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1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t="b">
        <v>0</v>
      </c>
      <c r="L896" s="6">
        <v>53</v>
      </c>
      <c r="M896" t="b">
        <v>0</v>
      </c>
      <c r="N896" s="6" t="s">
        <v>8279</v>
      </c>
      <c r="O896" s="9">
        <f t="shared" si="78"/>
        <v>0.39169999999999999</v>
      </c>
      <c r="P896" s="18">
        <f t="shared" si="79"/>
        <v>147.81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5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1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t="b">
        <v>0</v>
      </c>
      <c r="L897" s="6">
        <v>7</v>
      </c>
      <c r="M897" t="b">
        <v>0</v>
      </c>
      <c r="N897" s="6" t="s">
        <v>8279</v>
      </c>
      <c r="O897" s="9">
        <f t="shared" si="78"/>
        <v>2.4375000000000001E-2</v>
      </c>
      <c r="P897" s="18">
        <f t="shared" si="79"/>
        <v>27.86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5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1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t="b">
        <v>0</v>
      </c>
      <c r="L898" s="6">
        <v>72</v>
      </c>
      <c r="M898" t="b">
        <v>0</v>
      </c>
      <c r="N898" s="6" t="s">
        <v>8279</v>
      </c>
      <c r="O898" s="9">
        <f t="shared" ref="O898:O961" si="84">E898/D898</f>
        <v>0.4</v>
      </c>
      <c r="P898" s="18">
        <f t="shared" si="79"/>
        <v>44.44</v>
      </c>
      <c r="Q89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5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1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t="b">
        <v>0</v>
      </c>
      <c r="L899" s="6">
        <v>0</v>
      </c>
      <c r="M899" t="b">
        <v>0</v>
      </c>
      <c r="N899" s="6" t="s">
        <v>8279</v>
      </c>
      <c r="O899" s="9">
        <f t="shared" si="84"/>
        <v>0</v>
      </c>
      <c r="P899" s="18" t="str">
        <f t="shared" ref="P899:P962" si="85">IF(L899=0,"$0.00",ROUND(E899/L899,2))</f>
        <v>$0.00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6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1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t="b">
        <v>0</v>
      </c>
      <c r="L900" s="6">
        <v>2</v>
      </c>
      <c r="M900" t="b">
        <v>0</v>
      </c>
      <c r="N900" s="6" t="s">
        <v>8279</v>
      </c>
      <c r="O900" s="9">
        <f t="shared" si="84"/>
        <v>2.8000000000000001E-2</v>
      </c>
      <c r="P900" s="18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5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1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t="b">
        <v>0</v>
      </c>
      <c r="L901" s="6">
        <v>8</v>
      </c>
      <c r="M901" t="b">
        <v>0</v>
      </c>
      <c r="N901" s="6" t="s">
        <v>8279</v>
      </c>
      <c r="O901" s="9">
        <f t="shared" si="84"/>
        <v>0.37333333333333335</v>
      </c>
      <c r="P901" s="18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5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1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t="b">
        <v>0</v>
      </c>
      <c r="L902" s="6">
        <v>2</v>
      </c>
      <c r="M902" t="b">
        <v>0</v>
      </c>
      <c r="N902" s="6" t="s">
        <v>8278</v>
      </c>
      <c r="O902" s="9">
        <f t="shared" si="84"/>
        <v>4.1999999999999997E-3</v>
      </c>
      <c r="P902" s="18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5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1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t="b">
        <v>0</v>
      </c>
      <c r="L903" s="6">
        <v>0</v>
      </c>
      <c r="M903" t="b">
        <v>0</v>
      </c>
      <c r="N903" s="6" t="s">
        <v>8278</v>
      </c>
      <c r="O903" s="9">
        <f t="shared" si="84"/>
        <v>0</v>
      </c>
      <c r="P903" s="18" t="str">
        <f t="shared" si="85"/>
        <v>$0.00</v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5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1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t="b">
        <v>0</v>
      </c>
      <c r="L904" s="6">
        <v>3</v>
      </c>
      <c r="M904" t="b">
        <v>0</v>
      </c>
      <c r="N904" s="6" t="s">
        <v>8278</v>
      </c>
      <c r="O904" s="9">
        <f t="shared" si="84"/>
        <v>3.0000000000000001E-3</v>
      </c>
      <c r="P904" s="18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5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1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t="b">
        <v>0</v>
      </c>
      <c r="L905" s="6">
        <v>4</v>
      </c>
      <c r="M905" t="b">
        <v>0</v>
      </c>
      <c r="N905" s="6" t="s">
        <v>8278</v>
      </c>
      <c r="O905" s="9">
        <f t="shared" si="84"/>
        <v>3.2000000000000001E-2</v>
      </c>
      <c r="P905" s="18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5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1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t="b">
        <v>0</v>
      </c>
      <c r="L906" s="6">
        <v>3</v>
      </c>
      <c r="M906" t="b">
        <v>0</v>
      </c>
      <c r="N906" s="6" t="s">
        <v>8278</v>
      </c>
      <c r="O906" s="9">
        <f t="shared" si="84"/>
        <v>3.0200000000000001E-3</v>
      </c>
      <c r="P906" s="18">
        <f t="shared" si="85"/>
        <v>50.33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5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1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t="b">
        <v>0</v>
      </c>
      <c r="L907" s="6">
        <v>6</v>
      </c>
      <c r="M907" t="b">
        <v>0</v>
      </c>
      <c r="N907" s="6" t="s">
        <v>8278</v>
      </c>
      <c r="O907" s="9">
        <f t="shared" si="84"/>
        <v>3.0153846153846153E-2</v>
      </c>
      <c r="P907" s="18">
        <f t="shared" si="85"/>
        <v>32.67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5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1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t="b">
        <v>0</v>
      </c>
      <c r="L908" s="6">
        <v>0</v>
      </c>
      <c r="M908" t="b">
        <v>0</v>
      </c>
      <c r="N908" s="6" t="s">
        <v>8278</v>
      </c>
      <c r="O908" s="9">
        <f t="shared" si="84"/>
        <v>0</v>
      </c>
      <c r="P908" s="18" t="str">
        <f t="shared" si="85"/>
        <v>$0.00</v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5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1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t="b">
        <v>0</v>
      </c>
      <c r="L909" s="6">
        <v>0</v>
      </c>
      <c r="M909" t="b">
        <v>0</v>
      </c>
      <c r="N909" s="6" t="s">
        <v>8278</v>
      </c>
      <c r="O909" s="9">
        <f t="shared" si="84"/>
        <v>0</v>
      </c>
      <c r="P909" s="18" t="str">
        <f t="shared" si="85"/>
        <v>$0.00</v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5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1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t="b">
        <v>0</v>
      </c>
      <c r="L910" s="6">
        <v>0</v>
      </c>
      <c r="M910" t="b">
        <v>0</v>
      </c>
      <c r="N910" s="6" t="s">
        <v>8278</v>
      </c>
      <c r="O910" s="9">
        <f t="shared" si="84"/>
        <v>0</v>
      </c>
      <c r="P910" s="18" t="str">
        <f t="shared" si="85"/>
        <v>$0.00</v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5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1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t="b">
        <v>0</v>
      </c>
      <c r="L911" s="6">
        <v>8</v>
      </c>
      <c r="M911" t="b">
        <v>0</v>
      </c>
      <c r="N911" s="6" t="s">
        <v>8278</v>
      </c>
      <c r="O911" s="9">
        <f t="shared" si="84"/>
        <v>3.2500000000000001E-2</v>
      </c>
      <c r="P911" s="18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5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1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t="b">
        <v>0</v>
      </c>
      <c r="L912" s="6">
        <v>5</v>
      </c>
      <c r="M912" t="b">
        <v>0</v>
      </c>
      <c r="N912" s="6" t="s">
        <v>8278</v>
      </c>
      <c r="O912" s="9">
        <f t="shared" si="84"/>
        <v>0.22363636363636363</v>
      </c>
      <c r="P912" s="18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5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1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t="b">
        <v>0</v>
      </c>
      <c r="L913" s="6">
        <v>0</v>
      </c>
      <c r="M913" t="b">
        <v>0</v>
      </c>
      <c r="N913" s="6" t="s">
        <v>8278</v>
      </c>
      <c r="O913" s="9">
        <f t="shared" si="84"/>
        <v>0</v>
      </c>
      <c r="P913" s="18" t="str">
        <f t="shared" si="85"/>
        <v>$0.00</v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5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1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t="b">
        <v>0</v>
      </c>
      <c r="L914" s="6">
        <v>2</v>
      </c>
      <c r="M914" t="b">
        <v>0</v>
      </c>
      <c r="N914" s="6" t="s">
        <v>8278</v>
      </c>
      <c r="O914" s="9">
        <f t="shared" si="84"/>
        <v>8.5714285714285719E-3</v>
      </c>
      <c r="P914" s="18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5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1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t="b">
        <v>0</v>
      </c>
      <c r="L915" s="6">
        <v>24</v>
      </c>
      <c r="M915" t="b">
        <v>0</v>
      </c>
      <c r="N915" s="6" t="s">
        <v>8278</v>
      </c>
      <c r="O915" s="9">
        <f t="shared" si="84"/>
        <v>6.6066666666666662E-2</v>
      </c>
      <c r="P915" s="18">
        <f t="shared" si="85"/>
        <v>82.58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5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1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t="b">
        <v>0</v>
      </c>
      <c r="L916" s="6">
        <v>0</v>
      </c>
      <c r="M916" t="b">
        <v>0</v>
      </c>
      <c r="N916" s="6" t="s">
        <v>8278</v>
      </c>
      <c r="O916" s="9">
        <f t="shared" si="84"/>
        <v>0</v>
      </c>
      <c r="P916" s="18" t="str">
        <f t="shared" si="85"/>
        <v>$0.00</v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5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1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t="b">
        <v>0</v>
      </c>
      <c r="L917" s="6">
        <v>9</v>
      </c>
      <c r="M917" t="b">
        <v>0</v>
      </c>
      <c r="N917" s="6" t="s">
        <v>8278</v>
      </c>
      <c r="O917" s="9">
        <f t="shared" si="84"/>
        <v>5.7692307692307696E-2</v>
      </c>
      <c r="P917" s="18">
        <f t="shared" si="85"/>
        <v>41.67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5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1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t="b">
        <v>0</v>
      </c>
      <c r="L918" s="6">
        <v>0</v>
      </c>
      <c r="M918" t="b">
        <v>0</v>
      </c>
      <c r="N918" s="6" t="s">
        <v>8278</v>
      </c>
      <c r="O918" s="9">
        <f t="shared" si="84"/>
        <v>0</v>
      </c>
      <c r="P918" s="18" t="str">
        <f t="shared" si="85"/>
        <v>$0.00</v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5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1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t="b">
        <v>0</v>
      </c>
      <c r="L919" s="6">
        <v>1</v>
      </c>
      <c r="M919" t="b">
        <v>0</v>
      </c>
      <c r="N919" s="6" t="s">
        <v>8278</v>
      </c>
      <c r="O919" s="9">
        <f t="shared" si="84"/>
        <v>6.0000000000000001E-3</v>
      </c>
      <c r="P919" s="18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5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1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t="b">
        <v>0</v>
      </c>
      <c r="L920" s="6">
        <v>10</v>
      </c>
      <c r="M920" t="b">
        <v>0</v>
      </c>
      <c r="N920" s="6" t="s">
        <v>8278</v>
      </c>
      <c r="O920" s="9">
        <f t="shared" si="84"/>
        <v>5.0256410256410255E-2</v>
      </c>
      <c r="P920" s="1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5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1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t="b">
        <v>0</v>
      </c>
      <c r="L921" s="6">
        <v>1</v>
      </c>
      <c r="M921" t="b">
        <v>0</v>
      </c>
      <c r="N921" s="6" t="s">
        <v>8278</v>
      </c>
      <c r="O921" s="9">
        <f t="shared" si="84"/>
        <v>5.0000000000000001E-3</v>
      </c>
      <c r="P921" s="18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5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1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t="b">
        <v>0</v>
      </c>
      <c r="L922" s="6">
        <v>0</v>
      </c>
      <c r="M922" t="b">
        <v>0</v>
      </c>
      <c r="N922" s="6" t="s">
        <v>8278</v>
      </c>
      <c r="O922" s="9">
        <f t="shared" si="84"/>
        <v>0</v>
      </c>
      <c r="P922" s="18" t="str">
        <f t="shared" si="85"/>
        <v>$0.00</v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5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1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t="b">
        <v>0</v>
      </c>
      <c r="L923" s="6">
        <v>20</v>
      </c>
      <c r="M923" t="b">
        <v>0</v>
      </c>
      <c r="N923" s="6" t="s">
        <v>8278</v>
      </c>
      <c r="O923" s="9">
        <f t="shared" si="84"/>
        <v>0.309</v>
      </c>
      <c r="P923" s="18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5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1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t="b">
        <v>0</v>
      </c>
      <c r="L924" s="6">
        <v>30</v>
      </c>
      <c r="M924" t="b">
        <v>0</v>
      </c>
      <c r="N924" s="6" t="s">
        <v>8278</v>
      </c>
      <c r="O924" s="9">
        <f t="shared" si="84"/>
        <v>0.21037037037037037</v>
      </c>
      <c r="P924" s="18">
        <f t="shared" si="85"/>
        <v>189.33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5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1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t="b">
        <v>0</v>
      </c>
      <c r="L925" s="6">
        <v>6</v>
      </c>
      <c r="M925" t="b">
        <v>0</v>
      </c>
      <c r="N925" s="6" t="s">
        <v>8278</v>
      </c>
      <c r="O925" s="9">
        <f t="shared" si="84"/>
        <v>2.1999999999999999E-2</v>
      </c>
      <c r="P925" s="18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5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1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t="b">
        <v>0</v>
      </c>
      <c r="L926" s="6">
        <v>15</v>
      </c>
      <c r="M926" t="b">
        <v>0</v>
      </c>
      <c r="N926" s="6" t="s">
        <v>8278</v>
      </c>
      <c r="O926" s="9">
        <f t="shared" si="84"/>
        <v>0.109</v>
      </c>
      <c r="P926" s="18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5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1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t="b">
        <v>0</v>
      </c>
      <c r="L927" s="6">
        <v>5</v>
      </c>
      <c r="M927" t="b">
        <v>0</v>
      </c>
      <c r="N927" s="6" t="s">
        <v>8278</v>
      </c>
      <c r="O927" s="9">
        <f t="shared" si="84"/>
        <v>2.6666666666666668E-2</v>
      </c>
      <c r="P927" s="18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5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1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t="b">
        <v>0</v>
      </c>
      <c r="L928" s="6">
        <v>0</v>
      </c>
      <c r="M928" t="b">
        <v>0</v>
      </c>
      <c r="N928" s="6" t="s">
        <v>8278</v>
      </c>
      <c r="O928" s="9">
        <f t="shared" si="84"/>
        <v>0</v>
      </c>
      <c r="P928" s="18" t="str">
        <f t="shared" si="85"/>
        <v>$0.00</v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5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1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t="b">
        <v>0</v>
      </c>
      <c r="L929" s="6">
        <v>0</v>
      </c>
      <c r="M929" t="b">
        <v>0</v>
      </c>
      <c r="N929" s="6" t="s">
        <v>8278</v>
      </c>
      <c r="O929" s="9">
        <f t="shared" si="84"/>
        <v>0</v>
      </c>
      <c r="P929" s="18" t="str">
        <f t="shared" si="85"/>
        <v>$0.00</v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5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1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t="b">
        <v>0</v>
      </c>
      <c r="L930" s="6">
        <v>28</v>
      </c>
      <c r="M930" t="b">
        <v>0</v>
      </c>
      <c r="N930" s="6" t="s">
        <v>8278</v>
      </c>
      <c r="O930" s="9">
        <f t="shared" si="84"/>
        <v>0.10862068965517241</v>
      </c>
      <c r="P930" s="18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5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1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t="b">
        <v>0</v>
      </c>
      <c r="L931" s="6">
        <v>0</v>
      </c>
      <c r="M931" t="b">
        <v>0</v>
      </c>
      <c r="N931" s="6" t="s">
        <v>8278</v>
      </c>
      <c r="O931" s="9">
        <f t="shared" si="84"/>
        <v>0</v>
      </c>
      <c r="P931" s="18" t="str">
        <f t="shared" si="85"/>
        <v>$0.00</v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5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1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t="b">
        <v>0</v>
      </c>
      <c r="L932" s="6">
        <v>5</v>
      </c>
      <c r="M932" t="b">
        <v>0</v>
      </c>
      <c r="N932" s="6" t="s">
        <v>8278</v>
      </c>
      <c r="O932" s="9">
        <f t="shared" si="84"/>
        <v>0.38333333333333336</v>
      </c>
      <c r="P932" s="18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5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1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t="b">
        <v>0</v>
      </c>
      <c r="L933" s="6">
        <v>7</v>
      </c>
      <c r="M933" t="b">
        <v>0</v>
      </c>
      <c r="N933" s="6" t="s">
        <v>8278</v>
      </c>
      <c r="O933" s="9">
        <f t="shared" si="84"/>
        <v>6.5500000000000003E-2</v>
      </c>
      <c r="P933" s="18">
        <f t="shared" si="85"/>
        <v>18.71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5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1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t="b">
        <v>0</v>
      </c>
      <c r="L934" s="6">
        <v>30</v>
      </c>
      <c r="M934" t="b">
        <v>0</v>
      </c>
      <c r="N934" s="6" t="s">
        <v>8278</v>
      </c>
      <c r="O934" s="9">
        <f t="shared" si="84"/>
        <v>0.14536842105263159</v>
      </c>
      <c r="P934" s="18">
        <f t="shared" si="85"/>
        <v>46.03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5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1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t="b">
        <v>0</v>
      </c>
      <c r="L935" s="6">
        <v>2</v>
      </c>
      <c r="M935" t="b">
        <v>0</v>
      </c>
      <c r="N935" s="6" t="s">
        <v>8278</v>
      </c>
      <c r="O935" s="9">
        <f t="shared" si="84"/>
        <v>0.06</v>
      </c>
      <c r="P935" s="18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5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1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t="b">
        <v>0</v>
      </c>
      <c r="L936" s="6">
        <v>30</v>
      </c>
      <c r="M936" t="b">
        <v>0</v>
      </c>
      <c r="N936" s="6" t="s">
        <v>8278</v>
      </c>
      <c r="O936" s="9">
        <f t="shared" si="84"/>
        <v>0.30399999999999999</v>
      </c>
      <c r="P936" s="18">
        <f t="shared" si="85"/>
        <v>50.67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5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1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t="b">
        <v>0</v>
      </c>
      <c r="L937" s="6">
        <v>2</v>
      </c>
      <c r="M937" t="b">
        <v>0</v>
      </c>
      <c r="N937" s="6" t="s">
        <v>8278</v>
      </c>
      <c r="O937" s="9">
        <f t="shared" si="84"/>
        <v>1.4285714285714285E-2</v>
      </c>
      <c r="P937" s="18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5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1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t="b">
        <v>0</v>
      </c>
      <c r="L938" s="6">
        <v>0</v>
      </c>
      <c r="M938" t="b">
        <v>0</v>
      </c>
      <c r="N938" s="6" t="s">
        <v>8278</v>
      </c>
      <c r="O938" s="9">
        <f t="shared" si="84"/>
        <v>0</v>
      </c>
      <c r="P938" s="18" t="str">
        <f t="shared" si="85"/>
        <v>$0.00</v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5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1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t="b">
        <v>0</v>
      </c>
      <c r="L939" s="6">
        <v>2</v>
      </c>
      <c r="M939" t="b">
        <v>0</v>
      </c>
      <c r="N939" s="6" t="s">
        <v>8278</v>
      </c>
      <c r="O939" s="9">
        <f t="shared" si="84"/>
        <v>1.1428571428571429E-2</v>
      </c>
      <c r="P939" s="18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5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1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t="b">
        <v>0</v>
      </c>
      <c r="L940" s="6">
        <v>1</v>
      </c>
      <c r="M940" t="b">
        <v>0</v>
      </c>
      <c r="N940" s="6" t="s">
        <v>8278</v>
      </c>
      <c r="O940" s="9">
        <f t="shared" si="84"/>
        <v>3.5714285714285713E-3</v>
      </c>
      <c r="P940" s="18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5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1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t="b">
        <v>0</v>
      </c>
      <c r="L941" s="6">
        <v>2</v>
      </c>
      <c r="M941" t="b">
        <v>0</v>
      </c>
      <c r="N941" s="6" t="s">
        <v>8278</v>
      </c>
      <c r="O941" s="9">
        <f t="shared" si="84"/>
        <v>1.4545454545454545E-2</v>
      </c>
      <c r="P941" s="18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5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1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t="b">
        <v>0</v>
      </c>
      <c r="L942" s="6">
        <v>14</v>
      </c>
      <c r="M942" t="b">
        <v>0</v>
      </c>
      <c r="N942" s="6" t="s">
        <v>8273</v>
      </c>
      <c r="O942" s="9">
        <f t="shared" si="84"/>
        <v>0.17155555555555554</v>
      </c>
      <c r="P942" s="18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5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1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t="b">
        <v>0</v>
      </c>
      <c r="L943" s="6">
        <v>31</v>
      </c>
      <c r="M943" t="b">
        <v>0</v>
      </c>
      <c r="N943" s="6" t="s">
        <v>8273</v>
      </c>
      <c r="O943" s="9">
        <f t="shared" si="84"/>
        <v>2.3220000000000001E-2</v>
      </c>
      <c r="P943" s="18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5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1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t="b">
        <v>0</v>
      </c>
      <c r="L944" s="6">
        <v>16</v>
      </c>
      <c r="M944" t="b">
        <v>0</v>
      </c>
      <c r="N944" s="6" t="s">
        <v>8273</v>
      </c>
      <c r="O944" s="9">
        <f t="shared" si="84"/>
        <v>8.9066666666666669E-2</v>
      </c>
      <c r="P944" s="1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5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1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t="b">
        <v>0</v>
      </c>
      <c r="L945" s="6">
        <v>12</v>
      </c>
      <c r="M945" t="b">
        <v>0</v>
      </c>
      <c r="N945" s="6" t="s">
        <v>8273</v>
      </c>
      <c r="O945" s="9">
        <f t="shared" si="84"/>
        <v>9.633333333333334E-2</v>
      </c>
      <c r="P945" s="18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5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1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t="b">
        <v>0</v>
      </c>
      <c r="L946" s="6">
        <v>96</v>
      </c>
      <c r="M946" t="b">
        <v>0</v>
      </c>
      <c r="N946" s="6" t="s">
        <v>8273</v>
      </c>
      <c r="O946" s="9">
        <f t="shared" si="84"/>
        <v>0.13325999999999999</v>
      </c>
      <c r="P946" s="18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5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1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t="b">
        <v>0</v>
      </c>
      <c r="L947" s="6">
        <v>16</v>
      </c>
      <c r="M947" t="b">
        <v>0</v>
      </c>
      <c r="N947" s="6" t="s">
        <v>8273</v>
      </c>
      <c r="O947" s="9">
        <f t="shared" si="84"/>
        <v>2.4840000000000001E-2</v>
      </c>
      <c r="P947" s="1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5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1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t="b">
        <v>0</v>
      </c>
      <c r="L948" s="6">
        <v>5</v>
      </c>
      <c r="M948" t="b">
        <v>0</v>
      </c>
      <c r="N948" s="6" t="s">
        <v>8273</v>
      </c>
      <c r="O948" s="9">
        <f t="shared" si="84"/>
        <v>1.9066666666666666E-2</v>
      </c>
      <c r="P948" s="1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5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1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t="b">
        <v>0</v>
      </c>
      <c r="L949" s="6">
        <v>0</v>
      </c>
      <c r="M949" t="b">
        <v>0</v>
      </c>
      <c r="N949" s="6" t="s">
        <v>8273</v>
      </c>
      <c r="O949" s="9">
        <f t="shared" si="84"/>
        <v>0</v>
      </c>
      <c r="P949" s="18" t="str">
        <f t="shared" si="85"/>
        <v>$0.00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5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1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t="b">
        <v>0</v>
      </c>
      <c r="L950" s="6">
        <v>8</v>
      </c>
      <c r="M950" t="b">
        <v>0</v>
      </c>
      <c r="N950" s="6" t="s">
        <v>8273</v>
      </c>
      <c r="O950" s="9">
        <f t="shared" si="84"/>
        <v>0.12</v>
      </c>
      <c r="P950" s="18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5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1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t="b">
        <v>0</v>
      </c>
      <c r="L951" s="6">
        <v>7</v>
      </c>
      <c r="M951" t="b">
        <v>0</v>
      </c>
      <c r="N951" s="6" t="s">
        <v>8273</v>
      </c>
      <c r="O951" s="9">
        <f t="shared" si="84"/>
        <v>1.3650000000000001E-2</v>
      </c>
      <c r="P951" s="18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5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1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t="b">
        <v>0</v>
      </c>
      <c r="L952" s="6">
        <v>24</v>
      </c>
      <c r="M952" t="b">
        <v>0</v>
      </c>
      <c r="N952" s="6" t="s">
        <v>8273</v>
      </c>
      <c r="O952" s="9">
        <f t="shared" si="84"/>
        <v>0.28039999999999998</v>
      </c>
      <c r="P952" s="18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5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1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t="b">
        <v>0</v>
      </c>
      <c r="L953" s="6">
        <v>121</v>
      </c>
      <c r="M953" t="b">
        <v>0</v>
      </c>
      <c r="N953" s="6" t="s">
        <v>8273</v>
      </c>
      <c r="O953" s="9">
        <f t="shared" si="84"/>
        <v>0.38390000000000002</v>
      </c>
      <c r="P953" s="18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5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1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t="b">
        <v>0</v>
      </c>
      <c r="L954" s="6">
        <v>196</v>
      </c>
      <c r="M954" t="b">
        <v>0</v>
      </c>
      <c r="N954" s="6" t="s">
        <v>8273</v>
      </c>
      <c r="O954" s="9">
        <f t="shared" si="84"/>
        <v>0.39942857142857141</v>
      </c>
      <c r="P954" s="18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5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1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t="b">
        <v>0</v>
      </c>
      <c r="L955" s="6">
        <v>5</v>
      </c>
      <c r="M955" t="b">
        <v>0</v>
      </c>
      <c r="N955" s="6" t="s">
        <v>8273</v>
      </c>
      <c r="O955" s="9">
        <f t="shared" si="84"/>
        <v>8.3999999999999995E-3</v>
      </c>
      <c r="P955" s="1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5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1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t="b">
        <v>0</v>
      </c>
      <c r="L956" s="6">
        <v>73</v>
      </c>
      <c r="M956" t="b">
        <v>0</v>
      </c>
      <c r="N956" s="6" t="s">
        <v>8273</v>
      </c>
      <c r="O956" s="9">
        <f t="shared" si="84"/>
        <v>0.43406666666666666</v>
      </c>
      <c r="P956" s="18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5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1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t="b">
        <v>0</v>
      </c>
      <c r="L957" s="6">
        <v>93</v>
      </c>
      <c r="M957" t="b">
        <v>0</v>
      </c>
      <c r="N957" s="6" t="s">
        <v>8273</v>
      </c>
      <c r="O957" s="9">
        <f t="shared" si="84"/>
        <v>5.6613333333333335E-2</v>
      </c>
      <c r="P957" s="18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5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1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t="b">
        <v>0</v>
      </c>
      <c r="L958" s="6">
        <v>17</v>
      </c>
      <c r="M958" t="b">
        <v>0</v>
      </c>
      <c r="N958" s="6" t="s">
        <v>8273</v>
      </c>
      <c r="O958" s="9">
        <f t="shared" si="84"/>
        <v>1.7219999999999999E-2</v>
      </c>
      <c r="P958" s="1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5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1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t="b">
        <v>0</v>
      </c>
      <c r="L959" s="6">
        <v>7</v>
      </c>
      <c r="M959" t="b">
        <v>0</v>
      </c>
      <c r="N959" s="6" t="s">
        <v>8273</v>
      </c>
      <c r="O959" s="9">
        <f t="shared" si="84"/>
        <v>1.9416666666666665E-2</v>
      </c>
      <c r="P959" s="18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5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1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t="b">
        <v>0</v>
      </c>
      <c r="L960" s="6">
        <v>17</v>
      </c>
      <c r="M960" t="b">
        <v>0</v>
      </c>
      <c r="N960" s="6" t="s">
        <v>8273</v>
      </c>
      <c r="O960" s="9">
        <f t="shared" si="84"/>
        <v>0.11328275684711328</v>
      </c>
      <c r="P960" s="18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5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1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t="b">
        <v>0</v>
      </c>
      <c r="L961" s="6">
        <v>171</v>
      </c>
      <c r="M961" t="b">
        <v>0</v>
      </c>
      <c r="N961" s="6" t="s">
        <v>8273</v>
      </c>
      <c r="O961" s="9">
        <f t="shared" si="84"/>
        <v>0.3886</v>
      </c>
      <c r="P961" s="18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5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1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t="b">
        <v>0</v>
      </c>
      <c r="L962" s="6">
        <v>188</v>
      </c>
      <c r="M962" t="b">
        <v>0</v>
      </c>
      <c r="N962" s="6" t="s">
        <v>8273</v>
      </c>
      <c r="O962" s="9">
        <f t="shared" ref="O962:O1025" si="90">E962/D962</f>
        <v>0.46100628930817611</v>
      </c>
      <c r="P962" s="18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42766.626793981486</v>
      </c>
      <c r="T962" s="15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1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t="b">
        <v>0</v>
      </c>
      <c r="L963" s="6">
        <v>110</v>
      </c>
      <c r="M963" t="b">
        <v>0</v>
      </c>
      <c r="N963" s="6" t="s">
        <v>8273</v>
      </c>
      <c r="O963" s="9">
        <f t="shared" si="90"/>
        <v>0.42188421052631581</v>
      </c>
      <c r="P963" s="18">
        <f t="shared" ref="P963:P1026" si="91">IF(L963=0,"$0.00",ROUND(E963/L963,2))</f>
        <v>364.35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6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1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t="b">
        <v>0</v>
      </c>
      <c r="L964" s="6">
        <v>37</v>
      </c>
      <c r="M964" t="b">
        <v>0</v>
      </c>
      <c r="N964" s="6" t="s">
        <v>8273</v>
      </c>
      <c r="O964" s="9">
        <f t="shared" si="90"/>
        <v>0.2848</v>
      </c>
      <c r="P964" s="18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5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1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t="b">
        <v>0</v>
      </c>
      <c r="L965" s="6">
        <v>9</v>
      </c>
      <c r="M965" t="b">
        <v>0</v>
      </c>
      <c r="N965" s="6" t="s">
        <v>8273</v>
      </c>
      <c r="O965" s="9">
        <f t="shared" si="90"/>
        <v>1.0771428571428571E-2</v>
      </c>
      <c r="P965" s="18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5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1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t="b">
        <v>0</v>
      </c>
      <c r="L966" s="6">
        <v>29</v>
      </c>
      <c r="M966" t="b">
        <v>0</v>
      </c>
      <c r="N966" s="6" t="s">
        <v>8273</v>
      </c>
      <c r="O966" s="9">
        <f t="shared" si="90"/>
        <v>7.9909090909090902E-3</v>
      </c>
      <c r="P966" s="18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5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1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t="b">
        <v>0</v>
      </c>
      <c r="L967" s="6">
        <v>6</v>
      </c>
      <c r="M967" t="b">
        <v>0</v>
      </c>
      <c r="N967" s="6" t="s">
        <v>8273</v>
      </c>
      <c r="O967" s="9">
        <f t="shared" si="90"/>
        <v>1.192E-2</v>
      </c>
      <c r="P967" s="18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5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1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t="b">
        <v>0</v>
      </c>
      <c r="L968" s="6">
        <v>30</v>
      </c>
      <c r="M968" t="b">
        <v>0</v>
      </c>
      <c r="N968" s="6" t="s">
        <v>8273</v>
      </c>
      <c r="O968" s="9">
        <f t="shared" si="90"/>
        <v>0.14799999999999999</v>
      </c>
      <c r="P968" s="1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5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1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t="b">
        <v>0</v>
      </c>
      <c r="L969" s="6">
        <v>81</v>
      </c>
      <c r="M969" t="b">
        <v>0</v>
      </c>
      <c r="N969" s="6" t="s">
        <v>8273</v>
      </c>
      <c r="O969" s="9">
        <f t="shared" si="90"/>
        <v>0.17810000000000001</v>
      </c>
      <c r="P969" s="18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5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1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t="b">
        <v>0</v>
      </c>
      <c r="L970" s="6">
        <v>4</v>
      </c>
      <c r="M970" t="b">
        <v>0</v>
      </c>
      <c r="N970" s="6" t="s">
        <v>8273</v>
      </c>
      <c r="O970" s="9">
        <f t="shared" si="90"/>
        <v>1.325E-2</v>
      </c>
      <c r="P970" s="1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5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1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t="b">
        <v>0</v>
      </c>
      <c r="L971" s="6">
        <v>11</v>
      </c>
      <c r="M971" t="b">
        <v>0</v>
      </c>
      <c r="N971" s="6" t="s">
        <v>8273</v>
      </c>
      <c r="O971" s="9">
        <f t="shared" si="90"/>
        <v>0.46666666666666667</v>
      </c>
      <c r="P971" s="18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5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1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t="b">
        <v>0</v>
      </c>
      <c r="L972" s="6">
        <v>14</v>
      </c>
      <c r="M972" t="b">
        <v>0</v>
      </c>
      <c r="N972" s="6" t="s">
        <v>8273</v>
      </c>
      <c r="O972" s="9">
        <f t="shared" si="90"/>
        <v>0.4592</v>
      </c>
      <c r="P972" s="18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5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1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t="b">
        <v>0</v>
      </c>
      <c r="L973" s="6">
        <v>5</v>
      </c>
      <c r="M973" t="b">
        <v>0</v>
      </c>
      <c r="N973" s="6" t="s">
        <v>8273</v>
      </c>
      <c r="O973" s="9">
        <f t="shared" si="90"/>
        <v>2.2599999999999999E-3</v>
      </c>
      <c r="P973" s="1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5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1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t="b">
        <v>0</v>
      </c>
      <c r="L974" s="6">
        <v>45</v>
      </c>
      <c r="M974" t="b">
        <v>0</v>
      </c>
      <c r="N974" s="6" t="s">
        <v>8273</v>
      </c>
      <c r="O974" s="9">
        <f t="shared" si="90"/>
        <v>0.34625</v>
      </c>
      <c r="P974" s="18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5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1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t="b">
        <v>0</v>
      </c>
      <c r="L975" s="6">
        <v>8</v>
      </c>
      <c r="M975" t="b">
        <v>0</v>
      </c>
      <c r="N975" s="6" t="s">
        <v>8273</v>
      </c>
      <c r="O975" s="9">
        <f t="shared" si="90"/>
        <v>2.0549999999999999E-2</v>
      </c>
      <c r="P975" s="18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5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1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t="b">
        <v>0</v>
      </c>
      <c r="L976" s="6">
        <v>3</v>
      </c>
      <c r="M976" t="b">
        <v>0</v>
      </c>
      <c r="N976" s="6" t="s">
        <v>8273</v>
      </c>
      <c r="O976" s="9">
        <f t="shared" si="90"/>
        <v>5.5999999999999999E-3</v>
      </c>
      <c r="P976" s="18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5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1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t="b">
        <v>0</v>
      </c>
      <c r="L977" s="6">
        <v>24</v>
      </c>
      <c r="M977" t="b">
        <v>0</v>
      </c>
      <c r="N977" s="6" t="s">
        <v>8273</v>
      </c>
      <c r="O977" s="9">
        <f t="shared" si="90"/>
        <v>2.6069999999999999E-2</v>
      </c>
      <c r="P977" s="18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5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1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t="b">
        <v>0</v>
      </c>
      <c r="L978" s="6">
        <v>18</v>
      </c>
      <c r="M978" t="b">
        <v>0</v>
      </c>
      <c r="N978" s="6" t="s">
        <v>8273</v>
      </c>
      <c r="O978" s="9">
        <f t="shared" si="90"/>
        <v>1.9259999999999999E-2</v>
      </c>
      <c r="P978" s="1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5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1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t="b">
        <v>0</v>
      </c>
      <c r="L979" s="6">
        <v>12</v>
      </c>
      <c r="M979" t="b">
        <v>0</v>
      </c>
      <c r="N979" s="6" t="s">
        <v>8273</v>
      </c>
      <c r="O979" s="9">
        <f t="shared" si="90"/>
        <v>0.33666666666666667</v>
      </c>
      <c r="P979" s="1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5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1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t="b">
        <v>0</v>
      </c>
      <c r="L980" s="6">
        <v>123</v>
      </c>
      <c r="M980" t="b">
        <v>0</v>
      </c>
      <c r="N980" s="6" t="s">
        <v>8273</v>
      </c>
      <c r="O980" s="9">
        <f t="shared" si="90"/>
        <v>0.5626326718299024</v>
      </c>
      <c r="P980" s="18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5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1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t="b">
        <v>0</v>
      </c>
      <c r="L981" s="6">
        <v>96</v>
      </c>
      <c r="M981" t="b">
        <v>0</v>
      </c>
      <c r="N981" s="6" t="s">
        <v>8273</v>
      </c>
      <c r="O981" s="9">
        <f t="shared" si="90"/>
        <v>0.82817600000000002</v>
      </c>
      <c r="P981" s="18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5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1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t="b">
        <v>0</v>
      </c>
      <c r="L982" s="6">
        <v>31</v>
      </c>
      <c r="M982" t="b">
        <v>0</v>
      </c>
      <c r="N982" s="6" t="s">
        <v>8273</v>
      </c>
      <c r="O982" s="9">
        <f t="shared" si="90"/>
        <v>0.14860000000000001</v>
      </c>
      <c r="P982" s="18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5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1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t="b">
        <v>0</v>
      </c>
      <c r="L983" s="6">
        <v>4</v>
      </c>
      <c r="M983" t="b">
        <v>0</v>
      </c>
      <c r="N983" s="6" t="s">
        <v>8273</v>
      </c>
      <c r="O983" s="9">
        <f t="shared" si="90"/>
        <v>1.2375123751237513E-4</v>
      </c>
      <c r="P983" s="1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5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1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t="b">
        <v>0</v>
      </c>
      <c r="L984" s="6">
        <v>3</v>
      </c>
      <c r="M984" t="b">
        <v>0</v>
      </c>
      <c r="N984" s="6" t="s">
        <v>8273</v>
      </c>
      <c r="O984" s="9">
        <f t="shared" si="90"/>
        <v>1.7142857142857143E-4</v>
      </c>
      <c r="P984" s="18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5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1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t="b">
        <v>0</v>
      </c>
      <c r="L985" s="6">
        <v>179</v>
      </c>
      <c r="M985" t="b">
        <v>0</v>
      </c>
      <c r="N985" s="6" t="s">
        <v>8273</v>
      </c>
      <c r="O985" s="9">
        <f t="shared" si="90"/>
        <v>0.2950613611721471</v>
      </c>
      <c r="P985" s="18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5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1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t="b">
        <v>0</v>
      </c>
      <c r="L986" s="6">
        <v>3</v>
      </c>
      <c r="M986" t="b">
        <v>0</v>
      </c>
      <c r="N986" s="6" t="s">
        <v>8273</v>
      </c>
      <c r="O986" s="9">
        <f t="shared" si="90"/>
        <v>1.06E-2</v>
      </c>
      <c r="P986" s="18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5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1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t="b">
        <v>0</v>
      </c>
      <c r="L987" s="6">
        <v>23</v>
      </c>
      <c r="M987" t="b">
        <v>0</v>
      </c>
      <c r="N987" s="6" t="s">
        <v>8273</v>
      </c>
      <c r="O987" s="9">
        <f t="shared" si="90"/>
        <v>6.2933333333333327E-2</v>
      </c>
      <c r="P987" s="18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5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1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t="b">
        <v>0</v>
      </c>
      <c r="L988" s="6">
        <v>23</v>
      </c>
      <c r="M988" t="b">
        <v>0</v>
      </c>
      <c r="N988" s="6" t="s">
        <v>8273</v>
      </c>
      <c r="O988" s="9">
        <f t="shared" si="90"/>
        <v>0.1275</v>
      </c>
      <c r="P988" s="1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5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1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t="b">
        <v>0</v>
      </c>
      <c r="L989" s="6">
        <v>41</v>
      </c>
      <c r="M989" t="b">
        <v>0</v>
      </c>
      <c r="N989" s="6" t="s">
        <v>8273</v>
      </c>
      <c r="O989" s="9">
        <f t="shared" si="90"/>
        <v>0.13220000000000001</v>
      </c>
      <c r="P989" s="18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5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1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t="b">
        <v>0</v>
      </c>
      <c r="L990" s="6">
        <v>0</v>
      </c>
      <c r="M990" t="b">
        <v>0</v>
      </c>
      <c r="N990" s="6" t="s">
        <v>8273</v>
      </c>
      <c r="O990" s="9">
        <f t="shared" si="90"/>
        <v>0</v>
      </c>
      <c r="P990" s="18" t="str">
        <f t="shared" si="91"/>
        <v>$0.00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5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1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t="b">
        <v>0</v>
      </c>
      <c r="L991" s="6">
        <v>32</v>
      </c>
      <c r="M991" t="b">
        <v>0</v>
      </c>
      <c r="N991" s="6" t="s">
        <v>8273</v>
      </c>
      <c r="O991" s="9">
        <f t="shared" si="90"/>
        <v>0.16769999999999999</v>
      </c>
      <c r="P991" s="18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5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1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t="b">
        <v>0</v>
      </c>
      <c r="L992" s="6">
        <v>2</v>
      </c>
      <c r="M992" t="b">
        <v>0</v>
      </c>
      <c r="N992" s="6" t="s">
        <v>8273</v>
      </c>
      <c r="O992" s="9">
        <f t="shared" si="90"/>
        <v>1.0399999999999999E-3</v>
      </c>
      <c r="P992" s="18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5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1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t="b">
        <v>0</v>
      </c>
      <c r="L993" s="6">
        <v>7</v>
      </c>
      <c r="M993" t="b">
        <v>0</v>
      </c>
      <c r="N993" s="6" t="s">
        <v>8273</v>
      </c>
      <c r="O993" s="9">
        <f t="shared" si="90"/>
        <v>4.24E-2</v>
      </c>
      <c r="P993" s="18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5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1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t="b">
        <v>0</v>
      </c>
      <c r="L994" s="6">
        <v>4</v>
      </c>
      <c r="M994" t="b">
        <v>0</v>
      </c>
      <c r="N994" s="6" t="s">
        <v>8273</v>
      </c>
      <c r="O994" s="9">
        <f t="shared" si="90"/>
        <v>4.6699999999999997E-3</v>
      </c>
      <c r="P994" s="1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5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1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t="b">
        <v>0</v>
      </c>
      <c r="L995" s="6">
        <v>196</v>
      </c>
      <c r="M995" t="b">
        <v>0</v>
      </c>
      <c r="N995" s="6" t="s">
        <v>8273</v>
      </c>
      <c r="O995" s="9">
        <f t="shared" si="90"/>
        <v>0.25087142857142858</v>
      </c>
      <c r="P995" s="18">
        <f t="shared" si="91"/>
        <v>89.6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5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1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t="b">
        <v>0</v>
      </c>
      <c r="L996" s="6">
        <v>11</v>
      </c>
      <c r="M996" t="b">
        <v>0</v>
      </c>
      <c r="N996" s="6" t="s">
        <v>8273</v>
      </c>
      <c r="O996" s="9">
        <f t="shared" si="90"/>
        <v>2.3345000000000001E-2</v>
      </c>
      <c r="P996" s="18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5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1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t="b">
        <v>0</v>
      </c>
      <c r="L997" s="6">
        <v>9</v>
      </c>
      <c r="M997" t="b">
        <v>0</v>
      </c>
      <c r="N997" s="6" t="s">
        <v>8273</v>
      </c>
      <c r="O997" s="9">
        <f t="shared" si="90"/>
        <v>7.2599999999999998E-2</v>
      </c>
      <c r="P997" s="18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5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1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t="b">
        <v>0</v>
      </c>
      <c r="L998" s="6">
        <v>5</v>
      </c>
      <c r="M998" t="b">
        <v>0</v>
      </c>
      <c r="N998" s="6" t="s">
        <v>8273</v>
      </c>
      <c r="O998" s="9">
        <f t="shared" si="90"/>
        <v>1.6250000000000001E-2</v>
      </c>
      <c r="P998" s="18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5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1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t="b">
        <v>0</v>
      </c>
      <c r="L999" s="6">
        <v>8</v>
      </c>
      <c r="M999" t="b">
        <v>0</v>
      </c>
      <c r="N999" s="6" t="s">
        <v>8273</v>
      </c>
      <c r="O999" s="9">
        <f t="shared" si="90"/>
        <v>1.2999999999999999E-2</v>
      </c>
      <c r="P999" s="18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5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1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t="b">
        <v>0</v>
      </c>
      <c r="L1000" s="6">
        <v>229</v>
      </c>
      <c r="M1000" t="b">
        <v>0</v>
      </c>
      <c r="N1000" s="6" t="s">
        <v>8273</v>
      </c>
      <c r="O1000" s="9">
        <f t="shared" si="90"/>
        <v>0.58558333333333334</v>
      </c>
      <c r="P1000" s="18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5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1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t="b">
        <v>0</v>
      </c>
      <c r="L1001" s="6">
        <v>40</v>
      </c>
      <c r="M1001" t="b">
        <v>0</v>
      </c>
      <c r="N1001" s="6" t="s">
        <v>8273</v>
      </c>
      <c r="O1001" s="9">
        <f t="shared" si="90"/>
        <v>7.7886666666666673E-2</v>
      </c>
      <c r="P1001" s="18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5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1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t="b">
        <v>0</v>
      </c>
      <c r="L1002" s="6">
        <v>6</v>
      </c>
      <c r="M1002" t="b">
        <v>0</v>
      </c>
      <c r="N1002" s="6" t="s">
        <v>8273</v>
      </c>
      <c r="O1002" s="9">
        <f t="shared" si="90"/>
        <v>2.2157147647256063E-2</v>
      </c>
      <c r="P1002" s="1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5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1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t="b">
        <v>0</v>
      </c>
      <c r="L1003" s="6">
        <v>4</v>
      </c>
      <c r="M1003" t="b">
        <v>0</v>
      </c>
      <c r="N1003" s="6" t="s">
        <v>8273</v>
      </c>
      <c r="O1003" s="9">
        <f t="shared" si="90"/>
        <v>1.04</v>
      </c>
      <c r="P1003" s="1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5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1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t="b">
        <v>0</v>
      </c>
      <c r="L1004" s="6">
        <v>22</v>
      </c>
      <c r="M1004" t="b">
        <v>0</v>
      </c>
      <c r="N1004" s="6" t="s">
        <v>8273</v>
      </c>
      <c r="O1004" s="9">
        <f t="shared" si="90"/>
        <v>0.29602960296029601</v>
      </c>
      <c r="P1004" s="18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5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1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t="b">
        <v>0</v>
      </c>
      <c r="L1005" s="6">
        <v>15</v>
      </c>
      <c r="M1005" t="b">
        <v>0</v>
      </c>
      <c r="N1005" s="6" t="s">
        <v>8273</v>
      </c>
      <c r="O1005" s="9">
        <f t="shared" si="90"/>
        <v>0.16055</v>
      </c>
      <c r="P1005" s="18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5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1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t="b">
        <v>0</v>
      </c>
      <c r="L1006" s="6">
        <v>95</v>
      </c>
      <c r="M1006" t="b">
        <v>0</v>
      </c>
      <c r="N1006" s="6" t="s">
        <v>8273</v>
      </c>
      <c r="O1006" s="9">
        <f t="shared" si="90"/>
        <v>0.82208000000000003</v>
      </c>
      <c r="P1006" s="18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5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1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t="b">
        <v>0</v>
      </c>
      <c r="L1007" s="6">
        <v>161</v>
      </c>
      <c r="M1007" t="b">
        <v>0</v>
      </c>
      <c r="N1007" s="6" t="s">
        <v>8273</v>
      </c>
      <c r="O1007" s="9">
        <f t="shared" si="90"/>
        <v>0.75051000000000001</v>
      </c>
      <c r="P1007" s="18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5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1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t="b">
        <v>0</v>
      </c>
      <c r="L1008" s="6">
        <v>8</v>
      </c>
      <c r="M1008" t="b">
        <v>0</v>
      </c>
      <c r="N1008" s="6" t="s">
        <v>8273</v>
      </c>
      <c r="O1008" s="9">
        <f t="shared" si="90"/>
        <v>5.8500000000000003E-2</v>
      </c>
      <c r="P1008" s="1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5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1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t="b">
        <v>0</v>
      </c>
      <c r="L1009" s="6">
        <v>76</v>
      </c>
      <c r="M1009" t="b">
        <v>0</v>
      </c>
      <c r="N1009" s="6" t="s">
        <v>8273</v>
      </c>
      <c r="O1009" s="9">
        <f t="shared" si="90"/>
        <v>0.44319999999999998</v>
      </c>
      <c r="P1009" s="18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5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1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t="b">
        <v>0</v>
      </c>
      <c r="L1010" s="6">
        <v>1</v>
      </c>
      <c r="M1010" t="b">
        <v>0</v>
      </c>
      <c r="N1010" s="6" t="s">
        <v>8273</v>
      </c>
      <c r="O1010" s="9">
        <f t="shared" si="90"/>
        <v>2.6737967914438501E-3</v>
      </c>
      <c r="P1010" s="1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5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1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t="b">
        <v>0</v>
      </c>
      <c r="L1011" s="6">
        <v>101</v>
      </c>
      <c r="M1011" t="b">
        <v>0</v>
      </c>
      <c r="N1011" s="6" t="s">
        <v>8273</v>
      </c>
      <c r="O1011" s="9">
        <f t="shared" si="90"/>
        <v>0.1313</v>
      </c>
      <c r="P1011" s="1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5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1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t="b">
        <v>0</v>
      </c>
      <c r="L1012" s="6">
        <v>4</v>
      </c>
      <c r="M1012" t="b">
        <v>0</v>
      </c>
      <c r="N1012" s="6" t="s">
        <v>8273</v>
      </c>
      <c r="O1012" s="9">
        <f t="shared" si="90"/>
        <v>1.9088937093275488E-3</v>
      </c>
      <c r="P1012" s="1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5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1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t="b">
        <v>0</v>
      </c>
      <c r="L1013" s="6">
        <v>1</v>
      </c>
      <c r="M1013" t="b">
        <v>0</v>
      </c>
      <c r="N1013" s="6" t="s">
        <v>8273</v>
      </c>
      <c r="O1013" s="9">
        <f t="shared" si="90"/>
        <v>3.7499999999999999E-3</v>
      </c>
      <c r="P1013" s="1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5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1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t="b">
        <v>0</v>
      </c>
      <c r="L1014" s="6">
        <v>775</v>
      </c>
      <c r="M1014" t="b">
        <v>0</v>
      </c>
      <c r="N1014" s="6" t="s">
        <v>8273</v>
      </c>
      <c r="O1014" s="9">
        <f t="shared" si="90"/>
        <v>215.35021</v>
      </c>
      <c r="P1014" s="18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5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1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t="b">
        <v>0</v>
      </c>
      <c r="L1015" s="6">
        <v>90</v>
      </c>
      <c r="M1015" t="b">
        <v>0</v>
      </c>
      <c r="N1015" s="6" t="s">
        <v>8273</v>
      </c>
      <c r="O1015" s="9">
        <f t="shared" si="90"/>
        <v>0.34527999999999998</v>
      </c>
      <c r="P1015" s="18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5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1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t="b">
        <v>0</v>
      </c>
      <c r="L1016" s="6">
        <v>16</v>
      </c>
      <c r="M1016" t="b">
        <v>0</v>
      </c>
      <c r="N1016" s="6" t="s">
        <v>8273</v>
      </c>
      <c r="O1016" s="9">
        <f t="shared" si="90"/>
        <v>0.30599999999999999</v>
      </c>
      <c r="P1016" s="1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5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1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t="b">
        <v>0</v>
      </c>
      <c r="L1017" s="6">
        <v>6</v>
      </c>
      <c r="M1017" t="b">
        <v>0</v>
      </c>
      <c r="N1017" s="6" t="s">
        <v>8273</v>
      </c>
      <c r="O1017" s="9">
        <f t="shared" si="90"/>
        <v>2.6666666666666668E-2</v>
      </c>
      <c r="P1017" s="1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5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1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t="b">
        <v>0</v>
      </c>
      <c r="L1018" s="6">
        <v>38</v>
      </c>
      <c r="M1018" t="b">
        <v>0</v>
      </c>
      <c r="N1018" s="6" t="s">
        <v>8273</v>
      </c>
      <c r="O1018" s="9">
        <f t="shared" si="90"/>
        <v>2.8420000000000001E-2</v>
      </c>
      <c r="P1018" s="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5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1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t="b">
        <v>0</v>
      </c>
      <c r="L1019" s="6">
        <v>355</v>
      </c>
      <c r="M1019" t="b">
        <v>0</v>
      </c>
      <c r="N1019" s="6" t="s">
        <v>8273</v>
      </c>
      <c r="O1019" s="9">
        <f t="shared" si="90"/>
        <v>0.22878799999999999</v>
      </c>
      <c r="P1019" s="18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5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1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t="b">
        <v>0</v>
      </c>
      <c r="L1020" s="6">
        <v>7</v>
      </c>
      <c r="M1020" t="b">
        <v>0</v>
      </c>
      <c r="N1020" s="6" t="s">
        <v>8273</v>
      </c>
      <c r="O1020" s="9">
        <f t="shared" si="90"/>
        <v>3.1050000000000001E-2</v>
      </c>
      <c r="P1020" s="18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5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1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t="b">
        <v>0</v>
      </c>
      <c r="L1021" s="6">
        <v>400</v>
      </c>
      <c r="M1021" t="b">
        <v>0</v>
      </c>
      <c r="N1021" s="6" t="s">
        <v>8273</v>
      </c>
      <c r="O1021" s="9">
        <f t="shared" si="90"/>
        <v>0.47333333333333333</v>
      </c>
      <c r="P1021" s="1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5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1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t="b">
        <v>0</v>
      </c>
      <c r="L1022" s="6">
        <v>30</v>
      </c>
      <c r="M1022" t="b">
        <v>1</v>
      </c>
      <c r="N1022" s="6" t="s">
        <v>8280</v>
      </c>
      <c r="O1022" s="9">
        <f t="shared" si="90"/>
        <v>2.0554838709677421</v>
      </c>
      <c r="P1022" s="1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5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1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t="b">
        <v>1</v>
      </c>
      <c r="L1023" s="6">
        <v>478</v>
      </c>
      <c r="M1023" t="b">
        <v>1</v>
      </c>
      <c r="N1023" s="6" t="s">
        <v>8280</v>
      </c>
      <c r="O1023" s="9">
        <f t="shared" si="90"/>
        <v>3.5180366666666667</v>
      </c>
      <c r="P1023" s="18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5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1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t="b">
        <v>1</v>
      </c>
      <c r="L1024" s="6">
        <v>74</v>
      </c>
      <c r="M1024" t="b">
        <v>1</v>
      </c>
      <c r="N1024" s="6" t="s">
        <v>8280</v>
      </c>
      <c r="O1024" s="9">
        <f t="shared" si="90"/>
        <v>1.149</v>
      </c>
      <c r="P1024" s="18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5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1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t="b">
        <v>0</v>
      </c>
      <c r="L1025" s="6">
        <v>131</v>
      </c>
      <c r="M1025" t="b">
        <v>1</v>
      </c>
      <c r="N1025" s="6" t="s">
        <v>8280</v>
      </c>
      <c r="O1025" s="9">
        <f t="shared" si="90"/>
        <v>2.3715000000000002</v>
      </c>
      <c r="P1025" s="18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5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1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t="b">
        <v>1</v>
      </c>
      <c r="L1026" s="6">
        <v>61</v>
      </c>
      <c r="M1026" t="b">
        <v>1</v>
      </c>
      <c r="N1026" s="6" t="s">
        <v>8280</v>
      </c>
      <c r="O1026" s="9">
        <f t="shared" ref="O1026:O1089" si="96">E1026/D1026</f>
        <v>1.1863774999999999</v>
      </c>
      <c r="P1026" s="18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42370.580590277779</v>
      </c>
      <c r="T1026" s="15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1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t="b">
        <v>1</v>
      </c>
      <c r="L1027" s="6">
        <v>1071</v>
      </c>
      <c r="M1027" t="b">
        <v>1</v>
      </c>
      <c r="N1027" s="6" t="s">
        <v>8280</v>
      </c>
      <c r="O1027" s="9">
        <f t="shared" si="96"/>
        <v>1.099283142857143</v>
      </c>
      <c r="P1027" s="18">
        <f t="shared" ref="P1027:P1090" si="97">IF(L1027=0,"$0.00",ROUND(E1027/L1027,2))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6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1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t="b">
        <v>1</v>
      </c>
      <c r="L1028" s="6">
        <v>122</v>
      </c>
      <c r="M1028" t="b">
        <v>1</v>
      </c>
      <c r="N1028" s="6" t="s">
        <v>8280</v>
      </c>
      <c r="O1028" s="9">
        <f t="shared" si="96"/>
        <v>1.0000828571428571</v>
      </c>
      <c r="P1028" s="1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5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1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t="b">
        <v>1</v>
      </c>
      <c r="L1029" s="6">
        <v>111</v>
      </c>
      <c r="M1029" t="b">
        <v>1</v>
      </c>
      <c r="N1029" s="6" t="s">
        <v>8280</v>
      </c>
      <c r="O1029" s="9">
        <f t="shared" si="96"/>
        <v>1.0309292094387414</v>
      </c>
      <c r="P1029" s="18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5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1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t="b">
        <v>1</v>
      </c>
      <c r="L1030" s="6">
        <v>255</v>
      </c>
      <c r="M1030" t="b">
        <v>1</v>
      </c>
      <c r="N1030" s="6" t="s">
        <v>8280</v>
      </c>
      <c r="O1030" s="9">
        <f t="shared" si="96"/>
        <v>1.1727000000000001</v>
      </c>
      <c r="P1030" s="18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5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1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t="b">
        <v>0</v>
      </c>
      <c r="L1031" s="6">
        <v>141</v>
      </c>
      <c r="M1031" t="b">
        <v>1</v>
      </c>
      <c r="N1031" s="6" t="s">
        <v>8280</v>
      </c>
      <c r="O1031" s="9">
        <f t="shared" si="96"/>
        <v>1.1175999999999999</v>
      </c>
      <c r="P1031" s="18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5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1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t="b">
        <v>0</v>
      </c>
      <c r="L1032" s="6">
        <v>159</v>
      </c>
      <c r="M1032" t="b">
        <v>1</v>
      </c>
      <c r="N1032" s="6" t="s">
        <v>8280</v>
      </c>
      <c r="O1032" s="9">
        <f t="shared" si="96"/>
        <v>3.4209999999999998</v>
      </c>
      <c r="P1032" s="18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5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1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t="b">
        <v>0</v>
      </c>
      <c r="L1033" s="6">
        <v>99</v>
      </c>
      <c r="M1033" t="b">
        <v>1</v>
      </c>
      <c r="N1033" s="6" t="s">
        <v>8280</v>
      </c>
      <c r="O1033" s="9">
        <f t="shared" si="96"/>
        <v>1.0740000000000001</v>
      </c>
      <c r="P1033" s="18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5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1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t="b">
        <v>0</v>
      </c>
      <c r="L1034" s="6">
        <v>96</v>
      </c>
      <c r="M1034" t="b">
        <v>1</v>
      </c>
      <c r="N1034" s="6" t="s">
        <v>8280</v>
      </c>
      <c r="O1034" s="9">
        <f t="shared" si="96"/>
        <v>1.0849703703703704</v>
      </c>
      <c r="P1034" s="18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5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1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t="b">
        <v>0</v>
      </c>
      <c r="L1035" s="6">
        <v>27</v>
      </c>
      <c r="M1035" t="b">
        <v>1</v>
      </c>
      <c r="N1035" s="6" t="s">
        <v>8280</v>
      </c>
      <c r="O1035" s="9">
        <f t="shared" si="96"/>
        <v>1.0286144578313252</v>
      </c>
      <c r="P1035" s="18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5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1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t="b">
        <v>0</v>
      </c>
      <c r="L1036" s="6">
        <v>166</v>
      </c>
      <c r="M1036" t="b">
        <v>1</v>
      </c>
      <c r="N1036" s="6" t="s">
        <v>8280</v>
      </c>
      <c r="O1036" s="9">
        <f t="shared" si="96"/>
        <v>1.3000180000000001</v>
      </c>
      <c r="P1036" s="18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5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1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t="b">
        <v>0</v>
      </c>
      <c r="L1037" s="6">
        <v>76</v>
      </c>
      <c r="M1037" t="b">
        <v>1</v>
      </c>
      <c r="N1037" s="6" t="s">
        <v>8280</v>
      </c>
      <c r="O1037" s="9">
        <f t="shared" si="96"/>
        <v>1.0765217391304347</v>
      </c>
      <c r="P1037" s="18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5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1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t="b">
        <v>0</v>
      </c>
      <c r="L1038" s="6">
        <v>211</v>
      </c>
      <c r="M1038" t="b">
        <v>1</v>
      </c>
      <c r="N1038" s="6" t="s">
        <v>8280</v>
      </c>
      <c r="O1038" s="9">
        <f t="shared" si="96"/>
        <v>1.1236044444444444</v>
      </c>
      <c r="P1038" s="1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5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1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t="b">
        <v>0</v>
      </c>
      <c r="L1039" s="6">
        <v>21</v>
      </c>
      <c r="M1039" t="b">
        <v>1</v>
      </c>
      <c r="N1039" s="6" t="s">
        <v>8280</v>
      </c>
      <c r="O1039" s="9">
        <f t="shared" si="96"/>
        <v>1.0209999999999999</v>
      </c>
      <c r="P1039" s="18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5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1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t="b">
        <v>0</v>
      </c>
      <c r="L1040" s="6">
        <v>61</v>
      </c>
      <c r="M1040" t="b">
        <v>1</v>
      </c>
      <c r="N1040" s="6" t="s">
        <v>8280</v>
      </c>
      <c r="O1040" s="9">
        <f t="shared" si="96"/>
        <v>1.4533333333333334</v>
      </c>
      <c r="P1040" s="18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5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1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t="b">
        <v>0</v>
      </c>
      <c r="L1041" s="6">
        <v>30</v>
      </c>
      <c r="M1041" t="b">
        <v>1</v>
      </c>
      <c r="N1041" s="6" t="s">
        <v>8280</v>
      </c>
      <c r="O1041" s="9">
        <f t="shared" si="96"/>
        <v>1.282</v>
      </c>
      <c r="P1041" s="18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5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1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t="b">
        <v>0</v>
      </c>
      <c r="L1042" s="6">
        <v>1</v>
      </c>
      <c r="M1042" t="b">
        <v>0</v>
      </c>
      <c r="N1042" s="6" t="s">
        <v>8281</v>
      </c>
      <c r="O1042" s="9">
        <f t="shared" si="96"/>
        <v>2.9411764705882353E-3</v>
      </c>
      <c r="P1042" s="18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5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1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t="b">
        <v>0</v>
      </c>
      <c r="L1043" s="6">
        <v>0</v>
      </c>
      <c r="M1043" t="b">
        <v>0</v>
      </c>
      <c r="N1043" s="6" t="s">
        <v>8281</v>
      </c>
      <c r="O1043" s="9">
        <f t="shared" si="96"/>
        <v>0</v>
      </c>
      <c r="P1043" s="18" t="str">
        <f t="shared" si="97"/>
        <v>$0.00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5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1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t="b">
        <v>0</v>
      </c>
      <c r="L1044" s="6">
        <v>1</v>
      </c>
      <c r="M1044" t="b">
        <v>0</v>
      </c>
      <c r="N1044" s="6" t="s">
        <v>8281</v>
      </c>
      <c r="O1044" s="9">
        <f t="shared" si="96"/>
        <v>1.5384615384615385E-2</v>
      </c>
      <c r="P1044" s="18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5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1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t="b">
        <v>0</v>
      </c>
      <c r="L1045" s="6">
        <v>292</v>
      </c>
      <c r="M1045" t="b">
        <v>0</v>
      </c>
      <c r="N1045" s="6" t="s">
        <v>8281</v>
      </c>
      <c r="O1045" s="9">
        <f t="shared" si="96"/>
        <v>8.5370000000000001E-2</v>
      </c>
      <c r="P1045" s="18">
        <f t="shared" si="97"/>
        <v>29.24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5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1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t="b">
        <v>0</v>
      </c>
      <c r="L1046" s="6">
        <v>2</v>
      </c>
      <c r="M1046" t="b">
        <v>0</v>
      </c>
      <c r="N1046" s="6" t="s">
        <v>8281</v>
      </c>
      <c r="O1046" s="9">
        <f t="shared" si="96"/>
        <v>8.571428571428571E-4</v>
      </c>
      <c r="P1046" s="18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5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1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t="b">
        <v>0</v>
      </c>
      <c r="L1047" s="6">
        <v>8</v>
      </c>
      <c r="M1047" t="b">
        <v>0</v>
      </c>
      <c r="N1047" s="6" t="s">
        <v>8281</v>
      </c>
      <c r="O1047" s="9">
        <f t="shared" si="96"/>
        <v>2.6599999999999999E-2</v>
      </c>
      <c r="P1047" s="1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5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1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t="b">
        <v>0</v>
      </c>
      <c r="L1048" s="6">
        <v>0</v>
      </c>
      <c r="M1048" t="b">
        <v>0</v>
      </c>
      <c r="N1048" s="6" t="s">
        <v>8281</v>
      </c>
      <c r="O1048" s="9">
        <f t="shared" si="96"/>
        <v>0</v>
      </c>
      <c r="P1048" s="18" t="str">
        <f t="shared" si="97"/>
        <v>$0.00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5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1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t="b">
        <v>0</v>
      </c>
      <c r="L1049" s="6">
        <v>1</v>
      </c>
      <c r="M1049" t="b">
        <v>0</v>
      </c>
      <c r="N1049" s="6" t="s">
        <v>8281</v>
      </c>
      <c r="O1049" s="9">
        <f t="shared" si="96"/>
        <v>5.0000000000000001E-4</v>
      </c>
      <c r="P1049" s="18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5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1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t="b">
        <v>0</v>
      </c>
      <c r="L1050" s="6">
        <v>4</v>
      </c>
      <c r="M1050" t="b">
        <v>0</v>
      </c>
      <c r="N1050" s="6" t="s">
        <v>8281</v>
      </c>
      <c r="O1050" s="9">
        <f t="shared" si="96"/>
        <v>1.4133333333333333E-2</v>
      </c>
      <c r="P1050" s="18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5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1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t="b">
        <v>0</v>
      </c>
      <c r="L1051" s="6">
        <v>0</v>
      </c>
      <c r="M1051" t="b">
        <v>0</v>
      </c>
      <c r="N1051" s="6" t="s">
        <v>8281</v>
      </c>
      <c r="O1051" s="9">
        <f t="shared" si="96"/>
        <v>0</v>
      </c>
      <c r="P1051" s="18" t="str">
        <f t="shared" si="97"/>
        <v>$0.00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5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1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t="b">
        <v>0</v>
      </c>
      <c r="L1052" s="6">
        <v>0</v>
      </c>
      <c r="M1052" t="b">
        <v>0</v>
      </c>
      <c r="N1052" s="6" t="s">
        <v>8281</v>
      </c>
      <c r="O1052" s="9">
        <f t="shared" si="96"/>
        <v>0</v>
      </c>
      <c r="P1052" s="18" t="str">
        <f t="shared" si="97"/>
        <v>$0.00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5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1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t="b">
        <v>0</v>
      </c>
      <c r="L1053" s="6">
        <v>0</v>
      </c>
      <c r="M1053" t="b">
        <v>0</v>
      </c>
      <c r="N1053" s="6" t="s">
        <v>8281</v>
      </c>
      <c r="O1053" s="9">
        <f t="shared" si="96"/>
        <v>0</v>
      </c>
      <c r="P1053" s="18" t="str">
        <f t="shared" si="97"/>
        <v>$0.00</v>
      </c>
      <c r="Q1053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5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1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t="b">
        <v>0</v>
      </c>
      <c r="L1054" s="6">
        <v>0</v>
      </c>
      <c r="M1054" t="b">
        <v>0</v>
      </c>
      <c r="N1054" s="6" t="s">
        <v>8281</v>
      </c>
      <c r="O1054" s="9">
        <f t="shared" si="96"/>
        <v>0</v>
      </c>
      <c r="P1054" s="18" t="str">
        <f t="shared" si="97"/>
        <v>$0.00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5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1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t="b">
        <v>0</v>
      </c>
      <c r="L1055" s="6">
        <v>1</v>
      </c>
      <c r="M1055" t="b">
        <v>0</v>
      </c>
      <c r="N1055" s="6" t="s">
        <v>8281</v>
      </c>
      <c r="O1055" s="9">
        <f t="shared" si="96"/>
        <v>0.01</v>
      </c>
      <c r="P1055" s="18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5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1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t="b">
        <v>0</v>
      </c>
      <c r="L1056" s="6">
        <v>0</v>
      </c>
      <c r="M1056" t="b">
        <v>0</v>
      </c>
      <c r="N1056" s="6" t="s">
        <v>8281</v>
      </c>
      <c r="O1056" s="9">
        <f t="shared" si="96"/>
        <v>0</v>
      </c>
      <c r="P1056" s="18" t="str">
        <f t="shared" si="97"/>
        <v>$0.00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5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1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t="b">
        <v>0</v>
      </c>
      <c r="L1057" s="6">
        <v>0</v>
      </c>
      <c r="M1057" t="b">
        <v>0</v>
      </c>
      <c r="N1057" s="6" t="s">
        <v>8281</v>
      </c>
      <c r="O1057" s="9">
        <f t="shared" si="96"/>
        <v>0</v>
      </c>
      <c r="P1057" s="18" t="str">
        <f t="shared" si="97"/>
        <v>$0.00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5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1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t="b">
        <v>0</v>
      </c>
      <c r="L1058" s="6">
        <v>0</v>
      </c>
      <c r="M1058" t="b">
        <v>0</v>
      </c>
      <c r="N1058" s="6" t="s">
        <v>8281</v>
      </c>
      <c r="O1058" s="9">
        <f t="shared" si="96"/>
        <v>0</v>
      </c>
      <c r="P1058" s="18" t="str">
        <f t="shared" si="97"/>
        <v>$0.00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5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1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t="b">
        <v>0</v>
      </c>
      <c r="L1059" s="6">
        <v>0</v>
      </c>
      <c r="M1059" t="b">
        <v>0</v>
      </c>
      <c r="N1059" s="6" t="s">
        <v>8281</v>
      </c>
      <c r="O1059" s="9">
        <f t="shared" si="96"/>
        <v>0</v>
      </c>
      <c r="P1059" s="18" t="str">
        <f t="shared" si="97"/>
        <v>$0.00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5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1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t="b">
        <v>0</v>
      </c>
      <c r="L1060" s="6">
        <v>0</v>
      </c>
      <c r="M1060" t="b">
        <v>0</v>
      </c>
      <c r="N1060" s="6" t="s">
        <v>8281</v>
      </c>
      <c r="O1060" s="9">
        <f t="shared" si="96"/>
        <v>0</v>
      </c>
      <c r="P1060" s="18" t="str">
        <f t="shared" si="97"/>
        <v>$0.00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5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1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t="b">
        <v>0</v>
      </c>
      <c r="L1061" s="6">
        <v>0</v>
      </c>
      <c r="M1061" t="b">
        <v>0</v>
      </c>
      <c r="N1061" s="6" t="s">
        <v>8281</v>
      </c>
      <c r="O1061" s="9">
        <f t="shared" si="96"/>
        <v>0</v>
      </c>
      <c r="P1061" s="18" t="str">
        <f t="shared" si="97"/>
        <v>$0.00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5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1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t="b">
        <v>0</v>
      </c>
      <c r="L1062" s="6">
        <v>1</v>
      </c>
      <c r="M1062" t="b">
        <v>0</v>
      </c>
      <c r="N1062" s="6" t="s">
        <v>8281</v>
      </c>
      <c r="O1062" s="9">
        <f t="shared" si="96"/>
        <v>0.01</v>
      </c>
      <c r="P1062" s="18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5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1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t="b">
        <v>0</v>
      </c>
      <c r="L1063" s="6">
        <v>0</v>
      </c>
      <c r="M1063" t="b">
        <v>0</v>
      </c>
      <c r="N1063" s="6" t="s">
        <v>8281</v>
      </c>
      <c r="O1063" s="9">
        <f t="shared" si="96"/>
        <v>0</v>
      </c>
      <c r="P1063" s="18" t="str">
        <f t="shared" si="97"/>
        <v>$0.00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5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1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t="b">
        <v>0</v>
      </c>
      <c r="L1064" s="6">
        <v>4</v>
      </c>
      <c r="M1064" t="b">
        <v>0</v>
      </c>
      <c r="N1064" s="6" t="s">
        <v>8281</v>
      </c>
      <c r="O1064" s="9">
        <f t="shared" si="96"/>
        <v>0.95477386934673369</v>
      </c>
      <c r="P1064" s="18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5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1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t="b">
        <v>0</v>
      </c>
      <c r="L1065" s="6">
        <v>0</v>
      </c>
      <c r="M1065" t="b">
        <v>0</v>
      </c>
      <c r="N1065" s="6" t="s">
        <v>8281</v>
      </c>
      <c r="O1065" s="9">
        <f t="shared" si="96"/>
        <v>0</v>
      </c>
      <c r="P1065" s="18" t="str">
        <f t="shared" si="97"/>
        <v>$0.00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5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1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t="b">
        <v>0</v>
      </c>
      <c r="L1066" s="6">
        <v>123</v>
      </c>
      <c r="M1066" t="b">
        <v>0</v>
      </c>
      <c r="N1066" s="6" t="s">
        <v>8282</v>
      </c>
      <c r="O1066" s="9">
        <f t="shared" si="96"/>
        <v>8.9744444444444446E-2</v>
      </c>
      <c r="P1066" s="18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5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1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t="b">
        <v>0</v>
      </c>
      <c r="L1067" s="6">
        <v>5</v>
      </c>
      <c r="M1067" t="b">
        <v>0</v>
      </c>
      <c r="N1067" s="6" t="s">
        <v>8282</v>
      </c>
      <c r="O1067" s="9">
        <f t="shared" si="96"/>
        <v>2.7E-2</v>
      </c>
      <c r="P1067" s="1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5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1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t="b">
        <v>0</v>
      </c>
      <c r="L1068" s="6">
        <v>148</v>
      </c>
      <c r="M1068" t="b">
        <v>0</v>
      </c>
      <c r="N1068" s="6" t="s">
        <v>8282</v>
      </c>
      <c r="O1068" s="9">
        <f t="shared" si="96"/>
        <v>3.3673333333333333E-2</v>
      </c>
      <c r="P1068" s="1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5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1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t="b">
        <v>0</v>
      </c>
      <c r="L1069" s="6">
        <v>10</v>
      </c>
      <c r="M1069" t="b">
        <v>0</v>
      </c>
      <c r="N1069" s="6" t="s">
        <v>8282</v>
      </c>
      <c r="O1069" s="9">
        <f t="shared" si="96"/>
        <v>0.26</v>
      </c>
      <c r="P1069" s="18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5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1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t="b">
        <v>0</v>
      </c>
      <c r="L1070" s="6">
        <v>4</v>
      </c>
      <c r="M1070" t="b">
        <v>0</v>
      </c>
      <c r="N1070" s="6" t="s">
        <v>8282</v>
      </c>
      <c r="O1070" s="9">
        <f t="shared" si="96"/>
        <v>1.5E-3</v>
      </c>
      <c r="P1070" s="1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5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1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t="b">
        <v>0</v>
      </c>
      <c r="L1071" s="6">
        <v>21</v>
      </c>
      <c r="M1071" t="b">
        <v>0</v>
      </c>
      <c r="N1071" s="6" t="s">
        <v>8282</v>
      </c>
      <c r="O1071" s="9">
        <f t="shared" si="96"/>
        <v>0.38636363636363635</v>
      </c>
      <c r="P1071" s="18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5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1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t="b">
        <v>0</v>
      </c>
      <c r="L1072" s="6">
        <v>2</v>
      </c>
      <c r="M1072" t="b">
        <v>0</v>
      </c>
      <c r="N1072" s="6" t="s">
        <v>8282</v>
      </c>
      <c r="O1072" s="9">
        <f t="shared" si="96"/>
        <v>7.0000000000000001E-3</v>
      </c>
      <c r="P1072" s="18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5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1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t="b">
        <v>0</v>
      </c>
      <c r="L1073" s="6">
        <v>0</v>
      </c>
      <c r="M1073" t="b">
        <v>0</v>
      </c>
      <c r="N1073" s="6" t="s">
        <v>8282</v>
      </c>
      <c r="O1073" s="9">
        <f t="shared" si="96"/>
        <v>0</v>
      </c>
      <c r="P1073" s="18" t="str">
        <f t="shared" si="97"/>
        <v>$0.00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5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1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t="b">
        <v>0</v>
      </c>
      <c r="L1074" s="6">
        <v>4</v>
      </c>
      <c r="M1074" t="b">
        <v>0</v>
      </c>
      <c r="N1074" s="6" t="s">
        <v>8282</v>
      </c>
      <c r="O1074" s="9">
        <f t="shared" si="96"/>
        <v>6.8000000000000005E-4</v>
      </c>
      <c r="P1074" s="1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5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1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t="b">
        <v>0</v>
      </c>
      <c r="L1075" s="6">
        <v>1</v>
      </c>
      <c r="M1075" t="b">
        <v>0</v>
      </c>
      <c r="N1075" s="6" t="s">
        <v>8282</v>
      </c>
      <c r="O1075" s="9">
        <f t="shared" si="96"/>
        <v>1.3333333333333334E-2</v>
      </c>
      <c r="P1075" s="18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5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1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t="b">
        <v>0</v>
      </c>
      <c r="L1076" s="6">
        <v>30</v>
      </c>
      <c r="M1076" t="b">
        <v>0</v>
      </c>
      <c r="N1076" s="6" t="s">
        <v>8282</v>
      </c>
      <c r="O1076" s="9">
        <f t="shared" si="96"/>
        <v>6.3092592592592589E-2</v>
      </c>
      <c r="P1076" s="18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5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1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t="b">
        <v>0</v>
      </c>
      <c r="L1077" s="6">
        <v>3</v>
      </c>
      <c r="M1077" t="b">
        <v>0</v>
      </c>
      <c r="N1077" s="6" t="s">
        <v>8282</v>
      </c>
      <c r="O1077" s="9">
        <f t="shared" si="96"/>
        <v>4.4999999999999998E-2</v>
      </c>
      <c r="P1077" s="18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5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1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t="b">
        <v>0</v>
      </c>
      <c r="L1078" s="6">
        <v>975</v>
      </c>
      <c r="M1078" t="b">
        <v>0</v>
      </c>
      <c r="N1078" s="6" t="s">
        <v>8282</v>
      </c>
      <c r="O1078" s="9">
        <f t="shared" si="96"/>
        <v>0.62765333333333329</v>
      </c>
      <c r="P1078" s="1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5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1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t="b">
        <v>0</v>
      </c>
      <c r="L1079" s="6">
        <v>167</v>
      </c>
      <c r="M1079" t="b">
        <v>0</v>
      </c>
      <c r="N1079" s="6" t="s">
        <v>8282</v>
      </c>
      <c r="O1079" s="9">
        <f t="shared" si="96"/>
        <v>0.29376000000000002</v>
      </c>
      <c r="P1079" s="18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5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1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t="b">
        <v>0</v>
      </c>
      <c r="L1080" s="6">
        <v>5</v>
      </c>
      <c r="M1080" t="b">
        <v>0</v>
      </c>
      <c r="N1080" s="6" t="s">
        <v>8282</v>
      </c>
      <c r="O1080" s="9">
        <f t="shared" si="96"/>
        <v>7.4999999999999997E-2</v>
      </c>
      <c r="P1080" s="18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5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1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t="b">
        <v>0</v>
      </c>
      <c r="L1081" s="6">
        <v>18</v>
      </c>
      <c r="M1081" t="b">
        <v>0</v>
      </c>
      <c r="N1081" s="6" t="s">
        <v>8282</v>
      </c>
      <c r="O1081" s="9">
        <f t="shared" si="96"/>
        <v>2.6076923076923077E-2</v>
      </c>
      <c r="P1081" s="18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5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1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t="b">
        <v>0</v>
      </c>
      <c r="L1082" s="6">
        <v>98</v>
      </c>
      <c r="M1082" t="b">
        <v>0</v>
      </c>
      <c r="N1082" s="6" t="s">
        <v>8282</v>
      </c>
      <c r="O1082" s="9">
        <f t="shared" si="96"/>
        <v>9.1050000000000006E-2</v>
      </c>
      <c r="P1082" s="18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5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1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t="b">
        <v>0</v>
      </c>
      <c r="L1083" s="6">
        <v>4</v>
      </c>
      <c r="M1083" t="b">
        <v>0</v>
      </c>
      <c r="N1083" s="6" t="s">
        <v>8282</v>
      </c>
      <c r="O1083" s="9">
        <f t="shared" si="96"/>
        <v>1.7647058823529413E-4</v>
      </c>
      <c r="P1083" s="18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5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1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t="b">
        <v>0</v>
      </c>
      <c r="L1084" s="6">
        <v>3</v>
      </c>
      <c r="M1084" t="b">
        <v>0</v>
      </c>
      <c r="N1084" s="6" t="s">
        <v>8282</v>
      </c>
      <c r="O1084" s="9">
        <f t="shared" si="96"/>
        <v>5.5999999999999999E-3</v>
      </c>
      <c r="P1084" s="18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5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1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t="b">
        <v>0</v>
      </c>
      <c r="L1085" s="6">
        <v>1</v>
      </c>
      <c r="M1085" t="b">
        <v>0</v>
      </c>
      <c r="N1085" s="6" t="s">
        <v>8282</v>
      </c>
      <c r="O1085" s="9">
        <f t="shared" si="96"/>
        <v>8.2000000000000007E-3</v>
      </c>
      <c r="P1085" s="18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5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1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t="b">
        <v>0</v>
      </c>
      <c r="L1086" s="6">
        <v>0</v>
      </c>
      <c r="M1086" t="b">
        <v>0</v>
      </c>
      <c r="N1086" s="6" t="s">
        <v>8282</v>
      </c>
      <c r="O1086" s="9">
        <f t="shared" si="96"/>
        <v>0</v>
      </c>
      <c r="P1086" s="18" t="str">
        <f t="shared" si="97"/>
        <v>$0.00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5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1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t="b">
        <v>0</v>
      </c>
      <c r="L1087" s="6">
        <v>9</v>
      </c>
      <c r="M1087" t="b">
        <v>0</v>
      </c>
      <c r="N1087" s="6" t="s">
        <v>8282</v>
      </c>
      <c r="O1087" s="9">
        <f t="shared" si="96"/>
        <v>3.4200000000000001E-2</v>
      </c>
      <c r="P1087" s="18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5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1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t="b">
        <v>0</v>
      </c>
      <c r="L1088" s="6">
        <v>2</v>
      </c>
      <c r="M1088" t="b">
        <v>0</v>
      </c>
      <c r="N1088" s="6" t="s">
        <v>8282</v>
      </c>
      <c r="O1088" s="9">
        <f t="shared" si="96"/>
        <v>8.3333333333333339E-4</v>
      </c>
      <c r="P1088" s="18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5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1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t="b">
        <v>0</v>
      </c>
      <c r="L1089" s="6">
        <v>0</v>
      </c>
      <c r="M1089" t="b">
        <v>0</v>
      </c>
      <c r="N1089" s="6" t="s">
        <v>8282</v>
      </c>
      <c r="O1089" s="9">
        <f t="shared" si="96"/>
        <v>0</v>
      </c>
      <c r="P1089" s="18" t="str">
        <f t="shared" si="97"/>
        <v>$0.00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5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1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t="b">
        <v>0</v>
      </c>
      <c r="L1090" s="6">
        <v>147</v>
      </c>
      <c r="M1090" t="b">
        <v>0</v>
      </c>
      <c r="N1090" s="6" t="s">
        <v>8282</v>
      </c>
      <c r="O1090" s="9">
        <f t="shared" ref="O1090:O1153" si="102">E1090/D1090</f>
        <v>0.14182977777777778</v>
      </c>
      <c r="P1090" s="18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41723.799386574072</v>
      </c>
      <c r="T1090" s="15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1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t="b">
        <v>0</v>
      </c>
      <c r="L1091" s="6">
        <v>49</v>
      </c>
      <c r="M1091" t="b">
        <v>0</v>
      </c>
      <c r="N1091" s="6" t="s">
        <v>8282</v>
      </c>
      <c r="O1091" s="9">
        <f t="shared" si="102"/>
        <v>7.8266666666666665E-2</v>
      </c>
      <c r="P1091" s="18">
        <f t="shared" ref="P1091:P1154" si="103">IF(L1091=0,"$0.00",ROUND(E1091/L1091,2))</f>
        <v>23.96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6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1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t="b">
        <v>0</v>
      </c>
      <c r="L1092" s="6">
        <v>1</v>
      </c>
      <c r="M1092" t="b">
        <v>0</v>
      </c>
      <c r="N1092" s="6" t="s">
        <v>8282</v>
      </c>
      <c r="O1092" s="9">
        <f t="shared" si="102"/>
        <v>3.8464497269020693E-4</v>
      </c>
      <c r="P1092" s="1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5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1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t="b">
        <v>0</v>
      </c>
      <c r="L1093" s="6">
        <v>2</v>
      </c>
      <c r="M1093" t="b">
        <v>0</v>
      </c>
      <c r="N1093" s="6" t="s">
        <v>8282</v>
      </c>
      <c r="O1093" s="9">
        <f t="shared" si="102"/>
        <v>0.125</v>
      </c>
      <c r="P1093" s="1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5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1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t="b">
        <v>0</v>
      </c>
      <c r="L1094" s="6">
        <v>7</v>
      </c>
      <c r="M1094" t="b">
        <v>0</v>
      </c>
      <c r="N1094" s="6" t="s">
        <v>8282</v>
      </c>
      <c r="O1094" s="9">
        <f t="shared" si="102"/>
        <v>1.0500000000000001E-2</v>
      </c>
      <c r="P1094" s="1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5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1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t="b">
        <v>0</v>
      </c>
      <c r="L1095" s="6">
        <v>4</v>
      </c>
      <c r="M1095" t="b">
        <v>0</v>
      </c>
      <c r="N1095" s="6" t="s">
        <v>8282</v>
      </c>
      <c r="O1095" s="9">
        <f t="shared" si="102"/>
        <v>0.14083333333333334</v>
      </c>
      <c r="P1095" s="18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5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1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t="b">
        <v>0</v>
      </c>
      <c r="L1096" s="6">
        <v>27</v>
      </c>
      <c r="M1096" t="b">
        <v>0</v>
      </c>
      <c r="N1096" s="6" t="s">
        <v>8282</v>
      </c>
      <c r="O1096" s="9">
        <f t="shared" si="102"/>
        <v>0.18300055555555556</v>
      </c>
      <c r="P1096" s="18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5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1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t="b">
        <v>0</v>
      </c>
      <c r="L1097" s="6">
        <v>94</v>
      </c>
      <c r="M1097" t="b">
        <v>0</v>
      </c>
      <c r="N1097" s="6" t="s">
        <v>8282</v>
      </c>
      <c r="O1097" s="9">
        <f t="shared" si="102"/>
        <v>5.0347999999999997E-2</v>
      </c>
      <c r="P1097" s="18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5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1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t="b">
        <v>0</v>
      </c>
      <c r="L1098" s="6">
        <v>29</v>
      </c>
      <c r="M1098" t="b">
        <v>0</v>
      </c>
      <c r="N1098" s="6" t="s">
        <v>8282</v>
      </c>
      <c r="O1098" s="9">
        <f t="shared" si="102"/>
        <v>0.17933333333333334</v>
      </c>
      <c r="P1098" s="1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5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1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t="b">
        <v>0</v>
      </c>
      <c r="L1099" s="6">
        <v>7</v>
      </c>
      <c r="M1099" t="b">
        <v>0</v>
      </c>
      <c r="N1099" s="6" t="s">
        <v>8282</v>
      </c>
      <c r="O1099" s="9">
        <f t="shared" si="102"/>
        <v>4.6999999999999999E-4</v>
      </c>
      <c r="P1099" s="18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5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1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t="b">
        <v>0</v>
      </c>
      <c r="L1100" s="6">
        <v>22</v>
      </c>
      <c r="M1100" t="b">
        <v>0</v>
      </c>
      <c r="N1100" s="6" t="s">
        <v>8282</v>
      </c>
      <c r="O1100" s="9">
        <f t="shared" si="102"/>
        <v>7.2120000000000004E-2</v>
      </c>
      <c r="P1100" s="18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5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1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t="b">
        <v>0</v>
      </c>
      <c r="L1101" s="6">
        <v>1</v>
      </c>
      <c r="M1101" t="b">
        <v>0</v>
      </c>
      <c r="N1101" s="6" t="s">
        <v>8282</v>
      </c>
      <c r="O1101" s="9">
        <f t="shared" si="102"/>
        <v>5.0000000000000001E-3</v>
      </c>
      <c r="P1101" s="1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5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1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t="b">
        <v>0</v>
      </c>
      <c r="L1102" s="6">
        <v>10</v>
      </c>
      <c r="M1102" t="b">
        <v>0</v>
      </c>
      <c r="N1102" s="6" t="s">
        <v>8282</v>
      </c>
      <c r="O1102" s="9">
        <f t="shared" si="102"/>
        <v>2.5000000000000001E-2</v>
      </c>
      <c r="P1102" s="1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5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1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t="b">
        <v>0</v>
      </c>
      <c r="L1103" s="6">
        <v>6</v>
      </c>
      <c r="M1103" t="b">
        <v>0</v>
      </c>
      <c r="N1103" s="6" t="s">
        <v>8282</v>
      </c>
      <c r="O1103" s="9">
        <f t="shared" si="102"/>
        <v>4.0999999999999999E-4</v>
      </c>
      <c r="P1103" s="18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5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1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t="b">
        <v>0</v>
      </c>
      <c r="L1104" s="6">
        <v>24</v>
      </c>
      <c r="M1104" t="b">
        <v>0</v>
      </c>
      <c r="N1104" s="6" t="s">
        <v>8282</v>
      </c>
      <c r="O1104" s="9">
        <f t="shared" si="102"/>
        <v>5.3124999999999999E-2</v>
      </c>
      <c r="P1104" s="18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5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1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t="b">
        <v>0</v>
      </c>
      <c r="L1105" s="6">
        <v>15</v>
      </c>
      <c r="M1105" t="b">
        <v>0</v>
      </c>
      <c r="N1105" s="6" t="s">
        <v>8282</v>
      </c>
      <c r="O1105" s="9">
        <f t="shared" si="102"/>
        <v>1.6199999999999999E-2</v>
      </c>
      <c r="P1105" s="1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5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1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t="b">
        <v>0</v>
      </c>
      <c r="L1106" s="6">
        <v>37</v>
      </c>
      <c r="M1106" t="b">
        <v>0</v>
      </c>
      <c r="N1106" s="6" t="s">
        <v>8282</v>
      </c>
      <c r="O1106" s="9">
        <f t="shared" si="102"/>
        <v>4.9516666666666667E-2</v>
      </c>
      <c r="P1106" s="18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5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1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t="b">
        <v>0</v>
      </c>
      <c r="L1107" s="6">
        <v>20</v>
      </c>
      <c r="M1107" t="b">
        <v>0</v>
      </c>
      <c r="N1107" s="6" t="s">
        <v>8282</v>
      </c>
      <c r="O1107" s="9">
        <f t="shared" si="102"/>
        <v>1.5900000000000001E-3</v>
      </c>
      <c r="P1107" s="1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5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1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t="b">
        <v>0</v>
      </c>
      <c r="L1108" s="6">
        <v>7</v>
      </c>
      <c r="M1108" t="b">
        <v>0</v>
      </c>
      <c r="N1108" s="6" t="s">
        <v>8282</v>
      </c>
      <c r="O1108" s="9">
        <f t="shared" si="102"/>
        <v>0.41249999999999998</v>
      </c>
      <c r="P1108" s="1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5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1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t="b">
        <v>0</v>
      </c>
      <c r="L1109" s="6">
        <v>0</v>
      </c>
      <c r="M1109" t="b">
        <v>0</v>
      </c>
      <c r="N1109" s="6" t="s">
        <v>8282</v>
      </c>
      <c r="O1109" s="9">
        <f t="shared" si="102"/>
        <v>0</v>
      </c>
      <c r="P1109" s="18" t="str">
        <f t="shared" si="103"/>
        <v>$0.00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5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1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t="b">
        <v>0</v>
      </c>
      <c r="L1110" s="6">
        <v>21</v>
      </c>
      <c r="M1110" t="b">
        <v>0</v>
      </c>
      <c r="N1110" s="6" t="s">
        <v>8282</v>
      </c>
      <c r="O1110" s="9">
        <f t="shared" si="102"/>
        <v>2.93E-2</v>
      </c>
      <c r="P1110" s="18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5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1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t="b">
        <v>0</v>
      </c>
      <c r="L1111" s="6">
        <v>3</v>
      </c>
      <c r="M1111" t="b">
        <v>0</v>
      </c>
      <c r="N1111" s="6" t="s">
        <v>8282</v>
      </c>
      <c r="O1111" s="9">
        <f t="shared" si="102"/>
        <v>4.4999999999999997E-3</v>
      </c>
      <c r="P1111" s="1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5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1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t="b">
        <v>0</v>
      </c>
      <c r="L1112" s="6">
        <v>11</v>
      </c>
      <c r="M1112" t="b">
        <v>0</v>
      </c>
      <c r="N1112" s="6" t="s">
        <v>8282</v>
      </c>
      <c r="O1112" s="9">
        <f t="shared" si="102"/>
        <v>5.1000000000000004E-3</v>
      </c>
      <c r="P1112" s="18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5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1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t="b">
        <v>0</v>
      </c>
      <c r="L1113" s="6">
        <v>1</v>
      </c>
      <c r="M1113" t="b">
        <v>0</v>
      </c>
      <c r="N1113" s="6" t="s">
        <v>8282</v>
      </c>
      <c r="O1113" s="9">
        <f t="shared" si="102"/>
        <v>4.0000000000000002E-4</v>
      </c>
      <c r="P1113" s="1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5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1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t="b">
        <v>0</v>
      </c>
      <c r="L1114" s="6">
        <v>312</v>
      </c>
      <c r="M1114" t="b">
        <v>0</v>
      </c>
      <c r="N1114" s="6" t="s">
        <v>8282</v>
      </c>
      <c r="O1114" s="9">
        <f t="shared" si="102"/>
        <v>0.35537409090909089</v>
      </c>
      <c r="P1114" s="18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5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1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t="b">
        <v>0</v>
      </c>
      <c r="L1115" s="6">
        <v>1</v>
      </c>
      <c r="M1115" t="b">
        <v>0</v>
      </c>
      <c r="N1115" s="6" t="s">
        <v>8282</v>
      </c>
      <c r="O1115" s="9">
        <f t="shared" si="102"/>
        <v>5.0000000000000001E-3</v>
      </c>
      <c r="P1115" s="1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5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1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t="b">
        <v>0</v>
      </c>
      <c r="L1116" s="6">
        <v>3</v>
      </c>
      <c r="M1116" t="b">
        <v>0</v>
      </c>
      <c r="N1116" s="6" t="s">
        <v>8282</v>
      </c>
      <c r="O1116" s="9">
        <f t="shared" si="102"/>
        <v>1.6666666666666668E-3</v>
      </c>
      <c r="P1116" s="18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5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1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t="b">
        <v>0</v>
      </c>
      <c r="L1117" s="6">
        <v>4</v>
      </c>
      <c r="M1117" t="b">
        <v>0</v>
      </c>
      <c r="N1117" s="6" t="s">
        <v>8282</v>
      </c>
      <c r="O1117" s="9">
        <f t="shared" si="102"/>
        <v>1.325E-3</v>
      </c>
      <c r="P1117" s="1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5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1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t="b">
        <v>0</v>
      </c>
      <c r="L1118" s="6">
        <v>10</v>
      </c>
      <c r="M1118" t="b">
        <v>0</v>
      </c>
      <c r="N1118" s="6" t="s">
        <v>8282</v>
      </c>
      <c r="O1118" s="9">
        <f t="shared" si="102"/>
        <v>3.5704000000000004E-4</v>
      </c>
      <c r="P1118" s="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5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1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t="b">
        <v>0</v>
      </c>
      <c r="L1119" s="6">
        <v>8</v>
      </c>
      <c r="M1119" t="b">
        <v>0</v>
      </c>
      <c r="N1119" s="6" t="s">
        <v>8282</v>
      </c>
      <c r="O1119" s="9">
        <f t="shared" si="102"/>
        <v>8.3000000000000004E-2</v>
      </c>
      <c r="P1119" s="18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5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1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t="b">
        <v>0</v>
      </c>
      <c r="L1120" s="6">
        <v>3</v>
      </c>
      <c r="M1120" t="b">
        <v>0</v>
      </c>
      <c r="N1120" s="6" t="s">
        <v>8282</v>
      </c>
      <c r="O1120" s="9">
        <f t="shared" si="102"/>
        <v>2.4222222222222221E-2</v>
      </c>
      <c r="P1120" s="18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5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1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t="b">
        <v>0</v>
      </c>
      <c r="L1121" s="6">
        <v>1</v>
      </c>
      <c r="M1121" t="b">
        <v>0</v>
      </c>
      <c r="N1121" s="6" t="s">
        <v>8282</v>
      </c>
      <c r="O1121" s="9">
        <f t="shared" si="102"/>
        <v>2.3809523809523812E-3</v>
      </c>
      <c r="P1121" s="1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5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1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t="b">
        <v>0</v>
      </c>
      <c r="L1122" s="6">
        <v>0</v>
      </c>
      <c r="M1122" t="b">
        <v>0</v>
      </c>
      <c r="N1122" s="6" t="s">
        <v>8282</v>
      </c>
      <c r="O1122" s="9">
        <f t="shared" si="102"/>
        <v>0</v>
      </c>
      <c r="P1122" s="18" t="str">
        <f t="shared" si="103"/>
        <v>$0.00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5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1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t="b">
        <v>0</v>
      </c>
      <c r="L1123" s="6">
        <v>5</v>
      </c>
      <c r="M1123" t="b">
        <v>0</v>
      </c>
      <c r="N1123" s="6" t="s">
        <v>8282</v>
      </c>
      <c r="O1123" s="9">
        <f t="shared" si="102"/>
        <v>1.16E-4</v>
      </c>
      <c r="P1123" s="1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5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1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t="b">
        <v>0</v>
      </c>
      <c r="L1124" s="6">
        <v>0</v>
      </c>
      <c r="M1124" t="b">
        <v>0</v>
      </c>
      <c r="N1124" s="6" t="s">
        <v>8282</v>
      </c>
      <c r="O1124" s="9">
        <f t="shared" si="102"/>
        <v>0</v>
      </c>
      <c r="P1124" s="18" t="str">
        <f t="shared" si="103"/>
        <v>$0.00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5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1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t="b">
        <v>0</v>
      </c>
      <c r="L1125" s="6">
        <v>3</v>
      </c>
      <c r="M1125" t="b">
        <v>0</v>
      </c>
      <c r="N1125" s="6" t="s">
        <v>8282</v>
      </c>
      <c r="O1125" s="9">
        <f t="shared" si="102"/>
        <v>2.2000000000000001E-3</v>
      </c>
      <c r="P1125" s="18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5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1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t="b">
        <v>0</v>
      </c>
      <c r="L1126" s="6">
        <v>7</v>
      </c>
      <c r="M1126" t="b">
        <v>0</v>
      </c>
      <c r="N1126" s="6" t="s">
        <v>8283</v>
      </c>
      <c r="O1126" s="9">
        <f t="shared" si="102"/>
        <v>4.7222222222222223E-3</v>
      </c>
      <c r="P1126" s="18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5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1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t="b">
        <v>0</v>
      </c>
      <c r="L1127" s="6">
        <v>0</v>
      </c>
      <c r="M1127" t="b">
        <v>0</v>
      </c>
      <c r="N1127" s="6" t="s">
        <v>8283</v>
      </c>
      <c r="O1127" s="9">
        <f t="shared" si="102"/>
        <v>0</v>
      </c>
      <c r="P1127" s="18" t="str">
        <f t="shared" si="103"/>
        <v>$0.00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5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1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t="b">
        <v>0</v>
      </c>
      <c r="L1128" s="6">
        <v>2</v>
      </c>
      <c r="M1128" t="b">
        <v>0</v>
      </c>
      <c r="N1128" s="6" t="s">
        <v>8283</v>
      </c>
      <c r="O1128" s="9">
        <f t="shared" si="102"/>
        <v>5.0000000000000001E-3</v>
      </c>
      <c r="P1128" s="1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5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1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t="b">
        <v>0</v>
      </c>
      <c r="L1129" s="6">
        <v>23</v>
      </c>
      <c r="M1129" t="b">
        <v>0</v>
      </c>
      <c r="N1129" s="6" t="s">
        <v>8283</v>
      </c>
      <c r="O1129" s="9">
        <f t="shared" si="102"/>
        <v>1.6714285714285713E-2</v>
      </c>
      <c r="P1129" s="18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5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1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t="b">
        <v>0</v>
      </c>
      <c r="L1130" s="6">
        <v>1</v>
      </c>
      <c r="M1130" t="b">
        <v>0</v>
      </c>
      <c r="N1130" s="6" t="s">
        <v>8283</v>
      </c>
      <c r="O1130" s="9">
        <f t="shared" si="102"/>
        <v>1E-3</v>
      </c>
      <c r="P1130" s="1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5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1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t="b">
        <v>0</v>
      </c>
      <c r="L1131" s="6">
        <v>2</v>
      </c>
      <c r="M1131" t="b">
        <v>0</v>
      </c>
      <c r="N1131" s="6" t="s">
        <v>8283</v>
      </c>
      <c r="O1131" s="9">
        <f t="shared" si="102"/>
        <v>1.0499999999999999E-3</v>
      </c>
      <c r="P1131" s="1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5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1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t="b">
        <v>0</v>
      </c>
      <c r="L1132" s="6">
        <v>3</v>
      </c>
      <c r="M1132" t="b">
        <v>0</v>
      </c>
      <c r="N1132" s="6" t="s">
        <v>8283</v>
      </c>
      <c r="O1132" s="9">
        <f t="shared" si="102"/>
        <v>2.2000000000000001E-3</v>
      </c>
      <c r="P1132" s="18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5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1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t="b">
        <v>0</v>
      </c>
      <c r="L1133" s="6">
        <v>0</v>
      </c>
      <c r="M1133" t="b">
        <v>0</v>
      </c>
      <c r="N1133" s="6" t="s">
        <v>8283</v>
      </c>
      <c r="O1133" s="9">
        <f t="shared" si="102"/>
        <v>0</v>
      </c>
      <c r="P1133" s="18" t="str">
        <f t="shared" si="103"/>
        <v>$0.00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5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1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t="b">
        <v>0</v>
      </c>
      <c r="L1134" s="6">
        <v>13</v>
      </c>
      <c r="M1134" t="b">
        <v>0</v>
      </c>
      <c r="N1134" s="6" t="s">
        <v>8283</v>
      </c>
      <c r="O1134" s="9">
        <f t="shared" si="102"/>
        <v>0.14380000000000001</v>
      </c>
      <c r="P1134" s="18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5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1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t="b">
        <v>0</v>
      </c>
      <c r="L1135" s="6">
        <v>1</v>
      </c>
      <c r="M1135" t="b">
        <v>0</v>
      </c>
      <c r="N1135" s="6" t="s">
        <v>8283</v>
      </c>
      <c r="O1135" s="9">
        <f t="shared" si="102"/>
        <v>6.6666666666666671E-3</v>
      </c>
      <c r="P1135" s="1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5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1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t="b">
        <v>0</v>
      </c>
      <c r="L1136" s="6">
        <v>1</v>
      </c>
      <c r="M1136" t="b">
        <v>0</v>
      </c>
      <c r="N1136" s="6" t="s">
        <v>8283</v>
      </c>
      <c r="O1136" s="9">
        <f t="shared" si="102"/>
        <v>4.0000000000000003E-5</v>
      </c>
      <c r="P1136" s="1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5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1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t="b">
        <v>0</v>
      </c>
      <c r="L1137" s="6">
        <v>1</v>
      </c>
      <c r="M1137" t="b">
        <v>0</v>
      </c>
      <c r="N1137" s="6" t="s">
        <v>8283</v>
      </c>
      <c r="O1137" s="9">
        <f t="shared" si="102"/>
        <v>0.05</v>
      </c>
      <c r="P1137" s="1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5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1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t="b">
        <v>0</v>
      </c>
      <c r="L1138" s="6">
        <v>6</v>
      </c>
      <c r="M1138" t="b">
        <v>0</v>
      </c>
      <c r="N1138" s="6" t="s">
        <v>8283</v>
      </c>
      <c r="O1138" s="9">
        <f t="shared" si="102"/>
        <v>6.4439140811455853E-2</v>
      </c>
      <c r="P1138" s="1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5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1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t="b">
        <v>0</v>
      </c>
      <c r="L1139" s="6">
        <v>39</v>
      </c>
      <c r="M1139" t="b">
        <v>0</v>
      </c>
      <c r="N1139" s="6" t="s">
        <v>8283</v>
      </c>
      <c r="O1139" s="9">
        <f t="shared" si="102"/>
        <v>0.39500000000000002</v>
      </c>
      <c r="P1139" s="18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5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1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t="b">
        <v>0</v>
      </c>
      <c r="L1140" s="6">
        <v>4</v>
      </c>
      <c r="M1140" t="b">
        <v>0</v>
      </c>
      <c r="N1140" s="6" t="s">
        <v>8283</v>
      </c>
      <c r="O1140" s="9">
        <f t="shared" si="102"/>
        <v>3.5714285714285713E-3</v>
      </c>
      <c r="P1140" s="1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5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1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t="b">
        <v>0</v>
      </c>
      <c r="L1141" s="6">
        <v>1</v>
      </c>
      <c r="M1141" t="b">
        <v>0</v>
      </c>
      <c r="N1141" s="6" t="s">
        <v>8283</v>
      </c>
      <c r="O1141" s="9">
        <f t="shared" si="102"/>
        <v>6.2500000000000001E-4</v>
      </c>
      <c r="P1141" s="1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5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1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t="b">
        <v>0</v>
      </c>
      <c r="L1142" s="6">
        <v>0</v>
      </c>
      <c r="M1142" t="b">
        <v>0</v>
      </c>
      <c r="N1142" s="6" t="s">
        <v>8283</v>
      </c>
      <c r="O1142" s="9">
        <f t="shared" si="102"/>
        <v>0</v>
      </c>
      <c r="P1142" s="18" t="str">
        <f t="shared" si="103"/>
        <v>$0.00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5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1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t="b">
        <v>0</v>
      </c>
      <c r="L1143" s="6">
        <v>0</v>
      </c>
      <c r="M1143" t="b">
        <v>0</v>
      </c>
      <c r="N1143" s="6" t="s">
        <v>8283</v>
      </c>
      <c r="O1143" s="9">
        <f t="shared" si="102"/>
        <v>0</v>
      </c>
      <c r="P1143" s="18" t="str">
        <f t="shared" si="103"/>
        <v>$0.00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5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1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t="b">
        <v>0</v>
      </c>
      <c r="L1144" s="6">
        <v>0</v>
      </c>
      <c r="M1144" t="b">
        <v>0</v>
      </c>
      <c r="N1144" s="6" t="s">
        <v>8283</v>
      </c>
      <c r="O1144" s="9">
        <f t="shared" si="102"/>
        <v>0</v>
      </c>
      <c r="P1144" s="18" t="str">
        <f t="shared" si="103"/>
        <v>$0.00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5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1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t="b">
        <v>0</v>
      </c>
      <c r="L1145" s="6">
        <v>8</v>
      </c>
      <c r="M1145" t="b">
        <v>0</v>
      </c>
      <c r="N1145" s="6" t="s">
        <v>8283</v>
      </c>
      <c r="O1145" s="9">
        <f t="shared" si="102"/>
        <v>4.1333333333333335E-3</v>
      </c>
      <c r="P1145" s="1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5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1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t="b">
        <v>0</v>
      </c>
      <c r="L1146" s="6">
        <v>0</v>
      </c>
      <c r="M1146" t="b">
        <v>0</v>
      </c>
      <c r="N1146" s="6" t="s">
        <v>8284</v>
      </c>
      <c r="O1146" s="9">
        <f t="shared" si="102"/>
        <v>0</v>
      </c>
      <c r="P1146" s="18" t="str">
        <f t="shared" si="103"/>
        <v>$0.00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5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1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t="b">
        <v>0</v>
      </c>
      <c r="L1147" s="6">
        <v>1</v>
      </c>
      <c r="M1147" t="b">
        <v>0</v>
      </c>
      <c r="N1147" s="6" t="s">
        <v>8284</v>
      </c>
      <c r="O1147" s="9">
        <f t="shared" si="102"/>
        <v>1.25E-3</v>
      </c>
      <c r="P1147" s="1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5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1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t="b">
        <v>0</v>
      </c>
      <c r="L1148" s="6">
        <v>12</v>
      </c>
      <c r="M1148" t="b">
        <v>0</v>
      </c>
      <c r="N1148" s="6" t="s">
        <v>8284</v>
      </c>
      <c r="O1148" s="9">
        <f t="shared" si="102"/>
        <v>8.8333333333333333E-2</v>
      </c>
      <c r="P1148" s="1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5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1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t="b">
        <v>0</v>
      </c>
      <c r="L1149" s="6">
        <v>0</v>
      </c>
      <c r="M1149" t="b">
        <v>0</v>
      </c>
      <c r="N1149" s="6" t="s">
        <v>8284</v>
      </c>
      <c r="O1149" s="9">
        <f t="shared" si="102"/>
        <v>0</v>
      </c>
      <c r="P1149" s="18" t="str">
        <f t="shared" si="103"/>
        <v>$0.00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5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1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t="b">
        <v>0</v>
      </c>
      <c r="L1150" s="6">
        <v>3</v>
      </c>
      <c r="M1150" t="b">
        <v>0</v>
      </c>
      <c r="N1150" s="6" t="s">
        <v>8284</v>
      </c>
      <c r="O1150" s="9">
        <f t="shared" si="102"/>
        <v>4.8666666666666667E-3</v>
      </c>
      <c r="P1150" s="18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5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1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t="b">
        <v>0</v>
      </c>
      <c r="L1151" s="6">
        <v>2</v>
      </c>
      <c r="M1151" t="b">
        <v>0</v>
      </c>
      <c r="N1151" s="6" t="s">
        <v>8284</v>
      </c>
      <c r="O1151" s="9">
        <f t="shared" si="102"/>
        <v>1.5E-3</v>
      </c>
      <c r="P1151" s="1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5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1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t="b">
        <v>0</v>
      </c>
      <c r="L1152" s="6">
        <v>6</v>
      </c>
      <c r="M1152" t="b">
        <v>0</v>
      </c>
      <c r="N1152" s="6" t="s">
        <v>8284</v>
      </c>
      <c r="O1152" s="9">
        <f t="shared" si="102"/>
        <v>0.1008</v>
      </c>
      <c r="P1152" s="1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5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1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t="b">
        <v>0</v>
      </c>
      <c r="L1153" s="6">
        <v>0</v>
      </c>
      <c r="M1153" t="b">
        <v>0</v>
      </c>
      <c r="N1153" s="6" t="s">
        <v>8284</v>
      </c>
      <c r="O1153" s="9">
        <f t="shared" si="102"/>
        <v>0</v>
      </c>
      <c r="P1153" s="18" t="str">
        <f t="shared" si="103"/>
        <v>$0.00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5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1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t="b">
        <v>0</v>
      </c>
      <c r="L1154" s="6">
        <v>15</v>
      </c>
      <c r="M1154" t="b">
        <v>0</v>
      </c>
      <c r="N1154" s="6" t="s">
        <v>8284</v>
      </c>
      <c r="O1154" s="9">
        <f t="shared" ref="O1154:O1217" si="108">E1154/D1154</f>
        <v>5.6937500000000002E-2</v>
      </c>
      <c r="P1154" s="18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42109.709629629629</v>
      </c>
      <c r="T1154" s="15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1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t="b">
        <v>0</v>
      </c>
      <c r="L1155" s="6">
        <v>1</v>
      </c>
      <c r="M1155" t="b">
        <v>0</v>
      </c>
      <c r="N1155" s="6" t="s">
        <v>8284</v>
      </c>
      <c r="O1155" s="9">
        <f t="shared" si="108"/>
        <v>6.2500000000000003E-3</v>
      </c>
      <c r="P1155" s="18">
        <f t="shared" ref="P1155:P1218" si="109">IF(L1155=0,"$0.00",ROUND(E1155/L1155,2))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6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1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t="b">
        <v>0</v>
      </c>
      <c r="L1156" s="6">
        <v>3</v>
      </c>
      <c r="M1156" t="b">
        <v>0</v>
      </c>
      <c r="N1156" s="6" t="s">
        <v>8284</v>
      </c>
      <c r="O1156" s="9">
        <f t="shared" si="108"/>
        <v>6.5000000000000002E-2</v>
      </c>
      <c r="P1156" s="18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5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1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t="b">
        <v>0</v>
      </c>
      <c r="L1157" s="6">
        <v>8</v>
      </c>
      <c r="M1157" t="b">
        <v>0</v>
      </c>
      <c r="N1157" s="6" t="s">
        <v>8284</v>
      </c>
      <c r="O1157" s="9">
        <f t="shared" si="108"/>
        <v>7.5199999999999998E-3</v>
      </c>
      <c r="P1157" s="1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5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1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t="b">
        <v>0</v>
      </c>
      <c r="L1158" s="6">
        <v>0</v>
      </c>
      <c r="M1158" t="b">
        <v>0</v>
      </c>
      <c r="N1158" s="6" t="s">
        <v>8284</v>
      </c>
      <c r="O1158" s="9">
        <f t="shared" si="108"/>
        <v>0</v>
      </c>
      <c r="P1158" s="18" t="str">
        <f t="shared" si="109"/>
        <v>$0.00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5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1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t="b">
        <v>0</v>
      </c>
      <c r="L1159" s="6">
        <v>3</v>
      </c>
      <c r="M1159" t="b">
        <v>0</v>
      </c>
      <c r="N1159" s="6" t="s">
        <v>8284</v>
      </c>
      <c r="O1159" s="9">
        <f t="shared" si="108"/>
        <v>1.5100000000000001E-2</v>
      </c>
      <c r="P1159" s="18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5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1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t="b">
        <v>0</v>
      </c>
      <c r="L1160" s="6">
        <v>3</v>
      </c>
      <c r="M1160" t="b">
        <v>0</v>
      </c>
      <c r="N1160" s="6" t="s">
        <v>8284</v>
      </c>
      <c r="O1160" s="9">
        <f t="shared" si="108"/>
        <v>4.6666666666666671E-3</v>
      </c>
      <c r="P1160" s="18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5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1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t="b">
        <v>0</v>
      </c>
      <c r="L1161" s="6">
        <v>0</v>
      </c>
      <c r="M1161" t="b">
        <v>0</v>
      </c>
      <c r="N1161" s="6" t="s">
        <v>8284</v>
      </c>
      <c r="O1161" s="9">
        <f t="shared" si="108"/>
        <v>0</v>
      </c>
      <c r="P1161" s="18" t="str">
        <f t="shared" si="109"/>
        <v>$0.00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5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1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t="b">
        <v>0</v>
      </c>
      <c r="L1162" s="6">
        <v>19</v>
      </c>
      <c r="M1162" t="b">
        <v>0</v>
      </c>
      <c r="N1162" s="6" t="s">
        <v>8284</v>
      </c>
      <c r="O1162" s="9">
        <f t="shared" si="108"/>
        <v>3.85E-2</v>
      </c>
      <c r="P1162" s="18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5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1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t="b">
        <v>0</v>
      </c>
      <c r="L1163" s="6">
        <v>0</v>
      </c>
      <c r="M1163" t="b">
        <v>0</v>
      </c>
      <c r="N1163" s="6" t="s">
        <v>8284</v>
      </c>
      <c r="O1163" s="9">
        <f t="shared" si="108"/>
        <v>0</v>
      </c>
      <c r="P1163" s="18" t="str">
        <f t="shared" si="109"/>
        <v>$0.00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5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1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t="b">
        <v>0</v>
      </c>
      <c r="L1164" s="6">
        <v>2</v>
      </c>
      <c r="M1164" t="b">
        <v>0</v>
      </c>
      <c r="N1164" s="6" t="s">
        <v>8284</v>
      </c>
      <c r="O1164" s="9">
        <f t="shared" si="108"/>
        <v>5.8333333333333338E-4</v>
      </c>
      <c r="P1164" s="1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5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1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t="b">
        <v>0</v>
      </c>
      <c r="L1165" s="6">
        <v>0</v>
      </c>
      <c r="M1165" t="b">
        <v>0</v>
      </c>
      <c r="N1165" s="6" t="s">
        <v>8284</v>
      </c>
      <c r="O1165" s="9">
        <f t="shared" si="108"/>
        <v>0</v>
      </c>
      <c r="P1165" s="18" t="str">
        <f t="shared" si="109"/>
        <v>$0.00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5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1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t="b">
        <v>0</v>
      </c>
      <c r="L1166" s="6">
        <v>0</v>
      </c>
      <c r="M1166" t="b">
        <v>0</v>
      </c>
      <c r="N1166" s="6" t="s">
        <v>8284</v>
      </c>
      <c r="O1166" s="9">
        <f t="shared" si="108"/>
        <v>0</v>
      </c>
      <c r="P1166" s="18" t="str">
        <f t="shared" si="109"/>
        <v>$0.00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5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1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t="b">
        <v>0</v>
      </c>
      <c r="L1167" s="6">
        <v>25</v>
      </c>
      <c r="M1167" t="b">
        <v>0</v>
      </c>
      <c r="N1167" s="6" t="s">
        <v>8284</v>
      </c>
      <c r="O1167" s="9">
        <f t="shared" si="108"/>
        <v>0.20705000000000001</v>
      </c>
      <c r="P1167" s="1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5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1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t="b">
        <v>0</v>
      </c>
      <c r="L1168" s="6">
        <v>8</v>
      </c>
      <c r="M1168" t="b">
        <v>0</v>
      </c>
      <c r="N1168" s="6" t="s">
        <v>8284</v>
      </c>
      <c r="O1168" s="9">
        <f t="shared" si="108"/>
        <v>0.19139999999999999</v>
      </c>
      <c r="P1168" s="1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5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1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t="b">
        <v>0</v>
      </c>
      <c r="L1169" s="6">
        <v>16</v>
      </c>
      <c r="M1169" t="b">
        <v>0</v>
      </c>
      <c r="N1169" s="6" t="s">
        <v>8284</v>
      </c>
      <c r="O1169" s="9">
        <f t="shared" si="108"/>
        <v>1.6316666666666667E-2</v>
      </c>
      <c r="P1169" s="18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5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1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t="b">
        <v>0</v>
      </c>
      <c r="L1170" s="6">
        <v>3</v>
      </c>
      <c r="M1170" t="b">
        <v>0</v>
      </c>
      <c r="N1170" s="6" t="s">
        <v>8284</v>
      </c>
      <c r="O1170" s="9">
        <f t="shared" si="108"/>
        <v>5.6666666666666664E-2</v>
      </c>
      <c r="P1170" s="1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5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1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t="b">
        <v>0</v>
      </c>
      <c r="L1171" s="6">
        <v>3</v>
      </c>
      <c r="M1171" t="b">
        <v>0</v>
      </c>
      <c r="N1171" s="6" t="s">
        <v>8284</v>
      </c>
      <c r="O1171" s="9">
        <f t="shared" si="108"/>
        <v>1.6999999999999999E-3</v>
      </c>
      <c r="P1171" s="18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5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1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t="b">
        <v>0</v>
      </c>
      <c r="L1172" s="6">
        <v>2</v>
      </c>
      <c r="M1172" t="b">
        <v>0</v>
      </c>
      <c r="N1172" s="6" t="s">
        <v>8284</v>
      </c>
      <c r="O1172" s="9">
        <f t="shared" si="108"/>
        <v>4.0000000000000001E-3</v>
      </c>
      <c r="P1172" s="1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5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1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t="b">
        <v>0</v>
      </c>
      <c r="L1173" s="6">
        <v>1</v>
      </c>
      <c r="M1173" t="b">
        <v>0</v>
      </c>
      <c r="N1173" s="6" t="s">
        <v>8284</v>
      </c>
      <c r="O1173" s="9">
        <f t="shared" si="108"/>
        <v>1E-3</v>
      </c>
      <c r="P1173" s="1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5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1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t="b">
        <v>0</v>
      </c>
      <c r="L1174" s="6">
        <v>0</v>
      </c>
      <c r="M1174" t="b">
        <v>0</v>
      </c>
      <c r="N1174" s="6" t="s">
        <v>8284</v>
      </c>
      <c r="O1174" s="9">
        <f t="shared" si="108"/>
        <v>0</v>
      </c>
      <c r="P1174" s="18" t="str">
        <f t="shared" si="109"/>
        <v>$0.00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5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1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t="b">
        <v>0</v>
      </c>
      <c r="L1175" s="6">
        <v>1</v>
      </c>
      <c r="M1175" t="b">
        <v>0</v>
      </c>
      <c r="N1175" s="6" t="s">
        <v>8284</v>
      </c>
      <c r="O1175" s="9">
        <f t="shared" si="108"/>
        <v>2.4000000000000001E-4</v>
      </c>
      <c r="P1175" s="1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5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1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t="b">
        <v>0</v>
      </c>
      <c r="L1176" s="6">
        <v>19</v>
      </c>
      <c r="M1176" t="b">
        <v>0</v>
      </c>
      <c r="N1176" s="6" t="s">
        <v>8284</v>
      </c>
      <c r="O1176" s="9">
        <f t="shared" si="108"/>
        <v>5.906666666666667E-2</v>
      </c>
      <c r="P1176" s="18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5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1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t="b">
        <v>0</v>
      </c>
      <c r="L1177" s="6">
        <v>9</v>
      </c>
      <c r="M1177" t="b">
        <v>0</v>
      </c>
      <c r="N1177" s="6" t="s">
        <v>8284</v>
      </c>
      <c r="O1177" s="9">
        <f t="shared" si="108"/>
        <v>2.9250000000000002E-2</v>
      </c>
      <c r="P1177" s="1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5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1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t="b">
        <v>0</v>
      </c>
      <c r="L1178" s="6">
        <v>1</v>
      </c>
      <c r="M1178" t="b">
        <v>0</v>
      </c>
      <c r="N1178" s="6" t="s">
        <v>8284</v>
      </c>
      <c r="O1178" s="9">
        <f t="shared" si="108"/>
        <v>5.7142857142857142E-5</v>
      </c>
      <c r="P1178" s="1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5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1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t="b">
        <v>0</v>
      </c>
      <c r="L1179" s="6">
        <v>0</v>
      </c>
      <c r="M1179" t="b">
        <v>0</v>
      </c>
      <c r="N1179" s="6" t="s">
        <v>8284</v>
      </c>
      <c r="O1179" s="9">
        <f t="shared" si="108"/>
        <v>0</v>
      </c>
      <c r="P1179" s="18" t="str">
        <f t="shared" si="109"/>
        <v>$0.00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5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1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t="b">
        <v>0</v>
      </c>
      <c r="L1180" s="6">
        <v>1</v>
      </c>
      <c r="M1180" t="b">
        <v>0</v>
      </c>
      <c r="N1180" s="6" t="s">
        <v>8284</v>
      </c>
      <c r="O1180" s="9">
        <f t="shared" si="108"/>
        <v>6.666666666666667E-5</v>
      </c>
      <c r="P1180" s="18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5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1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t="b">
        <v>0</v>
      </c>
      <c r="L1181" s="6">
        <v>5</v>
      </c>
      <c r="M1181" t="b">
        <v>0</v>
      </c>
      <c r="N1181" s="6" t="s">
        <v>8284</v>
      </c>
      <c r="O1181" s="9">
        <f t="shared" si="108"/>
        <v>5.3333333333333337E-2</v>
      </c>
      <c r="P1181" s="1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5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1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t="b">
        <v>0</v>
      </c>
      <c r="L1182" s="6">
        <v>85</v>
      </c>
      <c r="M1182" t="b">
        <v>0</v>
      </c>
      <c r="N1182" s="6" t="s">
        <v>8284</v>
      </c>
      <c r="O1182" s="9">
        <f t="shared" si="108"/>
        <v>0.11749999999999999</v>
      </c>
      <c r="P1182" s="18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5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1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t="b">
        <v>0</v>
      </c>
      <c r="L1183" s="6">
        <v>3</v>
      </c>
      <c r="M1183" t="b">
        <v>0</v>
      </c>
      <c r="N1183" s="6" t="s">
        <v>8284</v>
      </c>
      <c r="O1183" s="9">
        <f t="shared" si="108"/>
        <v>8.0000000000000007E-5</v>
      </c>
      <c r="P1183" s="18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5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1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t="b">
        <v>0</v>
      </c>
      <c r="L1184" s="6">
        <v>4</v>
      </c>
      <c r="M1184" t="b">
        <v>0</v>
      </c>
      <c r="N1184" s="6" t="s">
        <v>8284</v>
      </c>
      <c r="O1184" s="9">
        <f t="shared" si="108"/>
        <v>4.2000000000000003E-2</v>
      </c>
      <c r="P1184" s="1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5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1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t="b">
        <v>0</v>
      </c>
      <c r="L1185" s="6">
        <v>3</v>
      </c>
      <c r="M1185" t="b">
        <v>0</v>
      </c>
      <c r="N1185" s="6" t="s">
        <v>8284</v>
      </c>
      <c r="O1185" s="9">
        <f t="shared" si="108"/>
        <v>0.04</v>
      </c>
      <c r="P1185" s="18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5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1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t="b">
        <v>0</v>
      </c>
      <c r="L1186" s="6">
        <v>375</v>
      </c>
      <c r="M1186" t="b">
        <v>1</v>
      </c>
      <c r="N1186" s="6" t="s">
        <v>8285</v>
      </c>
      <c r="O1186" s="9">
        <f t="shared" si="108"/>
        <v>1.0493636363636363</v>
      </c>
      <c r="P1186" s="18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5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1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t="b">
        <v>0</v>
      </c>
      <c r="L1187" s="6">
        <v>111</v>
      </c>
      <c r="M1187" t="b">
        <v>1</v>
      </c>
      <c r="N1187" s="6" t="s">
        <v>8285</v>
      </c>
      <c r="O1187" s="9">
        <f t="shared" si="108"/>
        <v>1.0544</v>
      </c>
      <c r="P1187" s="18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5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1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t="b">
        <v>0</v>
      </c>
      <c r="L1188" s="6">
        <v>123</v>
      </c>
      <c r="M1188" t="b">
        <v>1</v>
      </c>
      <c r="N1188" s="6" t="s">
        <v>8285</v>
      </c>
      <c r="O1188" s="9">
        <f t="shared" si="108"/>
        <v>1.0673333333333332</v>
      </c>
      <c r="P1188" s="1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5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1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t="b">
        <v>0</v>
      </c>
      <c r="L1189" s="6">
        <v>70</v>
      </c>
      <c r="M1189" t="b">
        <v>1</v>
      </c>
      <c r="N1189" s="6" t="s">
        <v>8285</v>
      </c>
      <c r="O1189" s="9">
        <f t="shared" si="108"/>
        <v>1.0412571428571429</v>
      </c>
      <c r="P1189" s="18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5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1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t="b">
        <v>0</v>
      </c>
      <c r="L1190" s="6">
        <v>85</v>
      </c>
      <c r="M1190" t="b">
        <v>1</v>
      </c>
      <c r="N1190" s="6" t="s">
        <v>8285</v>
      </c>
      <c r="O1190" s="9">
        <f t="shared" si="108"/>
        <v>1.6054999999999999</v>
      </c>
      <c r="P1190" s="18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5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1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t="b">
        <v>0</v>
      </c>
      <c r="L1191" s="6">
        <v>86</v>
      </c>
      <c r="M1191" t="b">
        <v>1</v>
      </c>
      <c r="N1191" s="6" t="s">
        <v>8285</v>
      </c>
      <c r="O1191" s="9">
        <f t="shared" si="108"/>
        <v>1.0777777777777777</v>
      </c>
      <c r="P1191" s="18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5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1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t="b">
        <v>0</v>
      </c>
      <c r="L1192" s="6">
        <v>13</v>
      </c>
      <c r="M1192" t="b">
        <v>1</v>
      </c>
      <c r="N1192" s="6" t="s">
        <v>8285</v>
      </c>
      <c r="O1192" s="9">
        <f t="shared" si="108"/>
        <v>1.35</v>
      </c>
      <c r="P1192" s="18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5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1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t="b">
        <v>0</v>
      </c>
      <c r="L1193" s="6">
        <v>33</v>
      </c>
      <c r="M1193" t="b">
        <v>1</v>
      </c>
      <c r="N1193" s="6" t="s">
        <v>8285</v>
      </c>
      <c r="O1193" s="9">
        <f t="shared" si="108"/>
        <v>1.0907407407407408</v>
      </c>
      <c r="P1193" s="18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5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1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t="b">
        <v>0</v>
      </c>
      <c r="L1194" s="6">
        <v>15</v>
      </c>
      <c r="M1194" t="b">
        <v>1</v>
      </c>
      <c r="N1194" s="6" t="s">
        <v>8285</v>
      </c>
      <c r="O1194" s="9">
        <f t="shared" si="108"/>
        <v>2.9</v>
      </c>
      <c r="P1194" s="18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5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1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t="b">
        <v>0</v>
      </c>
      <c r="L1195" s="6">
        <v>273</v>
      </c>
      <c r="M1195" t="b">
        <v>1</v>
      </c>
      <c r="N1195" s="6" t="s">
        <v>8285</v>
      </c>
      <c r="O1195" s="9">
        <f t="shared" si="108"/>
        <v>1.0395714285714286</v>
      </c>
      <c r="P1195" s="18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5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1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t="b">
        <v>0</v>
      </c>
      <c r="L1196" s="6">
        <v>714</v>
      </c>
      <c r="M1196" t="b">
        <v>1</v>
      </c>
      <c r="N1196" s="6" t="s">
        <v>8285</v>
      </c>
      <c r="O1196" s="9">
        <f t="shared" si="108"/>
        <v>3.2223999999999999</v>
      </c>
      <c r="P1196" s="18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5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1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t="b">
        <v>0</v>
      </c>
      <c r="L1197" s="6">
        <v>170</v>
      </c>
      <c r="M1197" t="b">
        <v>1</v>
      </c>
      <c r="N1197" s="6" t="s">
        <v>8285</v>
      </c>
      <c r="O1197" s="9">
        <f t="shared" si="108"/>
        <v>1.35</v>
      </c>
      <c r="P1197" s="18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5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1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t="b">
        <v>0</v>
      </c>
      <c r="L1198" s="6">
        <v>512</v>
      </c>
      <c r="M1198" t="b">
        <v>1</v>
      </c>
      <c r="N1198" s="6" t="s">
        <v>8285</v>
      </c>
      <c r="O1198" s="9">
        <f t="shared" si="108"/>
        <v>2.6991034482758622</v>
      </c>
      <c r="P1198" s="1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5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1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t="b">
        <v>0</v>
      </c>
      <c r="L1199" s="6">
        <v>314</v>
      </c>
      <c r="M1199" t="b">
        <v>1</v>
      </c>
      <c r="N1199" s="6" t="s">
        <v>8285</v>
      </c>
      <c r="O1199" s="9">
        <f t="shared" si="108"/>
        <v>2.5329333333333333</v>
      </c>
      <c r="P1199" s="1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5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1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t="b">
        <v>0</v>
      </c>
      <c r="L1200" s="6">
        <v>167</v>
      </c>
      <c r="M1200" t="b">
        <v>1</v>
      </c>
      <c r="N1200" s="6" t="s">
        <v>8285</v>
      </c>
      <c r="O1200" s="9">
        <f t="shared" si="108"/>
        <v>2.6059999999999999</v>
      </c>
      <c r="P1200" s="18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5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1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t="b">
        <v>0</v>
      </c>
      <c r="L1201" s="6">
        <v>9</v>
      </c>
      <c r="M1201" t="b">
        <v>1</v>
      </c>
      <c r="N1201" s="6" t="s">
        <v>8285</v>
      </c>
      <c r="O1201" s="9">
        <f t="shared" si="108"/>
        <v>1.0131677953348381</v>
      </c>
      <c r="P1201" s="18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5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1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t="b">
        <v>0</v>
      </c>
      <c r="L1202" s="6">
        <v>103</v>
      </c>
      <c r="M1202" t="b">
        <v>1</v>
      </c>
      <c r="N1202" s="6" t="s">
        <v>8285</v>
      </c>
      <c r="O1202" s="9">
        <f t="shared" si="108"/>
        <v>1.2560416666666667</v>
      </c>
      <c r="P1202" s="18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5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1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t="b">
        <v>0</v>
      </c>
      <c r="L1203" s="6">
        <v>111</v>
      </c>
      <c r="M1203" t="b">
        <v>1</v>
      </c>
      <c r="N1203" s="6" t="s">
        <v>8285</v>
      </c>
      <c r="O1203" s="9">
        <f t="shared" si="108"/>
        <v>1.0243783333333334</v>
      </c>
      <c r="P1203" s="18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5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1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t="b">
        <v>0</v>
      </c>
      <c r="L1204" s="6">
        <v>271</v>
      </c>
      <c r="M1204" t="b">
        <v>1</v>
      </c>
      <c r="N1204" s="6" t="s">
        <v>8285</v>
      </c>
      <c r="O1204" s="9">
        <f t="shared" si="108"/>
        <v>1.99244</v>
      </c>
      <c r="P1204" s="18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5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1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t="b">
        <v>0</v>
      </c>
      <c r="L1205" s="6">
        <v>101</v>
      </c>
      <c r="M1205" t="b">
        <v>1</v>
      </c>
      <c r="N1205" s="6" t="s">
        <v>8285</v>
      </c>
      <c r="O1205" s="9">
        <f t="shared" si="108"/>
        <v>1.0245398773006136</v>
      </c>
      <c r="P1205" s="18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5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1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t="b">
        <v>0</v>
      </c>
      <c r="L1206" s="6">
        <v>57</v>
      </c>
      <c r="M1206" t="b">
        <v>1</v>
      </c>
      <c r="N1206" s="6" t="s">
        <v>8285</v>
      </c>
      <c r="O1206" s="9">
        <f t="shared" si="108"/>
        <v>1.0294615384615384</v>
      </c>
      <c r="P1206" s="18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5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1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t="b">
        <v>0</v>
      </c>
      <c r="L1207" s="6">
        <v>62</v>
      </c>
      <c r="M1207" t="b">
        <v>1</v>
      </c>
      <c r="N1207" s="6" t="s">
        <v>8285</v>
      </c>
      <c r="O1207" s="9">
        <f t="shared" si="108"/>
        <v>1.0086153846153847</v>
      </c>
      <c r="P1207" s="18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5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1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t="b">
        <v>0</v>
      </c>
      <c r="L1208" s="6">
        <v>32</v>
      </c>
      <c r="M1208" t="b">
        <v>1</v>
      </c>
      <c r="N1208" s="6" t="s">
        <v>8285</v>
      </c>
      <c r="O1208" s="9">
        <f t="shared" si="108"/>
        <v>1.1499999999999999</v>
      </c>
      <c r="P1208" s="1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5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1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t="b">
        <v>0</v>
      </c>
      <c r="L1209" s="6">
        <v>141</v>
      </c>
      <c r="M1209" t="b">
        <v>1</v>
      </c>
      <c r="N1209" s="6" t="s">
        <v>8285</v>
      </c>
      <c r="O1209" s="9">
        <f t="shared" si="108"/>
        <v>1.0416766467065868</v>
      </c>
      <c r="P1209" s="18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5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1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t="b">
        <v>0</v>
      </c>
      <c r="L1210" s="6">
        <v>75</v>
      </c>
      <c r="M1210" t="b">
        <v>1</v>
      </c>
      <c r="N1210" s="6" t="s">
        <v>8285</v>
      </c>
      <c r="O1210" s="9">
        <f t="shared" si="108"/>
        <v>1.5529999999999999</v>
      </c>
      <c r="P1210" s="18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5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1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t="b">
        <v>0</v>
      </c>
      <c r="L1211" s="6">
        <v>46</v>
      </c>
      <c r="M1211" t="b">
        <v>1</v>
      </c>
      <c r="N1211" s="6" t="s">
        <v>8285</v>
      </c>
      <c r="O1211" s="9">
        <f t="shared" si="108"/>
        <v>1.06</v>
      </c>
      <c r="P1211" s="18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5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1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t="b">
        <v>0</v>
      </c>
      <c r="L1212" s="6">
        <v>103</v>
      </c>
      <c r="M1212" t="b">
        <v>1</v>
      </c>
      <c r="N1212" s="6" t="s">
        <v>8285</v>
      </c>
      <c r="O1212" s="9">
        <f t="shared" si="108"/>
        <v>2.5431499999999998</v>
      </c>
      <c r="P1212" s="18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5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1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t="b">
        <v>0</v>
      </c>
      <c r="L1213" s="6">
        <v>6</v>
      </c>
      <c r="M1213" t="b">
        <v>1</v>
      </c>
      <c r="N1213" s="6" t="s">
        <v>8285</v>
      </c>
      <c r="O1213" s="9">
        <f t="shared" si="108"/>
        <v>1.0109999999999999</v>
      </c>
      <c r="P1213" s="1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5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1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t="b">
        <v>0</v>
      </c>
      <c r="L1214" s="6">
        <v>83</v>
      </c>
      <c r="M1214" t="b">
        <v>1</v>
      </c>
      <c r="N1214" s="6" t="s">
        <v>8285</v>
      </c>
      <c r="O1214" s="9">
        <f t="shared" si="108"/>
        <v>1.2904</v>
      </c>
      <c r="P1214" s="18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5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1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t="b">
        <v>0</v>
      </c>
      <c r="L1215" s="6">
        <v>108</v>
      </c>
      <c r="M1215" t="b">
        <v>1</v>
      </c>
      <c r="N1215" s="6" t="s">
        <v>8285</v>
      </c>
      <c r="O1215" s="9">
        <f t="shared" si="108"/>
        <v>1.0223076923076924</v>
      </c>
      <c r="P1215" s="18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5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1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t="b">
        <v>0</v>
      </c>
      <c r="L1216" s="6">
        <v>25</v>
      </c>
      <c r="M1216" t="b">
        <v>1</v>
      </c>
      <c r="N1216" s="6" t="s">
        <v>8285</v>
      </c>
      <c r="O1216" s="9">
        <f t="shared" si="108"/>
        <v>1.3180000000000001</v>
      </c>
      <c r="P1216" s="1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5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1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t="b">
        <v>0</v>
      </c>
      <c r="L1217" s="6">
        <v>549</v>
      </c>
      <c r="M1217" t="b">
        <v>1</v>
      </c>
      <c r="N1217" s="6" t="s">
        <v>8285</v>
      </c>
      <c r="O1217" s="9">
        <f t="shared" si="108"/>
        <v>7.8608020000000005</v>
      </c>
      <c r="P1217" s="18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5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1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t="b">
        <v>0</v>
      </c>
      <c r="L1218" s="6">
        <v>222</v>
      </c>
      <c r="M1218" t="b">
        <v>1</v>
      </c>
      <c r="N1218" s="6" t="s">
        <v>8285</v>
      </c>
      <c r="O1218" s="9">
        <f t="shared" ref="O1218:O1281" si="114">E1218/D1218</f>
        <v>1.4570000000000001</v>
      </c>
      <c r="P1218" s="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42247.616400462968</v>
      </c>
      <c r="T1218" s="15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1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t="b">
        <v>0</v>
      </c>
      <c r="L1219" s="6">
        <v>183</v>
      </c>
      <c r="M1219" t="b">
        <v>1</v>
      </c>
      <c r="N1219" s="6" t="s">
        <v>8285</v>
      </c>
      <c r="O1219" s="9">
        <f t="shared" si="114"/>
        <v>1.026</v>
      </c>
      <c r="P1219" s="18">
        <f t="shared" ref="P1219:P1282" si="115">IF(L1219=0,"$0.00",ROUND(E1219/L1219,2))</f>
        <v>148.57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6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1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t="b">
        <v>0</v>
      </c>
      <c r="L1220" s="6">
        <v>89</v>
      </c>
      <c r="M1220" t="b">
        <v>1</v>
      </c>
      <c r="N1220" s="6" t="s">
        <v>8285</v>
      </c>
      <c r="O1220" s="9">
        <f t="shared" si="114"/>
        <v>1.7227777777777777</v>
      </c>
      <c r="P1220" s="18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5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1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t="b">
        <v>0</v>
      </c>
      <c r="L1221" s="6">
        <v>253</v>
      </c>
      <c r="M1221" t="b">
        <v>1</v>
      </c>
      <c r="N1221" s="6" t="s">
        <v>8285</v>
      </c>
      <c r="O1221" s="9">
        <f t="shared" si="114"/>
        <v>1.5916819571865444</v>
      </c>
      <c r="P1221" s="18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5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1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t="b">
        <v>0</v>
      </c>
      <c r="L1222" s="6">
        <v>140</v>
      </c>
      <c r="M1222" t="b">
        <v>1</v>
      </c>
      <c r="N1222" s="6" t="s">
        <v>8285</v>
      </c>
      <c r="O1222" s="9">
        <f t="shared" si="114"/>
        <v>1.0376666666666667</v>
      </c>
      <c r="P1222" s="18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5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1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t="b">
        <v>0</v>
      </c>
      <c r="L1223" s="6">
        <v>103</v>
      </c>
      <c r="M1223" t="b">
        <v>1</v>
      </c>
      <c r="N1223" s="6" t="s">
        <v>8285</v>
      </c>
      <c r="O1223" s="9">
        <f t="shared" si="114"/>
        <v>1.1140954545454547</v>
      </c>
      <c r="P1223" s="18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5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1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t="b">
        <v>0</v>
      </c>
      <c r="L1224" s="6">
        <v>138</v>
      </c>
      <c r="M1224" t="b">
        <v>1</v>
      </c>
      <c r="N1224" s="6" t="s">
        <v>8285</v>
      </c>
      <c r="O1224" s="9">
        <f t="shared" si="114"/>
        <v>2.80375</v>
      </c>
      <c r="P1224" s="18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5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1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t="b">
        <v>0</v>
      </c>
      <c r="L1225" s="6">
        <v>191</v>
      </c>
      <c r="M1225" t="b">
        <v>1</v>
      </c>
      <c r="N1225" s="6" t="s">
        <v>8285</v>
      </c>
      <c r="O1225" s="9">
        <f t="shared" si="114"/>
        <v>1.1210606060606061</v>
      </c>
      <c r="P1225" s="18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5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1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t="b">
        <v>0</v>
      </c>
      <c r="L1226" s="6">
        <v>18</v>
      </c>
      <c r="M1226" t="b">
        <v>0</v>
      </c>
      <c r="N1226" s="6" t="s">
        <v>8286</v>
      </c>
      <c r="O1226" s="9">
        <f t="shared" si="114"/>
        <v>7.0666666666666669E-2</v>
      </c>
      <c r="P1226" s="18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5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1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t="b">
        <v>0</v>
      </c>
      <c r="L1227" s="6">
        <v>3</v>
      </c>
      <c r="M1227" t="b">
        <v>0</v>
      </c>
      <c r="N1227" s="6" t="s">
        <v>8286</v>
      </c>
      <c r="O1227" s="9">
        <f t="shared" si="114"/>
        <v>4.3999999999999997E-2</v>
      </c>
      <c r="P1227" s="1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5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1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t="b">
        <v>0</v>
      </c>
      <c r="L1228" s="6">
        <v>40</v>
      </c>
      <c r="M1228" t="b">
        <v>0</v>
      </c>
      <c r="N1228" s="6" t="s">
        <v>8286</v>
      </c>
      <c r="O1228" s="9">
        <f t="shared" si="114"/>
        <v>3.8739999999999997E-2</v>
      </c>
      <c r="P1228" s="1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5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1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t="b">
        <v>0</v>
      </c>
      <c r="L1229" s="6">
        <v>0</v>
      </c>
      <c r="M1229" t="b">
        <v>0</v>
      </c>
      <c r="N1229" s="6" t="s">
        <v>8286</v>
      </c>
      <c r="O1229" s="9">
        <f t="shared" si="114"/>
        <v>0</v>
      </c>
      <c r="P1229" s="18" t="str">
        <f t="shared" si="115"/>
        <v>$0.00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5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1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t="b">
        <v>0</v>
      </c>
      <c r="L1230" s="6">
        <v>24</v>
      </c>
      <c r="M1230" t="b">
        <v>0</v>
      </c>
      <c r="N1230" s="6" t="s">
        <v>8286</v>
      </c>
      <c r="O1230" s="9">
        <f t="shared" si="114"/>
        <v>0.29299999999999998</v>
      </c>
      <c r="P1230" s="18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5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1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t="b">
        <v>0</v>
      </c>
      <c r="L1231" s="6">
        <v>1</v>
      </c>
      <c r="M1231" t="b">
        <v>0</v>
      </c>
      <c r="N1231" s="6" t="s">
        <v>8286</v>
      </c>
      <c r="O1231" s="9">
        <f t="shared" si="114"/>
        <v>9.0909090909090905E-3</v>
      </c>
      <c r="P1231" s="1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5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1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t="b">
        <v>0</v>
      </c>
      <c r="L1232" s="6">
        <v>0</v>
      </c>
      <c r="M1232" t="b">
        <v>0</v>
      </c>
      <c r="N1232" s="6" t="s">
        <v>8286</v>
      </c>
      <c r="O1232" s="9">
        <f t="shared" si="114"/>
        <v>0</v>
      </c>
      <c r="P1232" s="18" t="str">
        <f t="shared" si="115"/>
        <v>$0.00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5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1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t="b">
        <v>0</v>
      </c>
      <c r="L1233" s="6">
        <v>0</v>
      </c>
      <c r="M1233" t="b">
        <v>0</v>
      </c>
      <c r="N1233" s="6" t="s">
        <v>8286</v>
      </c>
      <c r="O1233" s="9">
        <f t="shared" si="114"/>
        <v>0</v>
      </c>
      <c r="P1233" s="18" t="str">
        <f t="shared" si="115"/>
        <v>$0.00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5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1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t="b">
        <v>0</v>
      </c>
      <c r="L1234" s="6">
        <v>1</v>
      </c>
      <c r="M1234" t="b">
        <v>0</v>
      </c>
      <c r="N1234" s="6" t="s">
        <v>8286</v>
      </c>
      <c r="O1234" s="9">
        <f t="shared" si="114"/>
        <v>8.0000000000000002E-3</v>
      </c>
      <c r="P1234" s="1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5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1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t="b">
        <v>0</v>
      </c>
      <c r="L1235" s="6">
        <v>6</v>
      </c>
      <c r="M1235" t="b">
        <v>0</v>
      </c>
      <c r="N1235" s="6" t="s">
        <v>8286</v>
      </c>
      <c r="O1235" s="9">
        <f t="shared" si="114"/>
        <v>0.11600000000000001</v>
      </c>
      <c r="P1235" s="18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5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1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t="b">
        <v>0</v>
      </c>
      <c r="L1236" s="6">
        <v>0</v>
      </c>
      <c r="M1236" t="b">
        <v>0</v>
      </c>
      <c r="N1236" s="6" t="s">
        <v>8286</v>
      </c>
      <c r="O1236" s="9">
        <f t="shared" si="114"/>
        <v>0</v>
      </c>
      <c r="P1236" s="18" t="str">
        <f t="shared" si="115"/>
        <v>$0.00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5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1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t="b">
        <v>0</v>
      </c>
      <c r="L1237" s="6">
        <v>6</v>
      </c>
      <c r="M1237" t="b">
        <v>0</v>
      </c>
      <c r="N1237" s="6" t="s">
        <v>8286</v>
      </c>
      <c r="O1237" s="9">
        <f t="shared" si="114"/>
        <v>2.787363950092912E-2</v>
      </c>
      <c r="P1237" s="1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5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1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t="b">
        <v>0</v>
      </c>
      <c r="L1238" s="6">
        <v>0</v>
      </c>
      <c r="M1238" t="b">
        <v>0</v>
      </c>
      <c r="N1238" s="6" t="s">
        <v>8286</v>
      </c>
      <c r="O1238" s="9">
        <f t="shared" si="114"/>
        <v>0</v>
      </c>
      <c r="P1238" s="18" t="str">
        <f t="shared" si="115"/>
        <v>$0.00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5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1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t="b">
        <v>0</v>
      </c>
      <c r="L1239" s="6">
        <v>0</v>
      </c>
      <c r="M1239" t="b">
        <v>0</v>
      </c>
      <c r="N1239" s="6" t="s">
        <v>8286</v>
      </c>
      <c r="O1239" s="9">
        <f t="shared" si="114"/>
        <v>0</v>
      </c>
      <c r="P1239" s="18" t="str">
        <f t="shared" si="115"/>
        <v>$0.00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5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1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t="b">
        <v>0</v>
      </c>
      <c r="L1240" s="6">
        <v>3</v>
      </c>
      <c r="M1240" t="b">
        <v>0</v>
      </c>
      <c r="N1240" s="6" t="s">
        <v>8286</v>
      </c>
      <c r="O1240" s="9">
        <f t="shared" si="114"/>
        <v>0.17799999999999999</v>
      </c>
      <c r="P1240" s="18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5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1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t="b">
        <v>0</v>
      </c>
      <c r="L1241" s="6">
        <v>0</v>
      </c>
      <c r="M1241" t="b">
        <v>0</v>
      </c>
      <c r="N1241" s="6" t="s">
        <v>8286</v>
      </c>
      <c r="O1241" s="9">
        <f t="shared" si="114"/>
        <v>0</v>
      </c>
      <c r="P1241" s="18" t="str">
        <f t="shared" si="115"/>
        <v>$0.00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5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1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t="b">
        <v>0</v>
      </c>
      <c r="L1242" s="6">
        <v>8</v>
      </c>
      <c r="M1242" t="b">
        <v>0</v>
      </c>
      <c r="N1242" s="6" t="s">
        <v>8286</v>
      </c>
      <c r="O1242" s="9">
        <f t="shared" si="114"/>
        <v>3.0124999999999999E-2</v>
      </c>
      <c r="P1242" s="18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5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1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t="b">
        <v>0</v>
      </c>
      <c r="L1243" s="6">
        <v>34</v>
      </c>
      <c r="M1243" t="b">
        <v>0</v>
      </c>
      <c r="N1243" s="6" t="s">
        <v>8286</v>
      </c>
      <c r="O1243" s="9">
        <f t="shared" si="114"/>
        <v>0.50739999999999996</v>
      </c>
      <c r="P1243" s="18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5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1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t="b">
        <v>0</v>
      </c>
      <c r="L1244" s="6">
        <v>1</v>
      </c>
      <c r="M1244" t="b">
        <v>0</v>
      </c>
      <c r="N1244" s="6" t="s">
        <v>8286</v>
      </c>
      <c r="O1244" s="9">
        <f t="shared" si="114"/>
        <v>5.4884742041712408E-3</v>
      </c>
      <c r="P1244" s="1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5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1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t="b">
        <v>0</v>
      </c>
      <c r="L1245" s="6">
        <v>38</v>
      </c>
      <c r="M1245" t="b">
        <v>0</v>
      </c>
      <c r="N1245" s="6" t="s">
        <v>8286</v>
      </c>
      <c r="O1245" s="9">
        <f t="shared" si="114"/>
        <v>0.14091666666666666</v>
      </c>
      <c r="P1245" s="1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5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1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t="b">
        <v>1</v>
      </c>
      <c r="L1246" s="6">
        <v>45</v>
      </c>
      <c r="M1246" t="b">
        <v>1</v>
      </c>
      <c r="N1246" s="6" t="s">
        <v>8276</v>
      </c>
      <c r="O1246" s="9">
        <f t="shared" si="114"/>
        <v>1.038</v>
      </c>
      <c r="P1246" s="18">
        <f t="shared" si="115"/>
        <v>46.13</v>
      </c>
      <c r="Q1246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5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1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t="b">
        <v>1</v>
      </c>
      <c r="L1247" s="6">
        <v>17</v>
      </c>
      <c r="M1247" t="b">
        <v>1</v>
      </c>
      <c r="N1247" s="6" t="s">
        <v>8276</v>
      </c>
      <c r="O1247" s="9">
        <f t="shared" si="114"/>
        <v>1.2024999999999999</v>
      </c>
      <c r="P1247" s="18">
        <f t="shared" si="115"/>
        <v>141.47</v>
      </c>
      <c r="Q1247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5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1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t="b">
        <v>1</v>
      </c>
      <c r="L1248" s="6">
        <v>31</v>
      </c>
      <c r="M1248" t="b">
        <v>1</v>
      </c>
      <c r="N1248" s="6" t="s">
        <v>8276</v>
      </c>
      <c r="O1248" s="9">
        <f t="shared" si="114"/>
        <v>1.17</v>
      </c>
      <c r="P1248" s="18">
        <f t="shared" si="115"/>
        <v>75.48</v>
      </c>
      <c r="Q124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5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1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t="b">
        <v>1</v>
      </c>
      <c r="L1249" s="6">
        <v>50</v>
      </c>
      <c r="M1249" t="b">
        <v>1</v>
      </c>
      <c r="N1249" s="6" t="s">
        <v>8276</v>
      </c>
      <c r="O1249" s="9">
        <f t="shared" si="114"/>
        <v>1.2214285714285715</v>
      </c>
      <c r="P1249" s="18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5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1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t="b">
        <v>1</v>
      </c>
      <c r="L1250" s="6">
        <v>59</v>
      </c>
      <c r="M1250" t="b">
        <v>1</v>
      </c>
      <c r="N1250" s="6" t="s">
        <v>8276</v>
      </c>
      <c r="O1250" s="9">
        <f t="shared" si="114"/>
        <v>1.5164</v>
      </c>
      <c r="P1250" s="18">
        <f t="shared" si="115"/>
        <v>64.25</v>
      </c>
      <c r="Q1250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5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1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t="b">
        <v>1</v>
      </c>
      <c r="L1251" s="6">
        <v>81</v>
      </c>
      <c r="M1251" t="b">
        <v>1</v>
      </c>
      <c r="N1251" s="6" t="s">
        <v>8276</v>
      </c>
      <c r="O1251" s="9">
        <f t="shared" si="114"/>
        <v>1.0444</v>
      </c>
      <c r="P1251" s="18">
        <f t="shared" si="115"/>
        <v>64.47</v>
      </c>
      <c r="Q1251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5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1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t="b">
        <v>1</v>
      </c>
      <c r="L1252" s="6">
        <v>508</v>
      </c>
      <c r="M1252" t="b">
        <v>1</v>
      </c>
      <c r="N1252" s="6" t="s">
        <v>8276</v>
      </c>
      <c r="O1252" s="9">
        <f t="shared" si="114"/>
        <v>2.0015333333333332</v>
      </c>
      <c r="P1252" s="18">
        <f t="shared" si="115"/>
        <v>118.2</v>
      </c>
      <c r="Q1252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5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1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t="b">
        <v>1</v>
      </c>
      <c r="L1253" s="6">
        <v>74</v>
      </c>
      <c r="M1253" t="b">
        <v>1</v>
      </c>
      <c r="N1253" s="6" t="s">
        <v>8276</v>
      </c>
      <c r="O1253" s="9">
        <f t="shared" si="114"/>
        <v>1.018</v>
      </c>
      <c r="P1253" s="18">
        <f t="shared" si="115"/>
        <v>82.54</v>
      </c>
      <c r="Q1253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5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1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t="b">
        <v>1</v>
      </c>
      <c r="L1254" s="6">
        <v>141</v>
      </c>
      <c r="M1254" t="b">
        <v>1</v>
      </c>
      <c r="N1254" s="6" t="s">
        <v>8276</v>
      </c>
      <c r="O1254" s="9">
        <f t="shared" si="114"/>
        <v>1.3765714285714286</v>
      </c>
      <c r="P1254" s="18">
        <f t="shared" si="115"/>
        <v>34.17</v>
      </c>
      <c r="Q1254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5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1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t="b">
        <v>1</v>
      </c>
      <c r="L1255" s="6">
        <v>711</v>
      </c>
      <c r="M1255" t="b">
        <v>1</v>
      </c>
      <c r="N1255" s="6" t="s">
        <v>8276</v>
      </c>
      <c r="O1255" s="9">
        <f t="shared" si="114"/>
        <v>3038.3319999999999</v>
      </c>
      <c r="P1255" s="18">
        <f t="shared" si="115"/>
        <v>42.73</v>
      </c>
      <c r="Q1255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5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1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t="b">
        <v>1</v>
      </c>
      <c r="L1256" s="6">
        <v>141</v>
      </c>
      <c r="M1256" t="b">
        <v>1</v>
      </c>
      <c r="N1256" s="6" t="s">
        <v>8276</v>
      </c>
      <c r="O1256" s="9">
        <f t="shared" si="114"/>
        <v>1.9885074626865671</v>
      </c>
      <c r="P1256" s="18">
        <f t="shared" si="115"/>
        <v>94.49</v>
      </c>
      <c r="Q1256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5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1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t="b">
        <v>1</v>
      </c>
      <c r="L1257" s="6">
        <v>109</v>
      </c>
      <c r="M1257" t="b">
        <v>1</v>
      </c>
      <c r="N1257" s="6" t="s">
        <v>8276</v>
      </c>
      <c r="O1257" s="9">
        <f t="shared" si="114"/>
        <v>2.0236666666666667</v>
      </c>
      <c r="P1257" s="18">
        <f t="shared" si="115"/>
        <v>55.7</v>
      </c>
      <c r="Q1257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5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1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t="b">
        <v>1</v>
      </c>
      <c r="L1258" s="6">
        <v>361</v>
      </c>
      <c r="M1258" t="b">
        <v>1</v>
      </c>
      <c r="N1258" s="6" t="s">
        <v>8276</v>
      </c>
      <c r="O1258" s="9">
        <f t="shared" si="114"/>
        <v>1.1796376666666666</v>
      </c>
      <c r="P1258" s="18">
        <f t="shared" si="115"/>
        <v>98.03</v>
      </c>
      <c r="Q125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5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1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t="b">
        <v>1</v>
      </c>
      <c r="L1259" s="6">
        <v>176</v>
      </c>
      <c r="M1259" t="b">
        <v>1</v>
      </c>
      <c r="N1259" s="6" t="s">
        <v>8276</v>
      </c>
      <c r="O1259" s="9">
        <f t="shared" si="114"/>
        <v>2.9472727272727273</v>
      </c>
      <c r="P1259" s="18">
        <f t="shared" si="115"/>
        <v>92.1</v>
      </c>
      <c r="Q1259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5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1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t="b">
        <v>1</v>
      </c>
      <c r="L1260" s="6">
        <v>670</v>
      </c>
      <c r="M1260" t="b">
        <v>1</v>
      </c>
      <c r="N1260" s="6" t="s">
        <v>8276</v>
      </c>
      <c r="O1260" s="9">
        <f t="shared" si="114"/>
        <v>2.1314633333333335</v>
      </c>
      <c r="P1260" s="18">
        <f t="shared" si="115"/>
        <v>38.18</v>
      </c>
      <c r="Q1260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5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1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t="b">
        <v>1</v>
      </c>
      <c r="L1261" s="6">
        <v>96</v>
      </c>
      <c r="M1261" t="b">
        <v>1</v>
      </c>
      <c r="N1261" s="6" t="s">
        <v>8276</v>
      </c>
      <c r="O1261" s="9">
        <f t="shared" si="114"/>
        <v>1.0424</v>
      </c>
      <c r="P1261" s="18">
        <f t="shared" si="115"/>
        <v>27.15</v>
      </c>
      <c r="Q1261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5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1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t="b">
        <v>1</v>
      </c>
      <c r="L1262" s="6">
        <v>74</v>
      </c>
      <c r="M1262" t="b">
        <v>1</v>
      </c>
      <c r="N1262" s="6" t="s">
        <v>8276</v>
      </c>
      <c r="O1262" s="9">
        <f t="shared" si="114"/>
        <v>1.1366666666666667</v>
      </c>
      <c r="P1262" s="18">
        <f t="shared" si="115"/>
        <v>50.69</v>
      </c>
      <c r="Q1262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5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1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t="b">
        <v>1</v>
      </c>
      <c r="L1263" s="6">
        <v>52</v>
      </c>
      <c r="M1263" t="b">
        <v>1</v>
      </c>
      <c r="N1263" s="6" t="s">
        <v>8276</v>
      </c>
      <c r="O1263" s="9">
        <f t="shared" si="114"/>
        <v>1.0125</v>
      </c>
      <c r="P1263" s="18">
        <f t="shared" si="115"/>
        <v>38.94</v>
      </c>
      <c r="Q1263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5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1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t="b">
        <v>1</v>
      </c>
      <c r="L1264" s="6">
        <v>105</v>
      </c>
      <c r="M1264" t="b">
        <v>1</v>
      </c>
      <c r="N1264" s="6" t="s">
        <v>8276</v>
      </c>
      <c r="O1264" s="9">
        <f t="shared" si="114"/>
        <v>1.2541538461538462</v>
      </c>
      <c r="P1264" s="18">
        <f t="shared" si="115"/>
        <v>77.64</v>
      </c>
      <c r="Q1264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5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1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t="b">
        <v>1</v>
      </c>
      <c r="L1265" s="6">
        <v>41</v>
      </c>
      <c r="M1265" t="b">
        <v>1</v>
      </c>
      <c r="N1265" s="6" t="s">
        <v>8276</v>
      </c>
      <c r="O1265" s="9">
        <f t="shared" si="114"/>
        <v>1.19</v>
      </c>
      <c r="P1265" s="18">
        <f t="shared" si="115"/>
        <v>43.54</v>
      </c>
      <c r="Q1265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5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1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t="b">
        <v>1</v>
      </c>
      <c r="L1266" s="6">
        <v>34</v>
      </c>
      <c r="M1266" t="b">
        <v>1</v>
      </c>
      <c r="N1266" s="6" t="s">
        <v>8276</v>
      </c>
      <c r="O1266" s="9">
        <f t="shared" si="114"/>
        <v>1.6646153846153846</v>
      </c>
      <c r="P1266" s="18">
        <f t="shared" si="115"/>
        <v>31.82</v>
      </c>
      <c r="Q1266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5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1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t="b">
        <v>1</v>
      </c>
      <c r="L1267" s="6">
        <v>66</v>
      </c>
      <c r="M1267" t="b">
        <v>1</v>
      </c>
      <c r="N1267" s="6" t="s">
        <v>8276</v>
      </c>
      <c r="O1267" s="9">
        <f t="shared" si="114"/>
        <v>1.1914771428571429</v>
      </c>
      <c r="P1267" s="18">
        <f t="shared" si="115"/>
        <v>63.18</v>
      </c>
      <c r="Q1267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5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1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t="b">
        <v>1</v>
      </c>
      <c r="L1268" s="6">
        <v>50</v>
      </c>
      <c r="M1268" t="b">
        <v>1</v>
      </c>
      <c r="N1268" s="6" t="s">
        <v>8276</v>
      </c>
      <c r="O1268" s="9">
        <f t="shared" si="114"/>
        <v>1.0047368421052632</v>
      </c>
      <c r="P1268" s="18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5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1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t="b">
        <v>1</v>
      </c>
      <c r="L1269" s="6">
        <v>159</v>
      </c>
      <c r="M1269" t="b">
        <v>1</v>
      </c>
      <c r="N1269" s="6" t="s">
        <v>8276</v>
      </c>
      <c r="O1269" s="9">
        <f t="shared" si="114"/>
        <v>1.018</v>
      </c>
      <c r="P1269" s="18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5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1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t="b">
        <v>1</v>
      </c>
      <c r="L1270" s="6">
        <v>182</v>
      </c>
      <c r="M1270" t="b">
        <v>1</v>
      </c>
      <c r="N1270" s="6" t="s">
        <v>8276</v>
      </c>
      <c r="O1270" s="9">
        <f t="shared" si="114"/>
        <v>1.1666666666666667</v>
      </c>
      <c r="P1270" s="18">
        <f t="shared" si="115"/>
        <v>76.92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5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1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t="b">
        <v>1</v>
      </c>
      <c r="L1271" s="6">
        <v>206</v>
      </c>
      <c r="M1271" t="b">
        <v>1</v>
      </c>
      <c r="N1271" s="6" t="s">
        <v>8276</v>
      </c>
      <c r="O1271" s="9">
        <f t="shared" si="114"/>
        <v>1.0864893617021276</v>
      </c>
      <c r="P1271" s="18">
        <f t="shared" si="115"/>
        <v>99.16</v>
      </c>
      <c r="Q1271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5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1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t="b">
        <v>1</v>
      </c>
      <c r="L1272" s="6">
        <v>169</v>
      </c>
      <c r="M1272" t="b">
        <v>1</v>
      </c>
      <c r="N1272" s="6" t="s">
        <v>8276</v>
      </c>
      <c r="O1272" s="9">
        <f t="shared" si="114"/>
        <v>1.1472</v>
      </c>
      <c r="P1272" s="18">
        <f t="shared" si="115"/>
        <v>67.88</v>
      </c>
      <c r="Q1272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5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1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t="b">
        <v>1</v>
      </c>
      <c r="L1273" s="6">
        <v>31</v>
      </c>
      <c r="M1273" t="b">
        <v>1</v>
      </c>
      <c r="N1273" s="6" t="s">
        <v>8276</v>
      </c>
      <c r="O1273" s="9">
        <f t="shared" si="114"/>
        <v>1.018</v>
      </c>
      <c r="P1273" s="18">
        <f t="shared" si="115"/>
        <v>246.29</v>
      </c>
      <c r="Q1273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5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1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t="b">
        <v>1</v>
      </c>
      <c r="L1274" s="6">
        <v>28</v>
      </c>
      <c r="M1274" t="b">
        <v>1</v>
      </c>
      <c r="N1274" s="6" t="s">
        <v>8276</v>
      </c>
      <c r="O1274" s="9">
        <f t="shared" si="114"/>
        <v>1.06</v>
      </c>
      <c r="P1274" s="18">
        <f t="shared" si="115"/>
        <v>189.29</v>
      </c>
      <c r="Q1274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5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1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t="b">
        <v>1</v>
      </c>
      <c r="L1275" s="6">
        <v>54</v>
      </c>
      <c r="M1275" t="b">
        <v>1</v>
      </c>
      <c r="N1275" s="6" t="s">
        <v>8276</v>
      </c>
      <c r="O1275" s="9">
        <f t="shared" si="114"/>
        <v>1.0349999999999999</v>
      </c>
      <c r="P1275" s="18">
        <f t="shared" si="115"/>
        <v>76.67</v>
      </c>
      <c r="Q1275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5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1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t="b">
        <v>1</v>
      </c>
      <c r="L1276" s="6">
        <v>467</v>
      </c>
      <c r="M1276" t="b">
        <v>1</v>
      </c>
      <c r="N1276" s="6" t="s">
        <v>8276</v>
      </c>
      <c r="O1276" s="9">
        <f t="shared" si="114"/>
        <v>1.5497535999999998</v>
      </c>
      <c r="P1276" s="18">
        <f t="shared" si="115"/>
        <v>82.96</v>
      </c>
      <c r="Q1276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5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1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t="b">
        <v>1</v>
      </c>
      <c r="L1277" s="6">
        <v>389</v>
      </c>
      <c r="M1277" t="b">
        <v>1</v>
      </c>
      <c r="N1277" s="6" t="s">
        <v>8276</v>
      </c>
      <c r="O1277" s="9">
        <f t="shared" si="114"/>
        <v>1.6214066666666667</v>
      </c>
      <c r="P1277" s="18">
        <f t="shared" si="115"/>
        <v>62.52</v>
      </c>
      <c r="Q1277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5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1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t="b">
        <v>1</v>
      </c>
      <c r="L1278" s="6">
        <v>68</v>
      </c>
      <c r="M1278" t="b">
        <v>1</v>
      </c>
      <c r="N1278" s="6" t="s">
        <v>8276</v>
      </c>
      <c r="O1278" s="9">
        <f t="shared" si="114"/>
        <v>1.0442100000000001</v>
      </c>
      <c r="P1278" s="18">
        <f t="shared" si="115"/>
        <v>46.07</v>
      </c>
      <c r="Q127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5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1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t="b">
        <v>1</v>
      </c>
      <c r="L1279" s="6">
        <v>413</v>
      </c>
      <c r="M1279" t="b">
        <v>1</v>
      </c>
      <c r="N1279" s="6" t="s">
        <v>8276</v>
      </c>
      <c r="O1279" s="9">
        <f t="shared" si="114"/>
        <v>1.0612433333333333</v>
      </c>
      <c r="P1279" s="18">
        <f t="shared" si="115"/>
        <v>38.54</v>
      </c>
      <c r="Q1279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5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1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t="b">
        <v>1</v>
      </c>
      <c r="L1280" s="6">
        <v>190</v>
      </c>
      <c r="M1280" t="b">
        <v>1</v>
      </c>
      <c r="N1280" s="6" t="s">
        <v>8276</v>
      </c>
      <c r="O1280" s="9">
        <f t="shared" si="114"/>
        <v>1.5493846153846154</v>
      </c>
      <c r="P1280" s="18">
        <f t="shared" si="115"/>
        <v>53.01</v>
      </c>
      <c r="Q1280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5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1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t="b">
        <v>1</v>
      </c>
      <c r="L1281" s="6">
        <v>189</v>
      </c>
      <c r="M1281" t="b">
        <v>1</v>
      </c>
      <c r="N1281" s="6" t="s">
        <v>8276</v>
      </c>
      <c r="O1281" s="9">
        <f t="shared" si="114"/>
        <v>1.1077157238734421</v>
      </c>
      <c r="P1281" s="18">
        <f t="shared" si="115"/>
        <v>73.36</v>
      </c>
      <c r="Q1281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5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1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t="b">
        <v>1</v>
      </c>
      <c r="L1282" s="6">
        <v>130</v>
      </c>
      <c r="M1282" t="b">
        <v>1</v>
      </c>
      <c r="N1282" s="6" t="s">
        <v>8276</v>
      </c>
      <c r="O1282" s="9">
        <f t="shared" ref="O1282:O1345" si="120">E1282/D1282</f>
        <v>1.1091186666666666</v>
      </c>
      <c r="P1282" s="18">
        <f t="shared" si="115"/>
        <v>127.98</v>
      </c>
      <c r="Q1282" t="str">
        <f t="shared" si="116"/>
        <v>music</v>
      </c>
      <c r="R1282" t="str">
        <f t="shared" si="117"/>
        <v>rock</v>
      </c>
      <c r="S1282" s="16">
        <f t="shared" si="118"/>
        <v>40513.757569444446</v>
      </c>
      <c r="T1282" s="15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1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t="b">
        <v>1</v>
      </c>
      <c r="L1283" s="6">
        <v>74</v>
      </c>
      <c r="M1283" t="b">
        <v>1</v>
      </c>
      <c r="N1283" s="6" t="s">
        <v>8276</v>
      </c>
      <c r="O1283" s="9">
        <f t="shared" si="120"/>
        <v>1.1071428571428572</v>
      </c>
      <c r="P1283" s="18">
        <f t="shared" ref="P1283:P1346" si="121">IF(L1283=0,"$0.00",ROUND(E1283/L1283,2))</f>
        <v>104.73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6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1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t="b">
        <v>1</v>
      </c>
      <c r="L1284" s="6">
        <v>274</v>
      </c>
      <c r="M1284" t="b">
        <v>1</v>
      </c>
      <c r="N1284" s="6" t="s">
        <v>8276</v>
      </c>
      <c r="O1284" s="9">
        <f t="shared" si="120"/>
        <v>1.2361333333333333</v>
      </c>
      <c r="P1284" s="18">
        <f t="shared" si="121"/>
        <v>67.67</v>
      </c>
      <c r="Q1284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5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1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t="b">
        <v>1</v>
      </c>
      <c r="L1285" s="6">
        <v>22</v>
      </c>
      <c r="M1285" t="b">
        <v>1</v>
      </c>
      <c r="N1285" s="6" t="s">
        <v>8276</v>
      </c>
      <c r="O1285" s="9">
        <f t="shared" si="120"/>
        <v>2.1105</v>
      </c>
      <c r="P1285" s="18">
        <f t="shared" si="121"/>
        <v>95.93</v>
      </c>
      <c r="Q1285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5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1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t="b">
        <v>0</v>
      </c>
      <c r="L1286" s="6">
        <v>31</v>
      </c>
      <c r="M1286" t="b">
        <v>1</v>
      </c>
      <c r="N1286" s="6" t="s">
        <v>8271</v>
      </c>
      <c r="O1286" s="9">
        <f t="shared" si="120"/>
        <v>1.01</v>
      </c>
      <c r="P1286" s="18">
        <f t="shared" si="121"/>
        <v>65.16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5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1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t="b">
        <v>0</v>
      </c>
      <c r="L1287" s="6">
        <v>63</v>
      </c>
      <c r="M1287" t="b">
        <v>1</v>
      </c>
      <c r="N1287" s="6" t="s">
        <v>8271</v>
      </c>
      <c r="O1287" s="9">
        <f t="shared" si="120"/>
        <v>1.0165</v>
      </c>
      <c r="P1287" s="18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5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1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t="b">
        <v>0</v>
      </c>
      <c r="L1288" s="6">
        <v>20</v>
      </c>
      <c r="M1288" t="b">
        <v>1</v>
      </c>
      <c r="N1288" s="6" t="s">
        <v>8271</v>
      </c>
      <c r="O1288" s="9">
        <f t="shared" si="120"/>
        <v>1.0833333333333333</v>
      </c>
      <c r="P1288" s="1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5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1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t="b">
        <v>0</v>
      </c>
      <c r="L1289" s="6">
        <v>25</v>
      </c>
      <c r="M1289" t="b">
        <v>1</v>
      </c>
      <c r="N1289" s="6" t="s">
        <v>8271</v>
      </c>
      <c r="O1289" s="9">
        <f t="shared" si="120"/>
        <v>2.42</v>
      </c>
      <c r="P1289" s="18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5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1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t="b">
        <v>0</v>
      </c>
      <c r="L1290" s="6">
        <v>61</v>
      </c>
      <c r="M1290" t="b">
        <v>1</v>
      </c>
      <c r="N1290" s="6" t="s">
        <v>8271</v>
      </c>
      <c r="O1290" s="9">
        <f t="shared" si="120"/>
        <v>1.0044999999999999</v>
      </c>
      <c r="P1290" s="18">
        <f t="shared" si="121"/>
        <v>65.87</v>
      </c>
      <c r="Q1290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5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1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t="b">
        <v>0</v>
      </c>
      <c r="L1291" s="6">
        <v>52</v>
      </c>
      <c r="M1291" t="b">
        <v>1</v>
      </c>
      <c r="N1291" s="6" t="s">
        <v>8271</v>
      </c>
      <c r="O1291" s="9">
        <f t="shared" si="120"/>
        <v>1.2506666666666666</v>
      </c>
      <c r="P1291" s="18">
        <f t="shared" si="121"/>
        <v>36.08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5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1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t="b">
        <v>0</v>
      </c>
      <c r="L1292" s="6">
        <v>86</v>
      </c>
      <c r="M1292" t="b">
        <v>1</v>
      </c>
      <c r="N1292" s="6" t="s">
        <v>8271</v>
      </c>
      <c r="O1292" s="9">
        <f t="shared" si="120"/>
        <v>1.0857142857142856</v>
      </c>
      <c r="P1292" s="18">
        <f t="shared" si="121"/>
        <v>44.19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5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1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t="b">
        <v>0</v>
      </c>
      <c r="L1293" s="6">
        <v>42</v>
      </c>
      <c r="M1293" t="b">
        <v>1</v>
      </c>
      <c r="N1293" s="6" t="s">
        <v>8271</v>
      </c>
      <c r="O1293" s="9">
        <f t="shared" si="120"/>
        <v>1.4570000000000001</v>
      </c>
      <c r="P1293" s="18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5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1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t="b">
        <v>0</v>
      </c>
      <c r="L1294" s="6">
        <v>52</v>
      </c>
      <c r="M1294" t="b">
        <v>1</v>
      </c>
      <c r="N1294" s="6" t="s">
        <v>8271</v>
      </c>
      <c r="O1294" s="9">
        <f t="shared" si="120"/>
        <v>1.1000000000000001</v>
      </c>
      <c r="P1294" s="18">
        <f t="shared" si="121"/>
        <v>35.96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5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1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t="b">
        <v>0</v>
      </c>
      <c r="L1295" s="6">
        <v>120</v>
      </c>
      <c r="M1295" t="b">
        <v>1</v>
      </c>
      <c r="N1295" s="6" t="s">
        <v>8271</v>
      </c>
      <c r="O1295" s="9">
        <f t="shared" si="120"/>
        <v>1.0223333333333333</v>
      </c>
      <c r="P1295" s="18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5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1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t="b">
        <v>0</v>
      </c>
      <c r="L1296" s="6">
        <v>22</v>
      </c>
      <c r="M1296" t="b">
        <v>1</v>
      </c>
      <c r="N1296" s="6" t="s">
        <v>8271</v>
      </c>
      <c r="O1296" s="9">
        <f t="shared" si="120"/>
        <v>1.22</v>
      </c>
      <c r="P1296" s="18">
        <f t="shared" si="121"/>
        <v>27.73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5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1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t="b">
        <v>0</v>
      </c>
      <c r="L1297" s="6">
        <v>64</v>
      </c>
      <c r="M1297" t="b">
        <v>1</v>
      </c>
      <c r="N1297" s="6" t="s">
        <v>8271</v>
      </c>
      <c r="O1297" s="9">
        <f t="shared" si="120"/>
        <v>1.0196000000000001</v>
      </c>
      <c r="P1297" s="18">
        <f t="shared" si="121"/>
        <v>39.83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5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1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t="b">
        <v>0</v>
      </c>
      <c r="L1298" s="6">
        <v>23</v>
      </c>
      <c r="M1298" t="b">
        <v>1</v>
      </c>
      <c r="N1298" s="6" t="s">
        <v>8271</v>
      </c>
      <c r="O1298" s="9">
        <f t="shared" si="120"/>
        <v>1.411764705882353</v>
      </c>
      <c r="P1298" s="1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5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1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t="b">
        <v>0</v>
      </c>
      <c r="L1299" s="6">
        <v>238</v>
      </c>
      <c r="M1299" t="b">
        <v>1</v>
      </c>
      <c r="N1299" s="6" t="s">
        <v>8271</v>
      </c>
      <c r="O1299" s="9">
        <f t="shared" si="120"/>
        <v>1.0952500000000001</v>
      </c>
      <c r="P1299" s="18">
        <f t="shared" si="121"/>
        <v>92.04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5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1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t="b">
        <v>0</v>
      </c>
      <c r="L1300" s="6">
        <v>33</v>
      </c>
      <c r="M1300" t="b">
        <v>1</v>
      </c>
      <c r="N1300" s="6" t="s">
        <v>8271</v>
      </c>
      <c r="O1300" s="9">
        <f t="shared" si="120"/>
        <v>1.0465</v>
      </c>
      <c r="P1300" s="18">
        <f t="shared" si="121"/>
        <v>63.42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5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1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t="b">
        <v>0</v>
      </c>
      <c r="L1301" s="6">
        <v>32</v>
      </c>
      <c r="M1301" t="b">
        <v>1</v>
      </c>
      <c r="N1301" s="6" t="s">
        <v>8271</v>
      </c>
      <c r="O1301" s="9">
        <f t="shared" si="120"/>
        <v>1.24</v>
      </c>
      <c r="P1301" s="18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5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1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t="b">
        <v>0</v>
      </c>
      <c r="L1302" s="6">
        <v>24</v>
      </c>
      <c r="M1302" t="b">
        <v>1</v>
      </c>
      <c r="N1302" s="6" t="s">
        <v>8271</v>
      </c>
      <c r="O1302" s="9">
        <f t="shared" si="120"/>
        <v>1.35</v>
      </c>
      <c r="P1302" s="1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5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1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t="b">
        <v>0</v>
      </c>
      <c r="L1303" s="6">
        <v>29</v>
      </c>
      <c r="M1303" t="b">
        <v>1</v>
      </c>
      <c r="N1303" s="6" t="s">
        <v>8271</v>
      </c>
      <c r="O1303" s="9">
        <f t="shared" si="120"/>
        <v>1.0275000000000001</v>
      </c>
      <c r="P1303" s="18">
        <f t="shared" si="121"/>
        <v>70.86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5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1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t="b">
        <v>0</v>
      </c>
      <c r="L1304" s="6">
        <v>50</v>
      </c>
      <c r="M1304" t="b">
        <v>1</v>
      </c>
      <c r="N1304" s="6" t="s">
        <v>8271</v>
      </c>
      <c r="O1304" s="9">
        <f t="shared" si="120"/>
        <v>1</v>
      </c>
      <c r="P1304" s="18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5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1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t="b">
        <v>0</v>
      </c>
      <c r="L1305" s="6">
        <v>108</v>
      </c>
      <c r="M1305" t="b">
        <v>1</v>
      </c>
      <c r="N1305" s="6" t="s">
        <v>8271</v>
      </c>
      <c r="O1305" s="9">
        <f t="shared" si="120"/>
        <v>1.3026085714285716</v>
      </c>
      <c r="P1305" s="18">
        <f t="shared" si="121"/>
        <v>42.21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5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1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t="b">
        <v>0</v>
      </c>
      <c r="L1306" s="6">
        <v>104</v>
      </c>
      <c r="M1306" t="b">
        <v>0</v>
      </c>
      <c r="N1306" s="6" t="s">
        <v>8273</v>
      </c>
      <c r="O1306" s="9">
        <f t="shared" si="120"/>
        <v>0.39627499999999999</v>
      </c>
      <c r="P1306" s="18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5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1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t="b">
        <v>0</v>
      </c>
      <c r="L1307" s="6">
        <v>86</v>
      </c>
      <c r="M1307" t="b">
        <v>0</v>
      </c>
      <c r="N1307" s="6" t="s">
        <v>8273</v>
      </c>
      <c r="O1307" s="9">
        <f t="shared" si="120"/>
        <v>0.25976666666666665</v>
      </c>
      <c r="P1307" s="18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5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1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t="b">
        <v>0</v>
      </c>
      <c r="L1308" s="6">
        <v>356</v>
      </c>
      <c r="M1308" t="b">
        <v>0</v>
      </c>
      <c r="N1308" s="6" t="s">
        <v>8273</v>
      </c>
      <c r="O1308" s="9">
        <f t="shared" si="120"/>
        <v>0.65246363636363636</v>
      </c>
      <c r="P1308" s="1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5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1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t="b">
        <v>0</v>
      </c>
      <c r="L1309" s="6">
        <v>45</v>
      </c>
      <c r="M1309" t="b">
        <v>0</v>
      </c>
      <c r="N1309" s="6" t="s">
        <v>8273</v>
      </c>
      <c r="O1309" s="9">
        <f t="shared" si="120"/>
        <v>0.11514000000000001</v>
      </c>
      <c r="P1309" s="18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5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1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t="b">
        <v>0</v>
      </c>
      <c r="L1310" s="6">
        <v>38</v>
      </c>
      <c r="M1310" t="b">
        <v>0</v>
      </c>
      <c r="N1310" s="6" t="s">
        <v>8273</v>
      </c>
      <c r="O1310" s="9">
        <f t="shared" si="120"/>
        <v>0.11360000000000001</v>
      </c>
      <c r="P1310" s="18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5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1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t="b">
        <v>0</v>
      </c>
      <c r="L1311" s="6">
        <v>35</v>
      </c>
      <c r="M1311" t="b">
        <v>0</v>
      </c>
      <c r="N1311" s="6" t="s">
        <v>8273</v>
      </c>
      <c r="O1311" s="9">
        <f t="shared" si="120"/>
        <v>1.1199130434782609</v>
      </c>
      <c r="P1311" s="18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5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1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t="b">
        <v>0</v>
      </c>
      <c r="L1312" s="6">
        <v>24</v>
      </c>
      <c r="M1312" t="b">
        <v>0</v>
      </c>
      <c r="N1312" s="6" t="s">
        <v>8273</v>
      </c>
      <c r="O1312" s="9">
        <f t="shared" si="120"/>
        <v>0.155</v>
      </c>
      <c r="P1312" s="18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5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1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t="b">
        <v>0</v>
      </c>
      <c r="L1313" s="6">
        <v>100</v>
      </c>
      <c r="M1313" t="b">
        <v>0</v>
      </c>
      <c r="N1313" s="6" t="s">
        <v>8273</v>
      </c>
      <c r="O1313" s="9">
        <f t="shared" si="120"/>
        <v>0.32028000000000001</v>
      </c>
      <c r="P1313" s="1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5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1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t="b">
        <v>0</v>
      </c>
      <c r="L1314" s="6">
        <v>1</v>
      </c>
      <c r="M1314" t="b">
        <v>0</v>
      </c>
      <c r="N1314" s="6" t="s">
        <v>8273</v>
      </c>
      <c r="O1314" s="9">
        <f t="shared" si="120"/>
        <v>6.0869565217391303E-3</v>
      </c>
      <c r="P1314" s="1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5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1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t="b">
        <v>0</v>
      </c>
      <c r="L1315" s="6">
        <v>122</v>
      </c>
      <c r="M1315" t="b">
        <v>0</v>
      </c>
      <c r="N1315" s="6" t="s">
        <v>8273</v>
      </c>
      <c r="O1315" s="9">
        <f t="shared" si="120"/>
        <v>0.31114999999999998</v>
      </c>
      <c r="P1315" s="18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5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1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t="b">
        <v>0</v>
      </c>
      <c r="L1316" s="6">
        <v>11</v>
      </c>
      <c r="M1316" t="b">
        <v>0</v>
      </c>
      <c r="N1316" s="6" t="s">
        <v>8273</v>
      </c>
      <c r="O1316" s="9">
        <f t="shared" si="120"/>
        <v>1.1266666666666666E-2</v>
      </c>
      <c r="P1316" s="18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5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1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t="b">
        <v>0</v>
      </c>
      <c r="L1317" s="6">
        <v>248</v>
      </c>
      <c r="M1317" t="b">
        <v>0</v>
      </c>
      <c r="N1317" s="6" t="s">
        <v>8273</v>
      </c>
      <c r="O1317" s="9">
        <f t="shared" si="120"/>
        <v>0.40404000000000001</v>
      </c>
      <c r="P1317" s="18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5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1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t="b">
        <v>0</v>
      </c>
      <c r="L1318" s="6">
        <v>1</v>
      </c>
      <c r="M1318" t="b">
        <v>0</v>
      </c>
      <c r="N1318" s="6" t="s">
        <v>8273</v>
      </c>
      <c r="O1318" s="9">
        <f t="shared" si="120"/>
        <v>1.3333333333333333E-5</v>
      </c>
      <c r="P1318" s="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5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1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t="b">
        <v>0</v>
      </c>
      <c r="L1319" s="6">
        <v>19</v>
      </c>
      <c r="M1319" t="b">
        <v>0</v>
      </c>
      <c r="N1319" s="6" t="s">
        <v>8273</v>
      </c>
      <c r="O1319" s="9">
        <f t="shared" si="120"/>
        <v>5.7334999999999997E-2</v>
      </c>
      <c r="P1319" s="18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5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1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t="b">
        <v>0</v>
      </c>
      <c r="L1320" s="6">
        <v>135</v>
      </c>
      <c r="M1320" t="b">
        <v>0</v>
      </c>
      <c r="N1320" s="6" t="s">
        <v>8273</v>
      </c>
      <c r="O1320" s="9">
        <f t="shared" si="120"/>
        <v>0.15325</v>
      </c>
      <c r="P1320" s="18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5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1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t="b">
        <v>0</v>
      </c>
      <c r="L1321" s="6">
        <v>9</v>
      </c>
      <c r="M1321" t="b">
        <v>0</v>
      </c>
      <c r="N1321" s="6" t="s">
        <v>8273</v>
      </c>
      <c r="O1321" s="9">
        <f t="shared" si="120"/>
        <v>0.15103448275862069</v>
      </c>
      <c r="P1321" s="18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5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1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t="b">
        <v>0</v>
      </c>
      <c r="L1322" s="6">
        <v>3</v>
      </c>
      <c r="M1322" t="b">
        <v>0</v>
      </c>
      <c r="N1322" s="6" t="s">
        <v>8273</v>
      </c>
      <c r="O1322" s="9">
        <f t="shared" si="120"/>
        <v>5.0299999999999997E-3</v>
      </c>
      <c r="P1322" s="18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5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1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t="b">
        <v>0</v>
      </c>
      <c r="L1323" s="6">
        <v>7</v>
      </c>
      <c r="M1323" t="b">
        <v>0</v>
      </c>
      <c r="N1323" s="6" t="s">
        <v>8273</v>
      </c>
      <c r="O1323" s="9">
        <f t="shared" si="120"/>
        <v>1.3028138528138528E-2</v>
      </c>
      <c r="P1323" s="18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5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1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t="b">
        <v>0</v>
      </c>
      <c r="L1324" s="6">
        <v>4</v>
      </c>
      <c r="M1324" t="b">
        <v>0</v>
      </c>
      <c r="N1324" s="6" t="s">
        <v>8273</v>
      </c>
      <c r="O1324" s="9">
        <f t="shared" si="120"/>
        <v>3.0285714285714286E-3</v>
      </c>
      <c r="P1324" s="1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5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1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t="b">
        <v>0</v>
      </c>
      <c r="L1325" s="6">
        <v>44</v>
      </c>
      <c r="M1325" t="b">
        <v>0</v>
      </c>
      <c r="N1325" s="6" t="s">
        <v>8273</v>
      </c>
      <c r="O1325" s="9">
        <f t="shared" si="120"/>
        <v>8.8800000000000004E-2</v>
      </c>
      <c r="P1325" s="18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5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1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t="b">
        <v>0</v>
      </c>
      <c r="L1326" s="6">
        <v>90</v>
      </c>
      <c r="M1326" t="b">
        <v>0</v>
      </c>
      <c r="N1326" s="6" t="s">
        <v>8273</v>
      </c>
      <c r="O1326" s="9">
        <f t="shared" si="120"/>
        <v>9.8400000000000001E-2</v>
      </c>
      <c r="P1326" s="18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5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1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t="b">
        <v>0</v>
      </c>
      <c r="L1327" s="6">
        <v>8</v>
      </c>
      <c r="M1327" t="b">
        <v>0</v>
      </c>
      <c r="N1327" s="6" t="s">
        <v>8273</v>
      </c>
      <c r="O1327" s="9">
        <f t="shared" si="120"/>
        <v>2.4299999999999999E-2</v>
      </c>
      <c r="P1327" s="1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5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1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t="b">
        <v>0</v>
      </c>
      <c r="L1328" s="6">
        <v>11</v>
      </c>
      <c r="M1328" t="b">
        <v>0</v>
      </c>
      <c r="N1328" s="6" t="s">
        <v>8273</v>
      </c>
      <c r="O1328" s="9">
        <f t="shared" si="120"/>
        <v>1.1299999999999999E-2</v>
      </c>
      <c r="P1328" s="1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5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1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t="b">
        <v>0</v>
      </c>
      <c r="L1329" s="6">
        <v>41</v>
      </c>
      <c r="M1329" t="b">
        <v>0</v>
      </c>
      <c r="N1329" s="6" t="s">
        <v>8273</v>
      </c>
      <c r="O1329" s="9">
        <f t="shared" si="120"/>
        <v>3.5520833333333335E-2</v>
      </c>
      <c r="P1329" s="18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5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1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t="b">
        <v>0</v>
      </c>
      <c r="L1330" s="6">
        <v>15</v>
      </c>
      <c r="M1330" t="b">
        <v>0</v>
      </c>
      <c r="N1330" s="6" t="s">
        <v>8273</v>
      </c>
      <c r="O1330" s="9">
        <f t="shared" si="120"/>
        <v>2.3306666666666667E-2</v>
      </c>
      <c r="P1330" s="18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5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1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t="b">
        <v>0</v>
      </c>
      <c r="L1331" s="6">
        <v>9</v>
      </c>
      <c r="M1331" t="b">
        <v>0</v>
      </c>
      <c r="N1331" s="6" t="s">
        <v>8273</v>
      </c>
      <c r="O1331" s="9">
        <f t="shared" si="120"/>
        <v>8.1600000000000006E-3</v>
      </c>
      <c r="P1331" s="18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5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1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t="b">
        <v>0</v>
      </c>
      <c r="L1332" s="6">
        <v>50</v>
      </c>
      <c r="M1332" t="b">
        <v>0</v>
      </c>
      <c r="N1332" s="6" t="s">
        <v>8273</v>
      </c>
      <c r="O1332" s="9">
        <f t="shared" si="120"/>
        <v>0.22494285714285714</v>
      </c>
      <c r="P1332" s="1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5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1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t="b">
        <v>0</v>
      </c>
      <c r="L1333" s="6">
        <v>34</v>
      </c>
      <c r="M1333" t="b">
        <v>0</v>
      </c>
      <c r="N1333" s="6" t="s">
        <v>8273</v>
      </c>
      <c r="O1333" s="9">
        <f t="shared" si="120"/>
        <v>1.3668E-2</v>
      </c>
      <c r="P1333" s="1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5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1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t="b">
        <v>0</v>
      </c>
      <c r="L1334" s="6">
        <v>0</v>
      </c>
      <c r="M1334" t="b">
        <v>0</v>
      </c>
      <c r="N1334" s="6" t="s">
        <v>8273</v>
      </c>
      <c r="O1334" s="9">
        <f t="shared" si="120"/>
        <v>0</v>
      </c>
      <c r="P1334" s="18" t="str">
        <f t="shared" si="121"/>
        <v>$0.00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5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1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t="b">
        <v>0</v>
      </c>
      <c r="L1335" s="6">
        <v>0</v>
      </c>
      <c r="M1335" t="b">
        <v>0</v>
      </c>
      <c r="N1335" s="6" t="s">
        <v>8273</v>
      </c>
      <c r="O1335" s="9">
        <f t="shared" si="120"/>
        <v>0</v>
      </c>
      <c r="P1335" s="18" t="str">
        <f t="shared" si="121"/>
        <v>$0.00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5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1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t="b">
        <v>0</v>
      </c>
      <c r="L1336" s="6">
        <v>276</v>
      </c>
      <c r="M1336" t="b">
        <v>0</v>
      </c>
      <c r="N1336" s="6" t="s">
        <v>8273</v>
      </c>
      <c r="O1336" s="9">
        <f t="shared" si="120"/>
        <v>0.10754135338345865</v>
      </c>
      <c r="P1336" s="18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5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1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t="b">
        <v>0</v>
      </c>
      <c r="L1337" s="6">
        <v>16</v>
      </c>
      <c r="M1337" t="b">
        <v>0</v>
      </c>
      <c r="N1337" s="6" t="s">
        <v>8273</v>
      </c>
      <c r="O1337" s="9">
        <f t="shared" si="120"/>
        <v>0.1976</v>
      </c>
      <c r="P1337" s="1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5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1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t="b">
        <v>0</v>
      </c>
      <c r="L1338" s="6">
        <v>224</v>
      </c>
      <c r="M1338" t="b">
        <v>0</v>
      </c>
      <c r="N1338" s="6" t="s">
        <v>8273</v>
      </c>
      <c r="O1338" s="9">
        <f t="shared" si="120"/>
        <v>0.84946999999999995</v>
      </c>
      <c r="P1338" s="1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5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1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t="b">
        <v>0</v>
      </c>
      <c r="L1339" s="6">
        <v>140</v>
      </c>
      <c r="M1339" t="b">
        <v>0</v>
      </c>
      <c r="N1339" s="6" t="s">
        <v>8273</v>
      </c>
      <c r="O1339" s="9">
        <f t="shared" si="120"/>
        <v>0.49381999999999998</v>
      </c>
      <c r="P1339" s="18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5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1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t="b">
        <v>0</v>
      </c>
      <c r="L1340" s="6">
        <v>15</v>
      </c>
      <c r="M1340" t="b">
        <v>0</v>
      </c>
      <c r="N1340" s="6" t="s">
        <v>8273</v>
      </c>
      <c r="O1340" s="9">
        <f t="shared" si="120"/>
        <v>3.3033333333333331E-2</v>
      </c>
      <c r="P1340" s="18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5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1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t="b">
        <v>0</v>
      </c>
      <c r="L1341" s="6">
        <v>37</v>
      </c>
      <c r="M1341" t="b">
        <v>0</v>
      </c>
      <c r="N1341" s="6" t="s">
        <v>8273</v>
      </c>
      <c r="O1341" s="9">
        <f t="shared" si="120"/>
        <v>6.6339999999999996E-2</v>
      </c>
      <c r="P1341" s="18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5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1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t="b">
        <v>0</v>
      </c>
      <c r="L1342" s="6">
        <v>0</v>
      </c>
      <c r="M1342" t="b">
        <v>0</v>
      </c>
      <c r="N1342" s="6" t="s">
        <v>8273</v>
      </c>
      <c r="O1342" s="9">
        <f t="shared" si="120"/>
        <v>0</v>
      </c>
      <c r="P1342" s="18" t="str">
        <f t="shared" si="121"/>
        <v>$0.00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5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1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t="b">
        <v>0</v>
      </c>
      <c r="L1343" s="6">
        <v>46</v>
      </c>
      <c r="M1343" t="b">
        <v>0</v>
      </c>
      <c r="N1343" s="6" t="s">
        <v>8273</v>
      </c>
      <c r="O1343" s="9">
        <f t="shared" si="120"/>
        <v>0.7036</v>
      </c>
      <c r="P1343" s="18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5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1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t="b">
        <v>0</v>
      </c>
      <c r="L1344" s="6">
        <v>1</v>
      </c>
      <c r="M1344" t="b">
        <v>0</v>
      </c>
      <c r="N1344" s="6" t="s">
        <v>8273</v>
      </c>
      <c r="O1344" s="9">
        <f t="shared" si="120"/>
        <v>2E-3</v>
      </c>
      <c r="P1344" s="1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5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1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t="b">
        <v>0</v>
      </c>
      <c r="L1345" s="6">
        <v>323</v>
      </c>
      <c r="M1345" t="b">
        <v>0</v>
      </c>
      <c r="N1345" s="6" t="s">
        <v>8273</v>
      </c>
      <c r="O1345" s="9">
        <f t="shared" si="120"/>
        <v>1.02298</v>
      </c>
      <c r="P1345" s="18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5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1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t="b">
        <v>0</v>
      </c>
      <c r="L1346" s="6">
        <v>139</v>
      </c>
      <c r="M1346" t="b">
        <v>1</v>
      </c>
      <c r="N1346" s="6" t="s">
        <v>8274</v>
      </c>
      <c r="O1346" s="9">
        <f t="shared" ref="O1346:O1409" si="126">E1346/D1346</f>
        <v>3.7773333333333334</v>
      </c>
      <c r="P1346" s="18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42522.789803240739</v>
      </c>
      <c r="T1346" s="15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1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t="b">
        <v>0</v>
      </c>
      <c r="L1347" s="6">
        <v>7</v>
      </c>
      <c r="M1347" t="b">
        <v>1</v>
      </c>
      <c r="N1347" s="6" t="s">
        <v>8274</v>
      </c>
      <c r="O1347" s="9">
        <f t="shared" si="126"/>
        <v>1.25</v>
      </c>
      <c r="P1347" s="18">
        <f t="shared" ref="P1347:P1410" si="127">IF(L1347=0,"$0.00",ROUND(E1347/L1347,2))</f>
        <v>53.57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6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1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t="b">
        <v>0</v>
      </c>
      <c r="L1348" s="6">
        <v>149</v>
      </c>
      <c r="M1348" t="b">
        <v>1</v>
      </c>
      <c r="N1348" s="6" t="s">
        <v>8274</v>
      </c>
      <c r="O1348" s="9">
        <f t="shared" si="126"/>
        <v>1.473265306122449</v>
      </c>
      <c r="P1348" s="1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5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1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t="b">
        <v>0</v>
      </c>
      <c r="L1349" s="6">
        <v>31</v>
      </c>
      <c r="M1349" t="b">
        <v>1</v>
      </c>
      <c r="N1349" s="6" t="s">
        <v>8274</v>
      </c>
      <c r="O1349" s="9">
        <f t="shared" si="126"/>
        <v>1.022</v>
      </c>
      <c r="P1349" s="18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5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1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t="b">
        <v>0</v>
      </c>
      <c r="L1350" s="6">
        <v>26</v>
      </c>
      <c r="M1350" t="b">
        <v>1</v>
      </c>
      <c r="N1350" s="6" t="s">
        <v>8274</v>
      </c>
      <c r="O1350" s="9">
        <f t="shared" si="126"/>
        <v>1.018723404255319</v>
      </c>
      <c r="P1350" s="18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5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1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t="b">
        <v>0</v>
      </c>
      <c r="L1351" s="6">
        <v>172</v>
      </c>
      <c r="M1351" t="b">
        <v>1</v>
      </c>
      <c r="N1351" s="6" t="s">
        <v>8274</v>
      </c>
      <c r="O1351" s="9">
        <f t="shared" si="126"/>
        <v>2.0419999999999998</v>
      </c>
      <c r="P1351" s="18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5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1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t="b">
        <v>0</v>
      </c>
      <c r="L1352" s="6">
        <v>78</v>
      </c>
      <c r="M1352" t="b">
        <v>1</v>
      </c>
      <c r="N1352" s="6" t="s">
        <v>8274</v>
      </c>
      <c r="O1352" s="9">
        <f t="shared" si="126"/>
        <v>1.0405</v>
      </c>
      <c r="P1352" s="18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5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1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t="b">
        <v>0</v>
      </c>
      <c r="L1353" s="6">
        <v>120</v>
      </c>
      <c r="M1353" t="b">
        <v>1</v>
      </c>
      <c r="N1353" s="6" t="s">
        <v>8274</v>
      </c>
      <c r="O1353" s="9">
        <f t="shared" si="126"/>
        <v>1.0126500000000001</v>
      </c>
      <c r="P1353" s="18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5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1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t="b">
        <v>0</v>
      </c>
      <c r="L1354" s="6">
        <v>227</v>
      </c>
      <c r="M1354" t="b">
        <v>1</v>
      </c>
      <c r="N1354" s="6" t="s">
        <v>8274</v>
      </c>
      <c r="O1354" s="9">
        <f t="shared" si="126"/>
        <v>1.3613999999999999</v>
      </c>
      <c r="P1354" s="18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5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1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t="b">
        <v>0</v>
      </c>
      <c r="L1355" s="6">
        <v>42</v>
      </c>
      <c r="M1355" t="b">
        <v>1</v>
      </c>
      <c r="N1355" s="6" t="s">
        <v>8274</v>
      </c>
      <c r="O1355" s="9">
        <f t="shared" si="126"/>
        <v>1.3360000000000001</v>
      </c>
      <c r="P1355" s="18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5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1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t="b">
        <v>0</v>
      </c>
      <c r="L1356" s="6">
        <v>64</v>
      </c>
      <c r="M1356" t="b">
        <v>1</v>
      </c>
      <c r="N1356" s="6" t="s">
        <v>8274</v>
      </c>
      <c r="O1356" s="9">
        <f t="shared" si="126"/>
        <v>1.3025</v>
      </c>
      <c r="P1356" s="18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5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1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t="b">
        <v>0</v>
      </c>
      <c r="L1357" s="6">
        <v>121</v>
      </c>
      <c r="M1357" t="b">
        <v>1</v>
      </c>
      <c r="N1357" s="6" t="s">
        <v>8274</v>
      </c>
      <c r="O1357" s="9">
        <f t="shared" si="126"/>
        <v>1.2267999999999999</v>
      </c>
      <c r="P1357" s="18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5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1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t="b">
        <v>0</v>
      </c>
      <c r="L1358" s="6">
        <v>87</v>
      </c>
      <c r="M1358" t="b">
        <v>1</v>
      </c>
      <c r="N1358" s="6" t="s">
        <v>8274</v>
      </c>
      <c r="O1358" s="9">
        <f t="shared" si="126"/>
        <v>1.8281058823529412</v>
      </c>
      <c r="P1358" s="1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5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1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t="b">
        <v>0</v>
      </c>
      <c r="L1359" s="6">
        <v>65</v>
      </c>
      <c r="M1359" t="b">
        <v>1</v>
      </c>
      <c r="N1359" s="6" t="s">
        <v>8274</v>
      </c>
      <c r="O1359" s="9">
        <f t="shared" si="126"/>
        <v>1.2529999999999999</v>
      </c>
      <c r="P1359" s="18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5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1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t="b">
        <v>0</v>
      </c>
      <c r="L1360" s="6">
        <v>49</v>
      </c>
      <c r="M1360" t="b">
        <v>1</v>
      </c>
      <c r="N1360" s="6" t="s">
        <v>8274</v>
      </c>
      <c r="O1360" s="9">
        <f t="shared" si="126"/>
        <v>1.1166666666666667</v>
      </c>
      <c r="P1360" s="18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5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1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t="b">
        <v>0</v>
      </c>
      <c r="L1361" s="6">
        <v>19</v>
      </c>
      <c r="M1361" t="b">
        <v>1</v>
      </c>
      <c r="N1361" s="6" t="s">
        <v>8274</v>
      </c>
      <c r="O1361" s="9">
        <f t="shared" si="126"/>
        <v>1.1575757575757575</v>
      </c>
      <c r="P1361" s="18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5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1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t="b">
        <v>0</v>
      </c>
      <c r="L1362" s="6">
        <v>81</v>
      </c>
      <c r="M1362" t="b">
        <v>1</v>
      </c>
      <c r="N1362" s="6" t="s">
        <v>8274</v>
      </c>
      <c r="O1362" s="9">
        <f t="shared" si="126"/>
        <v>1.732</v>
      </c>
      <c r="P1362" s="18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5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1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t="b">
        <v>0</v>
      </c>
      <c r="L1363" s="6">
        <v>264</v>
      </c>
      <c r="M1363" t="b">
        <v>1</v>
      </c>
      <c r="N1363" s="6" t="s">
        <v>8274</v>
      </c>
      <c r="O1363" s="9">
        <f t="shared" si="126"/>
        <v>1.2598333333333334</v>
      </c>
      <c r="P1363" s="18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5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1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t="b">
        <v>0</v>
      </c>
      <c r="L1364" s="6">
        <v>25</v>
      </c>
      <c r="M1364" t="b">
        <v>1</v>
      </c>
      <c r="N1364" s="6" t="s">
        <v>8274</v>
      </c>
      <c r="O1364" s="9">
        <f t="shared" si="126"/>
        <v>1.091</v>
      </c>
      <c r="P1364" s="1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5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1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t="b">
        <v>0</v>
      </c>
      <c r="L1365" s="6">
        <v>5</v>
      </c>
      <c r="M1365" t="b">
        <v>1</v>
      </c>
      <c r="N1365" s="6" t="s">
        <v>8274</v>
      </c>
      <c r="O1365" s="9">
        <f t="shared" si="126"/>
        <v>1</v>
      </c>
      <c r="P1365" s="1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5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1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t="b">
        <v>0</v>
      </c>
      <c r="L1366" s="6">
        <v>144</v>
      </c>
      <c r="M1366" t="b">
        <v>1</v>
      </c>
      <c r="N1366" s="6" t="s">
        <v>8276</v>
      </c>
      <c r="O1366" s="9">
        <f t="shared" si="126"/>
        <v>1.1864285714285714</v>
      </c>
      <c r="P1366" s="18">
        <f t="shared" si="127"/>
        <v>346.04</v>
      </c>
      <c r="Q1366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5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1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t="b">
        <v>0</v>
      </c>
      <c r="L1367" s="6">
        <v>92</v>
      </c>
      <c r="M1367" t="b">
        <v>1</v>
      </c>
      <c r="N1367" s="6" t="s">
        <v>8276</v>
      </c>
      <c r="O1367" s="9">
        <f t="shared" si="126"/>
        <v>1.0026666666666666</v>
      </c>
      <c r="P1367" s="18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5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1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t="b">
        <v>0</v>
      </c>
      <c r="L1368" s="6">
        <v>147</v>
      </c>
      <c r="M1368" t="b">
        <v>1</v>
      </c>
      <c r="N1368" s="6" t="s">
        <v>8276</v>
      </c>
      <c r="O1368" s="9">
        <f t="shared" si="126"/>
        <v>1.2648920000000001</v>
      </c>
      <c r="P1368" s="1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5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1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t="b">
        <v>0</v>
      </c>
      <c r="L1369" s="6">
        <v>90</v>
      </c>
      <c r="M1369" t="b">
        <v>1</v>
      </c>
      <c r="N1369" s="6" t="s">
        <v>8276</v>
      </c>
      <c r="O1369" s="9">
        <f t="shared" si="126"/>
        <v>1.1426000000000001</v>
      </c>
      <c r="P1369" s="18">
        <f t="shared" si="127"/>
        <v>63.48</v>
      </c>
      <c r="Q1369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5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1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t="b">
        <v>0</v>
      </c>
      <c r="L1370" s="6">
        <v>87</v>
      </c>
      <c r="M1370" t="b">
        <v>1</v>
      </c>
      <c r="N1370" s="6" t="s">
        <v>8276</v>
      </c>
      <c r="O1370" s="9">
        <f t="shared" si="126"/>
        <v>1.107</v>
      </c>
      <c r="P1370" s="18">
        <f t="shared" si="127"/>
        <v>63.62</v>
      </c>
      <c r="Q1370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5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1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t="b">
        <v>0</v>
      </c>
      <c r="L1371" s="6">
        <v>406</v>
      </c>
      <c r="M1371" t="b">
        <v>1</v>
      </c>
      <c r="N1371" s="6" t="s">
        <v>8276</v>
      </c>
      <c r="O1371" s="9">
        <f t="shared" si="126"/>
        <v>1.0534805315203954</v>
      </c>
      <c r="P1371" s="18">
        <f t="shared" si="127"/>
        <v>83.97</v>
      </c>
      <c r="Q1371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5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1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t="b">
        <v>0</v>
      </c>
      <c r="L1372" s="6">
        <v>20</v>
      </c>
      <c r="M1372" t="b">
        <v>1</v>
      </c>
      <c r="N1372" s="6" t="s">
        <v>8276</v>
      </c>
      <c r="O1372" s="9">
        <f t="shared" si="126"/>
        <v>1.0366666666666666</v>
      </c>
      <c r="P1372" s="18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5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1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t="b">
        <v>0</v>
      </c>
      <c r="L1373" s="6">
        <v>70</v>
      </c>
      <c r="M1373" t="b">
        <v>1</v>
      </c>
      <c r="N1373" s="6" t="s">
        <v>8276</v>
      </c>
      <c r="O1373" s="9">
        <f t="shared" si="126"/>
        <v>1.0708672667523933</v>
      </c>
      <c r="P1373" s="18">
        <f t="shared" si="127"/>
        <v>107.07</v>
      </c>
      <c r="Q1373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5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1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t="b">
        <v>0</v>
      </c>
      <c r="L1374" s="6">
        <v>16</v>
      </c>
      <c r="M1374" t="b">
        <v>1</v>
      </c>
      <c r="N1374" s="6" t="s">
        <v>8276</v>
      </c>
      <c r="O1374" s="9">
        <f t="shared" si="126"/>
        <v>1.24</v>
      </c>
      <c r="P1374" s="18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5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1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t="b">
        <v>0</v>
      </c>
      <c r="L1375" s="6">
        <v>52</v>
      </c>
      <c r="M1375" t="b">
        <v>1</v>
      </c>
      <c r="N1375" s="6" t="s">
        <v>8276</v>
      </c>
      <c r="O1375" s="9">
        <f t="shared" si="126"/>
        <v>1.0501</v>
      </c>
      <c r="P1375" s="18">
        <f t="shared" si="127"/>
        <v>201.94</v>
      </c>
      <c r="Q1375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5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1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t="b">
        <v>0</v>
      </c>
      <c r="L1376" s="6">
        <v>66</v>
      </c>
      <c r="M1376" t="b">
        <v>1</v>
      </c>
      <c r="N1376" s="6" t="s">
        <v>8276</v>
      </c>
      <c r="O1376" s="9">
        <f t="shared" si="126"/>
        <v>1.8946666666666667</v>
      </c>
      <c r="P1376" s="18">
        <f t="shared" si="127"/>
        <v>43.06</v>
      </c>
      <c r="Q1376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5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1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t="b">
        <v>0</v>
      </c>
      <c r="L1377" s="6">
        <v>109</v>
      </c>
      <c r="M1377" t="b">
        <v>1</v>
      </c>
      <c r="N1377" s="6" t="s">
        <v>8276</v>
      </c>
      <c r="O1377" s="9">
        <f t="shared" si="126"/>
        <v>1.7132499999999999</v>
      </c>
      <c r="P1377" s="18">
        <f t="shared" si="127"/>
        <v>62.87</v>
      </c>
      <c r="Q1377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5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1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t="b">
        <v>0</v>
      </c>
      <c r="L1378" s="6">
        <v>168</v>
      </c>
      <c r="M1378" t="b">
        <v>1</v>
      </c>
      <c r="N1378" s="6" t="s">
        <v>8276</v>
      </c>
      <c r="O1378" s="9">
        <f t="shared" si="126"/>
        <v>2.5248648648648651</v>
      </c>
      <c r="P1378" s="18">
        <f t="shared" si="127"/>
        <v>55.61</v>
      </c>
      <c r="Q137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5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1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t="b">
        <v>0</v>
      </c>
      <c r="L1379" s="6">
        <v>31</v>
      </c>
      <c r="M1379" t="b">
        <v>1</v>
      </c>
      <c r="N1379" s="6" t="s">
        <v>8276</v>
      </c>
      <c r="O1379" s="9">
        <f t="shared" si="126"/>
        <v>1.1615384615384616</v>
      </c>
      <c r="P1379" s="18">
        <f t="shared" si="127"/>
        <v>48.71</v>
      </c>
      <c r="Q1379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5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1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t="b">
        <v>0</v>
      </c>
      <c r="L1380" s="6">
        <v>133</v>
      </c>
      <c r="M1380" t="b">
        <v>1</v>
      </c>
      <c r="N1380" s="6" t="s">
        <v>8276</v>
      </c>
      <c r="O1380" s="9">
        <f t="shared" si="126"/>
        <v>2.0335000000000001</v>
      </c>
      <c r="P1380" s="18">
        <f t="shared" si="127"/>
        <v>30.58</v>
      </c>
      <c r="Q1380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5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1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t="b">
        <v>0</v>
      </c>
      <c r="L1381" s="6">
        <v>151</v>
      </c>
      <c r="M1381" t="b">
        <v>1</v>
      </c>
      <c r="N1381" s="6" t="s">
        <v>8276</v>
      </c>
      <c r="O1381" s="9">
        <f t="shared" si="126"/>
        <v>1.1160000000000001</v>
      </c>
      <c r="P1381" s="18">
        <f t="shared" si="127"/>
        <v>73.91</v>
      </c>
      <c r="Q1381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5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1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t="b">
        <v>0</v>
      </c>
      <c r="L1382" s="6">
        <v>5</v>
      </c>
      <c r="M1382" t="b">
        <v>1</v>
      </c>
      <c r="N1382" s="6" t="s">
        <v>8276</v>
      </c>
      <c r="O1382" s="9">
        <f t="shared" si="126"/>
        <v>4.24</v>
      </c>
      <c r="P1382" s="18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5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1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t="b">
        <v>0</v>
      </c>
      <c r="L1383" s="6">
        <v>73</v>
      </c>
      <c r="M1383" t="b">
        <v>1</v>
      </c>
      <c r="N1383" s="6" t="s">
        <v>8276</v>
      </c>
      <c r="O1383" s="9">
        <f t="shared" si="126"/>
        <v>1.071</v>
      </c>
      <c r="P1383" s="18">
        <f t="shared" si="127"/>
        <v>73.36</v>
      </c>
      <c r="Q1383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5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1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t="b">
        <v>0</v>
      </c>
      <c r="L1384" s="6">
        <v>148</v>
      </c>
      <c r="M1384" t="b">
        <v>1</v>
      </c>
      <c r="N1384" s="6" t="s">
        <v>8276</v>
      </c>
      <c r="O1384" s="9">
        <f t="shared" si="126"/>
        <v>1.043625</v>
      </c>
      <c r="P1384" s="18">
        <f t="shared" si="127"/>
        <v>56.41</v>
      </c>
      <c r="Q1384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5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1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t="b">
        <v>0</v>
      </c>
      <c r="L1385" s="6">
        <v>93</v>
      </c>
      <c r="M1385" t="b">
        <v>1</v>
      </c>
      <c r="N1385" s="6" t="s">
        <v>8276</v>
      </c>
      <c r="O1385" s="9">
        <f t="shared" si="126"/>
        <v>2.124090909090909</v>
      </c>
      <c r="P1385" s="18">
        <f t="shared" si="127"/>
        <v>50.25</v>
      </c>
      <c r="Q1385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5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1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t="b">
        <v>0</v>
      </c>
      <c r="L1386" s="6">
        <v>63</v>
      </c>
      <c r="M1386" t="b">
        <v>1</v>
      </c>
      <c r="N1386" s="6" t="s">
        <v>8276</v>
      </c>
      <c r="O1386" s="9">
        <f t="shared" si="126"/>
        <v>1.2408571428571429</v>
      </c>
      <c r="P1386" s="18">
        <f t="shared" si="127"/>
        <v>68.94</v>
      </c>
      <c r="Q1386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5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1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t="b">
        <v>0</v>
      </c>
      <c r="L1387" s="6">
        <v>134</v>
      </c>
      <c r="M1387" t="b">
        <v>1</v>
      </c>
      <c r="N1387" s="6" t="s">
        <v>8276</v>
      </c>
      <c r="O1387" s="9">
        <f t="shared" si="126"/>
        <v>1.10406125</v>
      </c>
      <c r="P1387" s="18">
        <f t="shared" si="127"/>
        <v>65.91</v>
      </c>
      <c r="Q1387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5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1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t="b">
        <v>0</v>
      </c>
      <c r="L1388" s="6">
        <v>14</v>
      </c>
      <c r="M1388" t="b">
        <v>1</v>
      </c>
      <c r="N1388" s="6" t="s">
        <v>8276</v>
      </c>
      <c r="O1388" s="9">
        <f t="shared" si="126"/>
        <v>2.1875</v>
      </c>
      <c r="P1388" s="18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5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1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t="b">
        <v>0</v>
      </c>
      <c r="L1389" s="6">
        <v>78</v>
      </c>
      <c r="M1389" t="b">
        <v>1</v>
      </c>
      <c r="N1389" s="6" t="s">
        <v>8276</v>
      </c>
      <c r="O1389" s="9">
        <f t="shared" si="126"/>
        <v>1.36625</v>
      </c>
      <c r="P1389" s="18">
        <f t="shared" si="127"/>
        <v>70.06</v>
      </c>
      <c r="Q1389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5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1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t="b">
        <v>0</v>
      </c>
      <c r="L1390" s="6">
        <v>112</v>
      </c>
      <c r="M1390" t="b">
        <v>1</v>
      </c>
      <c r="N1390" s="6" t="s">
        <v>8276</v>
      </c>
      <c r="O1390" s="9">
        <f t="shared" si="126"/>
        <v>1.348074</v>
      </c>
      <c r="P1390" s="18">
        <f t="shared" si="127"/>
        <v>60.18</v>
      </c>
      <c r="Q1390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5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1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t="b">
        <v>0</v>
      </c>
      <c r="L1391" s="6">
        <v>34</v>
      </c>
      <c r="M1391" t="b">
        <v>1</v>
      </c>
      <c r="N1391" s="6" t="s">
        <v>8276</v>
      </c>
      <c r="O1391" s="9">
        <f t="shared" si="126"/>
        <v>1.454</v>
      </c>
      <c r="P1391" s="18">
        <f t="shared" si="127"/>
        <v>21.38</v>
      </c>
      <c r="Q1391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5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1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t="b">
        <v>0</v>
      </c>
      <c r="L1392" s="6">
        <v>19</v>
      </c>
      <c r="M1392" t="b">
        <v>1</v>
      </c>
      <c r="N1392" s="6" t="s">
        <v>8276</v>
      </c>
      <c r="O1392" s="9">
        <f t="shared" si="126"/>
        <v>1.0910714285714285</v>
      </c>
      <c r="P1392" s="18">
        <f t="shared" si="127"/>
        <v>160.79</v>
      </c>
      <c r="Q1392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5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1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t="b">
        <v>0</v>
      </c>
      <c r="L1393" s="6">
        <v>13</v>
      </c>
      <c r="M1393" t="b">
        <v>1</v>
      </c>
      <c r="N1393" s="6" t="s">
        <v>8276</v>
      </c>
      <c r="O1393" s="9">
        <f t="shared" si="126"/>
        <v>1.1020000000000001</v>
      </c>
      <c r="P1393" s="18">
        <f t="shared" si="127"/>
        <v>42.38</v>
      </c>
      <c r="Q1393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5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1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t="b">
        <v>0</v>
      </c>
      <c r="L1394" s="6">
        <v>104</v>
      </c>
      <c r="M1394" t="b">
        <v>1</v>
      </c>
      <c r="N1394" s="6" t="s">
        <v>8276</v>
      </c>
      <c r="O1394" s="9">
        <f t="shared" si="126"/>
        <v>1.1364000000000001</v>
      </c>
      <c r="P1394" s="18">
        <f t="shared" si="127"/>
        <v>27.32</v>
      </c>
      <c r="Q1394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5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1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t="b">
        <v>0</v>
      </c>
      <c r="L1395" s="6">
        <v>52</v>
      </c>
      <c r="M1395" t="b">
        <v>1</v>
      </c>
      <c r="N1395" s="6" t="s">
        <v>8276</v>
      </c>
      <c r="O1395" s="9">
        <f t="shared" si="126"/>
        <v>1.0235000000000001</v>
      </c>
      <c r="P1395" s="18">
        <f t="shared" si="127"/>
        <v>196.83</v>
      </c>
      <c r="Q1395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5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1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t="b">
        <v>0</v>
      </c>
      <c r="L1396" s="6">
        <v>17</v>
      </c>
      <c r="M1396" t="b">
        <v>1</v>
      </c>
      <c r="N1396" s="6" t="s">
        <v>8276</v>
      </c>
      <c r="O1396" s="9">
        <f t="shared" si="126"/>
        <v>1.2213333333333334</v>
      </c>
      <c r="P1396" s="18">
        <f t="shared" si="127"/>
        <v>53.88</v>
      </c>
      <c r="Q1396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5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1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t="b">
        <v>0</v>
      </c>
      <c r="L1397" s="6">
        <v>82</v>
      </c>
      <c r="M1397" t="b">
        <v>1</v>
      </c>
      <c r="N1397" s="6" t="s">
        <v>8276</v>
      </c>
      <c r="O1397" s="9">
        <f t="shared" si="126"/>
        <v>1.1188571428571428</v>
      </c>
      <c r="P1397" s="18">
        <f t="shared" si="127"/>
        <v>47.76</v>
      </c>
      <c r="Q1397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5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1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t="b">
        <v>0</v>
      </c>
      <c r="L1398" s="6">
        <v>73</v>
      </c>
      <c r="M1398" t="b">
        <v>1</v>
      </c>
      <c r="N1398" s="6" t="s">
        <v>8276</v>
      </c>
      <c r="O1398" s="9">
        <f t="shared" si="126"/>
        <v>1.073</v>
      </c>
      <c r="P1398" s="18">
        <f t="shared" si="127"/>
        <v>88.19</v>
      </c>
      <c r="Q139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5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1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t="b">
        <v>0</v>
      </c>
      <c r="L1399" s="6">
        <v>158</v>
      </c>
      <c r="M1399" t="b">
        <v>1</v>
      </c>
      <c r="N1399" s="6" t="s">
        <v>8276</v>
      </c>
      <c r="O1399" s="9">
        <f t="shared" si="126"/>
        <v>1.1385000000000001</v>
      </c>
      <c r="P1399" s="18">
        <f t="shared" si="127"/>
        <v>72.06</v>
      </c>
      <c r="Q1399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5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1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t="b">
        <v>0</v>
      </c>
      <c r="L1400" s="6">
        <v>65</v>
      </c>
      <c r="M1400" t="b">
        <v>1</v>
      </c>
      <c r="N1400" s="6" t="s">
        <v>8276</v>
      </c>
      <c r="O1400" s="9">
        <f t="shared" si="126"/>
        <v>1.0968181818181819</v>
      </c>
      <c r="P1400" s="18">
        <f t="shared" si="127"/>
        <v>74.25</v>
      </c>
      <c r="Q1400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5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1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t="b">
        <v>0</v>
      </c>
      <c r="L1401" s="6">
        <v>184</v>
      </c>
      <c r="M1401" t="b">
        <v>1</v>
      </c>
      <c r="N1401" s="6" t="s">
        <v>8276</v>
      </c>
      <c r="O1401" s="9">
        <f t="shared" si="126"/>
        <v>1.2614444444444444</v>
      </c>
      <c r="P1401" s="18">
        <f t="shared" si="127"/>
        <v>61.7</v>
      </c>
      <c r="Q1401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5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1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t="b">
        <v>0</v>
      </c>
      <c r="L1402" s="6">
        <v>34</v>
      </c>
      <c r="M1402" t="b">
        <v>1</v>
      </c>
      <c r="N1402" s="6" t="s">
        <v>8276</v>
      </c>
      <c r="O1402" s="9">
        <f t="shared" si="126"/>
        <v>1.6742857142857144</v>
      </c>
      <c r="P1402" s="18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5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1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t="b">
        <v>0</v>
      </c>
      <c r="L1403" s="6">
        <v>240</v>
      </c>
      <c r="M1403" t="b">
        <v>1</v>
      </c>
      <c r="N1403" s="6" t="s">
        <v>8276</v>
      </c>
      <c r="O1403" s="9">
        <f t="shared" si="126"/>
        <v>4.9652000000000003</v>
      </c>
      <c r="P1403" s="18">
        <f t="shared" si="127"/>
        <v>51.72</v>
      </c>
      <c r="Q1403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5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1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t="b">
        <v>0</v>
      </c>
      <c r="L1404" s="6">
        <v>113</v>
      </c>
      <c r="M1404" t="b">
        <v>1</v>
      </c>
      <c r="N1404" s="6" t="s">
        <v>8276</v>
      </c>
      <c r="O1404" s="9">
        <f t="shared" si="126"/>
        <v>1.0915999999999999</v>
      </c>
      <c r="P1404" s="18">
        <f t="shared" si="127"/>
        <v>24.15</v>
      </c>
      <c r="Q1404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5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1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t="b">
        <v>0</v>
      </c>
      <c r="L1405" s="6">
        <v>66</v>
      </c>
      <c r="M1405" t="b">
        <v>1</v>
      </c>
      <c r="N1405" s="6" t="s">
        <v>8276</v>
      </c>
      <c r="O1405" s="9">
        <f t="shared" si="126"/>
        <v>1.0257499999999999</v>
      </c>
      <c r="P1405" s="18">
        <f t="shared" si="127"/>
        <v>62.17</v>
      </c>
      <c r="Q1405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5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1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t="b">
        <v>1</v>
      </c>
      <c r="L1406" s="6">
        <v>5</v>
      </c>
      <c r="M1406" t="b">
        <v>0</v>
      </c>
      <c r="N1406" s="6" t="s">
        <v>8287</v>
      </c>
      <c r="O1406" s="9">
        <f t="shared" si="126"/>
        <v>1.6620689655172414E-2</v>
      </c>
      <c r="P1406" s="1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5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1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t="b">
        <v>1</v>
      </c>
      <c r="L1407" s="6">
        <v>17</v>
      </c>
      <c r="M1407" t="b">
        <v>0</v>
      </c>
      <c r="N1407" s="6" t="s">
        <v>8287</v>
      </c>
      <c r="O1407" s="9">
        <f t="shared" si="126"/>
        <v>4.1999999999999997E-3</v>
      </c>
      <c r="P1407" s="18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5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1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t="b">
        <v>0</v>
      </c>
      <c r="L1408" s="6">
        <v>3</v>
      </c>
      <c r="M1408" t="b">
        <v>0</v>
      </c>
      <c r="N1408" s="6" t="s">
        <v>8287</v>
      </c>
      <c r="O1408" s="9">
        <f t="shared" si="126"/>
        <v>1.25E-3</v>
      </c>
      <c r="P1408" s="1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5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1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t="b">
        <v>0</v>
      </c>
      <c r="L1409" s="6">
        <v>2</v>
      </c>
      <c r="M1409" t="b">
        <v>0</v>
      </c>
      <c r="N1409" s="6" t="s">
        <v>8287</v>
      </c>
      <c r="O1409" s="9">
        <f t="shared" si="126"/>
        <v>5.0000000000000001E-3</v>
      </c>
      <c r="P1409" s="1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5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1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t="b">
        <v>0</v>
      </c>
      <c r="L1410" s="6">
        <v>6</v>
      </c>
      <c r="M1410" t="b">
        <v>0</v>
      </c>
      <c r="N1410" s="6" t="s">
        <v>8287</v>
      </c>
      <c r="O1410" s="9">
        <f t="shared" ref="O1410:O1473" si="132">E1410/D1410</f>
        <v>7.1999999999999995E-2</v>
      </c>
      <c r="P1410" s="1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42291.872175925921</v>
      </c>
      <c r="T1410" s="15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1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t="b">
        <v>0</v>
      </c>
      <c r="L1411" s="6">
        <v>0</v>
      </c>
      <c r="M1411" t="b">
        <v>0</v>
      </c>
      <c r="N1411" s="6" t="s">
        <v>8287</v>
      </c>
      <c r="O1411" s="9">
        <f t="shared" si="132"/>
        <v>0</v>
      </c>
      <c r="P1411" s="18" t="str">
        <f t="shared" ref="P1411:P1474" si="133">IF(L1411=0,"$0.00",ROUND(E1411/L1411,2))</f>
        <v>$0.00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6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1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t="b">
        <v>0</v>
      </c>
      <c r="L1412" s="6">
        <v>1</v>
      </c>
      <c r="M1412" t="b">
        <v>0</v>
      </c>
      <c r="N1412" s="6" t="s">
        <v>8287</v>
      </c>
      <c r="O1412" s="9">
        <f t="shared" si="132"/>
        <v>1.6666666666666666E-4</v>
      </c>
      <c r="P1412" s="1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5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1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t="b">
        <v>0</v>
      </c>
      <c r="L1413" s="6">
        <v>3</v>
      </c>
      <c r="M1413" t="b">
        <v>0</v>
      </c>
      <c r="N1413" s="6" t="s">
        <v>8287</v>
      </c>
      <c r="O1413" s="9">
        <f t="shared" si="132"/>
        <v>2.3333333333333335E-3</v>
      </c>
      <c r="P1413" s="18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5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1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t="b">
        <v>0</v>
      </c>
      <c r="L1414" s="6">
        <v>13</v>
      </c>
      <c r="M1414" t="b">
        <v>0</v>
      </c>
      <c r="N1414" s="6" t="s">
        <v>8287</v>
      </c>
      <c r="O1414" s="9">
        <f t="shared" si="132"/>
        <v>4.5714285714285714E-2</v>
      </c>
      <c r="P1414" s="18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5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1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t="b">
        <v>0</v>
      </c>
      <c r="L1415" s="6">
        <v>1</v>
      </c>
      <c r="M1415" t="b">
        <v>0</v>
      </c>
      <c r="N1415" s="6" t="s">
        <v>8287</v>
      </c>
      <c r="O1415" s="9">
        <f t="shared" si="132"/>
        <v>0.05</v>
      </c>
      <c r="P1415" s="1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5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1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t="b">
        <v>0</v>
      </c>
      <c r="L1416" s="6">
        <v>1</v>
      </c>
      <c r="M1416" t="b">
        <v>0</v>
      </c>
      <c r="N1416" s="6" t="s">
        <v>8287</v>
      </c>
      <c r="O1416" s="9">
        <f t="shared" si="132"/>
        <v>2E-3</v>
      </c>
      <c r="P1416" s="1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5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1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t="b">
        <v>0</v>
      </c>
      <c r="L1417" s="6">
        <v>9</v>
      </c>
      <c r="M1417" t="b">
        <v>0</v>
      </c>
      <c r="N1417" s="6" t="s">
        <v>8287</v>
      </c>
      <c r="O1417" s="9">
        <f t="shared" si="132"/>
        <v>0.18181818181818182</v>
      </c>
      <c r="P1417" s="18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5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1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t="b">
        <v>0</v>
      </c>
      <c r="L1418" s="6">
        <v>0</v>
      </c>
      <c r="M1418" t="b">
        <v>0</v>
      </c>
      <c r="N1418" s="6" t="s">
        <v>8287</v>
      </c>
      <c r="O1418" s="9">
        <f t="shared" si="132"/>
        <v>0</v>
      </c>
      <c r="P1418" s="18" t="str">
        <f t="shared" si="133"/>
        <v>$0.00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5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1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t="b">
        <v>0</v>
      </c>
      <c r="L1419" s="6">
        <v>2</v>
      </c>
      <c r="M1419" t="b">
        <v>0</v>
      </c>
      <c r="N1419" s="6" t="s">
        <v>8287</v>
      </c>
      <c r="O1419" s="9">
        <f t="shared" si="132"/>
        <v>1.2222222222222223E-2</v>
      </c>
      <c r="P1419" s="1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5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1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t="b">
        <v>0</v>
      </c>
      <c r="L1420" s="6">
        <v>1</v>
      </c>
      <c r="M1420" t="b">
        <v>0</v>
      </c>
      <c r="N1420" s="6" t="s">
        <v>8287</v>
      </c>
      <c r="O1420" s="9">
        <f t="shared" si="132"/>
        <v>2E-3</v>
      </c>
      <c r="P1420" s="1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5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1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t="b">
        <v>0</v>
      </c>
      <c r="L1421" s="6">
        <v>10</v>
      </c>
      <c r="M1421" t="b">
        <v>0</v>
      </c>
      <c r="N1421" s="6" t="s">
        <v>8287</v>
      </c>
      <c r="O1421" s="9">
        <f t="shared" si="132"/>
        <v>7.0634920634920634E-2</v>
      </c>
      <c r="P1421" s="1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5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1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t="b">
        <v>0</v>
      </c>
      <c r="L1422" s="6">
        <v>3</v>
      </c>
      <c r="M1422" t="b">
        <v>0</v>
      </c>
      <c r="N1422" s="6" t="s">
        <v>8287</v>
      </c>
      <c r="O1422" s="9">
        <f t="shared" si="132"/>
        <v>2.7272727272727271E-2</v>
      </c>
      <c r="P1422" s="1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5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1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t="b">
        <v>0</v>
      </c>
      <c r="L1423" s="6">
        <v>2</v>
      </c>
      <c r="M1423" t="b">
        <v>0</v>
      </c>
      <c r="N1423" s="6" t="s">
        <v>8287</v>
      </c>
      <c r="O1423" s="9">
        <f t="shared" si="132"/>
        <v>1E-3</v>
      </c>
      <c r="P1423" s="1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5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1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t="b">
        <v>0</v>
      </c>
      <c r="L1424" s="6">
        <v>2</v>
      </c>
      <c r="M1424" t="b">
        <v>0</v>
      </c>
      <c r="N1424" s="6" t="s">
        <v>8287</v>
      </c>
      <c r="O1424" s="9">
        <f t="shared" si="132"/>
        <v>1.0399999999999999E-3</v>
      </c>
      <c r="P1424" s="1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5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1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t="b">
        <v>0</v>
      </c>
      <c r="L1425" s="6">
        <v>1</v>
      </c>
      <c r="M1425" t="b">
        <v>0</v>
      </c>
      <c r="N1425" s="6" t="s">
        <v>8287</v>
      </c>
      <c r="O1425" s="9">
        <f t="shared" si="132"/>
        <v>3.3333333333333335E-3</v>
      </c>
      <c r="P1425" s="1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5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1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t="b">
        <v>0</v>
      </c>
      <c r="L1426" s="6">
        <v>14</v>
      </c>
      <c r="M1426" t="b">
        <v>0</v>
      </c>
      <c r="N1426" s="6" t="s">
        <v>8287</v>
      </c>
      <c r="O1426" s="9">
        <f t="shared" si="132"/>
        <v>0.2036</v>
      </c>
      <c r="P1426" s="18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5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1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t="b">
        <v>0</v>
      </c>
      <c r="L1427" s="6">
        <v>0</v>
      </c>
      <c r="M1427" t="b">
        <v>0</v>
      </c>
      <c r="N1427" s="6" t="s">
        <v>8287</v>
      </c>
      <c r="O1427" s="9">
        <f t="shared" si="132"/>
        <v>0</v>
      </c>
      <c r="P1427" s="18" t="str">
        <f t="shared" si="133"/>
        <v>$0.00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5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1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t="b">
        <v>0</v>
      </c>
      <c r="L1428" s="6">
        <v>0</v>
      </c>
      <c r="M1428" t="b">
        <v>0</v>
      </c>
      <c r="N1428" s="6" t="s">
        <v>8287</v>
      </c>
      <c r="O1428" s="9">
        <f t="shared" si="132"/>
        <v>0</v>
      </c>
      <c r="P1428" s="18" t="str">
        <f t="shared" si="133"/>
        <v>$0.00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5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1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t="b">
        <v>0</v>
      </c>
      <c r="L1429" s="6">
        <v>4</v>
      </c>
      <c r="M1429" t="b">
        <v>0</v>
      </c>
      <c r="N1429" s="6" t="s">
        <v>8287</v>
      </c>
      <c r="O1429" s="9">
        <f t="shared" si="132"/>
        <v>8.3799999999999999E-2</v>
      </c>
      <c r="P1429" s="1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5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1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t="b">
        <v>0</v>
      </c>
      <c r="L1430" s="6">
        <v>3</v>
      </c>
      <c r="M1430" t="b">
        <v>0</v>
      </c>
      <c r="N1430" s="6" t="s">
        <v>8287</v>
      </c>
      <c r="O1430" s="9">
        <f t="shared" si="132"/>
        <v>4.4999999999999998E-2</v>
      </c>
      <c r="P1430" s="1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5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1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t="b">
        <v>0</v>
      </c>
      <c r="L1431" s="6">
        <v>0</v>
      </c>
      <c r="M1431" t="b">
        <v>0</v>
      </c>
      <c r="N1431" s="6" t="s">
        <v>8287</v>
      </c>
      <c r="O1431" s="9">
        <f t="shared" si="132"/>
        <v>0</v>
      </c>
      <c r="P1431" s="18" t="str">
        <f t="shared" si="133"/>
        <v>$0.00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5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1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t="b">
        <v>0</v>
      </c>
      <c r="L1432" s="6">
        <v>5</v>
      </c>
      <c r="M1432" t="b">
        <v>0</v>
      </c>
      <c r="N1432" s="6" t="s">
        <v>8287</v>
      </c>
      <c r="O1432" s="9">
        <f t="shared" si="132"/>
        <v>8.0600000000000005E-2</v>
      </c>
      <c r="P1432" s="1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5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1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t="b">
        <v>0</v>
      </c>
      <c r="L1433" s="6">
        <v>47</v>
      </c>
      <c r="M1433" t="b">
        <v>0</v>
      </c>
      <c r="N1433" s="6" t="s">
        <v>8287</v>
      </c>
      <c r="O1433" s="9">
        <f t="shared" si="132"/>
        <v>0.31947058823529412</v>
      </c>
      <c r="P1433" s="18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5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1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t="b">
        <v>0</v>
      </c>
      <c r="L1434" s="6">
        <v>0</v>
      </c>
      <c r="M1434" t="b">
        <v>0</v>
      </c>
      <c r="N1434" s="6" t="s">
        <v>8287</v>
      </c>
      <c r="O1434" s="9">
        <f t="shared" si="132"/>
        <v>0</v>
      </c>
      <c r="P1434" s="18" t="str">
        <f t="shared" si="133"/>
        <v>$0.00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5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1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t="b">
        <v>0</v>
      </c>
      <c r="L1435" s="6">
        <v>10</v>
      </c>
      <c r="M1435" t="b">
        <v>0</v>
      </c>
      <c r="N1435" s="6" t="s">
        <v>8287</v>
      </c>
      <c r="O1435" s="9">
        <f t="shared" si="132"/>
        <v>6.7083333333333328E-2</v>
      </c>
      <c r="P1435" s="1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5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1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t="b">
        <v>0</v>
      </c>
      <c r="L1436" s="6">
        <v>11</v>
      </c>
      <c r="M1436" t="b">
        <v>0</v>
      </c>
      <c r="N1436" s="6" t="s">
        <v>8287</v>
      </c>
      <c r="O1436" s="9">
        <f t="shared" si="132"/>
        <v>9.987804878048781E-2</v>
      </c>
      <c r="P1436" s="18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5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1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t="b">
        <v>0</v>
      </c>
      <c r="L1437" s="6">
        <v>2</v>
      </c>
      <c r="M1437" t="b">
        <v>0</v>
      </c>
      <c r="N1437" s="6" t="s">
        <v>8287</v>
      </c>
      <c r="O1437" s="9">
        <f t="shared" si="132"/>
        <v>1E-3</v>
      </c>
      <c r="P1437" s="1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5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1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t="b">
        <v>0</v>
      </c>
      <c r="L1438" s="6">
        <v>2</v>
      </c>
      <c r="M1438" t="b">
        <v>0</v>
      </c>
      <c r="N1438" s="6" t="s">
        <v>8287</v>
      </c>
      <c r="O1438" s="9">
        <f t="shared" si="132"/>
        <v>7.7000000000000002E-3</v>
      </c>
      <c r="P1438" s="1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5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1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t="b">
        <v>0</v>
      </c>
      <c r="L1439" s="6">
        <v>22</v>
      </c>
      <c r="M1439" t="b">
        <v>0</v>
      </c>
      <c r="N1439" s="6" t="s">
        <v>8287</v>
      </c>
      <c r="O1439" s="9">
        <f t="shared" si="132"/>
        <v>0.26900000000000002</v>
      </c>
      <c r="P1439" s="18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5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1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t="b">
        <v>0</v>
      </c>
      <c r="L1440" s="6">
        <v>8</v>
      </c>
      <c r="M1440" t="b">
        <v>0</v>
      </c>
      <c r="N1440" s="6" t="s">
        <v>8287</v>
      </c>
      <c r="O1440" s="9">
        <f t="shared" si="132"/>
        <v>0.03</v>
      </c>
      <c r="P1440" s="1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5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1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t="b">
        <v>0</v>
      </c>
      <c r="L1441" s="6">
        <v>6</v>
      </c>
      <c r="M1441" t="b">
        <v>0</v>
      </c>
      <c r="N1441" s="6" t="s">
        <v>8287</v>
      </c>
      <c r="O1441" s="9">
        <f t="shared" si="132"/>
        <v>6.6055045871559637E-2</v>
      </c>
      <c r="P1441" s="1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5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1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t="b">
        <v>0</v>
      </c>
      <c r="L1442" s="6">
        <v>1</v>
      </c>
      <c r="M1442" t="b">
        <v>0</v>
      </c>
      <c r="N1442" s="6" t="s">
        <v>8287</v>
      </c>
      <c r="O1442" s="9">
        <f t="shared" si="132"/>
        <v>7.6923076923076926E-5</v>
      </c>
      <c r="P1442" s="1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5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1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t="b">
        <v>0</v>
      </c>
      <c r="L1443" s="6">
        <v>3</v>
      </c>
      <c r="M1443" t="b">
        <v>0</v>
      </c>
      <c r="N1443" s="6" t="s">
        <v>8287</v>
      </c>
      <c r="O1443" s="9">
        <f t="shared" si="132"/>
        <v>1.1222222222222222E-2</v>
      </c>
      <c r="P1443" s="18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5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1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t="b">
        <v>0</v>
      </c>
      <c r="L1444" s="6">
        <v>0</v>
      </c>
      <c r="M1444" t="b">
        <v>0</v>
      </c>
      <c r="N1444" s="6" t="s">
        <v>8287</v>
      </c>
      <c r="O1444" s="9">
        <f t="shared" si="132"/>
        <v>0</v>
      </c>
      <c r="P1444" s="18" t="str">
        <f t="shared" si="133"/>
        <v>$0.00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5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1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t="b">
        <v>0</v>
      </c>
      <c r="L1445" s="6">
        <v>0</v>
      </c>
      <c r="M1445" t="b">
        <v>0</v>
      </c>
      <c r="N1445" s="6" t="s">
        <v>8287</v>
      </c>
      <c r="O1445" s="9">
        <f t="shared" si="132"/>
        <v>0</v>
      </c>
      <c r="P1445" s="18" t="str">
        <f t="shared" si="133"/>
        <v>$0.00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5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1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t="b">
        <v>0</v>
      </c>
      <c r="L1446" s="6">
        <v>0</v>
      </c>
      <c r="M1446" t="b">
        <v>0</v>
      </c>
      <c r="N1446" s="6" t="s">
        <v>8287</v>
      </c>
      <c r="O1446" s="9">
        <f t="shared" si="132"/>
        <v>0</v>
      </c>
      <c r="P1446" s="18" t="str">
        <f t="shared" si="133"/>
        <v>$0.00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5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1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t="b">
        <v>0</v>
      </c>
      <c r="L1447" s="6">
        <v>0</v>
      </c>
      <c r="M1447" t="b">
        <v>0</v>
      </c>
      <c r="N1447" s="6" t="s">
        <v>8287</v>
      </c>
      <c r="O1447" s="9">
        <f t="shared" si="132"/>
        <v>0</v>
      </c>
      <c r="P1447" s="18" t="str">
        <f t="shared" si="133"/>
        <v>$0.00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5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1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t="b">
        <v>0</v>
      </c>
      <c r="L1448" s="6">
        <v>0</v>
      </c>
      <c r="M1448" t="b">
        <v>0</v>
      </c>
      <c r="N1448" s="6" t="s">
        <v>8287</v>
      </c>
      <c r="O1448" s="9">
        <f t="shared" si="132"/>
        <v>0</v>
      </c>
      <c r="P1448" s="18" t="str">
        <f t="shared" si="133"/>
        <v>$0.00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5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1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t="b">
        <v>0</v>
      </c>
      <c r="L1449" s="6">
        <v>3</v>
      </c>
      <c r="M1449" t="b">
        <v>0</v>
      </c>
      <c r="N1449" s="6" t="s">
        <v>8287</v>
      </c>
      <c r="O1449" s="9">
        <f t="shared" si="132"/>
        <v>1.4999999999999999E-4</v>
      </c>
      <c r="P1449" s="1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5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1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t="b">
        <v>0</v>
      </c>
      <c r="L1450" s="6">
        <v>0</v>
      </c>
      <c r="M1450" t="b">
        <v>0</v>
      </c>
      <c r="N1450" s="6" t="s">
        <v>8287</v>
      </c>
      <c r="O1450" s="9">
        <f t="shared" si="132"/>
        <v>0</v>
      </c>
      <c r="P1450" s="18" t="str">
        <f t="shared" si="133"/>
        <v>$0.00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5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1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t="b">
        <v>0</v>
      </c>
      <c r="L1451" s="6">
        <v>0</v>
      </c>
      <c r="M1451" t="b">
        <v>0</v>
      </c>
      <c r="N1451" s="6" t="s">
        <v>8287</v>
      </c>
      <c r="O1451" s="9">
        <f t="shared" si="132"/>
        <v>0</v>
      </c>
      <c r="P1451" s="18" t="str">
        <f t="shared" si="133"/>
        <v>$0.00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5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1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t="b">
        <v>0</v>
      </c>
      <c r="L1452" s="6">
        <v>1</v>
      </c>
      <c r="M1452" t="b">
        <v>0</v>
      </c>
      <c r="N1452" s="6" t="s">
        <v>8287</v>
      </c>
      <c r="O1452" s="9">
        <f t="shared" si="132"/>
        <v>1.0000000000000001E-5</v>
      </c>
      <c r="P1452" s="1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5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1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t="b">
        <v>0</v>
      </c>
      <c r="L1453" s="6">
        <v>2</v>
      </c>
      <c r="M1453" t="b">
        <v>0</v>
      </c>
      <c r="N1453" s="6" t="s">
        <v>8287</v>
      </c>
      <c r="O1453" s="9">
        <f t="shared" si="132"/>
        <v>1.0554089709762533E-4</v>
      </c>
      <c r="P1453" s="1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5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1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t="b">
        <v>0</v>
      </c>
      <c r="L1454" s="6">
        <v>0</v>
      </c>
      <c r="M1454" t="b">
        <v>0</v>
      </c>
      <c r="N1454" s="6" t="s">
        <v>8287</v>
      </c>
      <c r="O1454" s="9">
        <f t="shared" si="132"/>
        <v>0</v>
      </c>
      <c r="P1454" s="18" t="str">
        <f t="shared" si="133"/>
        <v>$0.00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5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1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t="b">
        <v>0</v>
      </c>
      <c r="L1455" s="6">
        <v>0</v>
      </c>
      <c r="M1455" t="b">
        <v>0</v>
      </c>
      <c r="N1455" s="6" t="s">
        <v>8287</v>
      </c>
      <c r="O1455" s="9">
        <f t="shared" si="132"/>
        <v>0</v>
      </c>
      <c r="P1455" s="18" t="str">
        <f t="shared" si="133"/>
        <v>$0.00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5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1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t="b">
        <v>0</v>
      </c>
      <c r="L1456" s="6">
        <v>1</v>
      </c>
      <c r="M1456" t="b">
        <v>0</v>
      </c>
      <c r="N1456" s="6" t="s">
        <v>8287</v>
      </c>
      <c r="O1456" s="9">
        <f t="shared" si="132"/>
        <v>8.5714285714285719E-3</v>
      </c>
      <c r="P1456" s="1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5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1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t="b">
        <v>0</v>
      </c>
      <c r="L1457" s="6">
        <v>7</v>
      </c>
      <c r="M1457" t="b">
        <v>0</v>
      </c>
      <c r="N1457" s="6" t="s">
        <v>8287</v>
      </c>
      <c r="O1457" s="9">
        <f t="shared" si="132"/>
        <v>0.105</v>
      </c>
      <c r="P1457" s="1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5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1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t="b">
        <v>0</v>
      </c>
      <c r="L1458" s="6">
        <v>3</v>
      </c>
      <c r="M1458" t="b">
        <v>0</v>
      </c>
      <c r="N1458" s="6" t="s">
        <v>8287</v>
      </c>
      <c r="O1458" s="9">
        <f t="shared" si="132"/>
        <v>2.9000000000000001E-2</v>
      </c>
      <c r="P1458" s="1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5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1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t="b">
        <v>0</v>
      </c>
      <c r="L1459" s="6">
        <v>0</v>
      </c>
      <c r="M1459" t="b">
        <v>0</v>
      </c>
      <c r="N1459" s="6" t="s">
        <v>8287</v>
      </c>
      <c r="O1459" s="9">
        <f t="shared" si="132"/>
        <v>0</v>
      </c>
      <c r="P1459" s="18" t="str">
        <f t="shared" si="133"/>
        <v>$0.00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5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1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t="b">
        <v>0</v>
      </c>
      <c r="L1460" s="6">
        <v>0</v>
      </c>
      <c r="M1460" t="b">
        <v>0</v>
      </c>
      <c r="N1460" s="6" t="s">
        <v>8287</v>
      </c>
      <c r="O1460" s="9">
        <f t="shared" si="132"/>
        <v>0</v>
      </c>
      <c r="P1460" s="18" t="str">
        <f t="shared" si="133"/>
        <v>$0.00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5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1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t="b">
        <v>0</v>
      </c>
      <c r="L1461" s="6">
        <v>0</v>
      </c>
      <c r="M1461" t="b">
        <v>0</v>
      </c>
      <c r="N1461" s="6" t="s">
        <v>8287</v>
      </c>
      <c r="O1461" s="9">
        <f t="shared" si="132"/>
        <v>0</v>
      </c>
      <c r="P1461" s="18" t="str">
        <f t="shared" si="133"/>
        <v>$0.00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5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1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t="b">
        <v>0</v>
      </c>
      <c r="L1462" s="6">
        <v>0</v>
      </c>
      <c r="M1462" t="b">
        <v>0</v>
      </c>
      <c r="N1462" s="6" t="s">
        <v>8287</v>
      </c>
      <c r="O1462" s="9">
        <f t="shared" si="132"/>
        <v>0</v>
      </c>
      <c r="P1462" s="18" t="str">
        <f t="shared" si="133"/>
        <v>$0.00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5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1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t="b">
        <v>1</v>
      </c>
      <c r="L1463" s="6">
        <v>340</v>
      </c>
      <c r="M1463" t="b">
        <v>1</v>
      </c>
      <c r="N1463" s="6" t="s">
        <v>8288</v>
      </c>
      <c r="O1463" s="9">
        <f t="shared" si="132"/>
        <v>1.012446</v>
      </c>
      <c r="P1463" s="18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5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1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t="b">
        <v>1</v>
      </c>
      <c r="L1464" s="6">
        <v>150</v>
      </c>
      <c r="M1464" t="b">
        <v>1</v>
      </c>
      <c r="N1464" s="6" t="s">
        <v>8288</v>
      </c>
      <c r="O1464" s="9">
        <f t="shared" si="132"/>
        <v>1.085175</v>
      </c>
      <c r="P1464" s="18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5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1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t="b">
        <v>1</v>
      </c>
      <c r="L1465" s="6">
        <v>25</v>
      </c>
      <c r="M1465" t="b">
        <v>1</v>
      </c>
      <c r="N1465" s="6" t="s">
        <v>8288</v>
      </c>
      <c r="O1465" s="9">
        <f t="shared" si="132"/>
        <v>1.4766666666666666</v>
      </c>
      <c r="P1465" s="1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5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1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t="b">
        <v>1</v>
      </c>
      <c r="L1466" s="6">
        <v>234</v>
      </c>
      <c r="M1466" t="b">
        <v>1</v>
      </c>
      <c r="N1466" s="6" t="s">
        <v>8288</v>
      </c>
      <c r="O1466" s="9">
        <f t="shared" si="132"/>
        <v>1.6319999999999999</v>
      </c>
      <c r="P1466" s="18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5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1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t="b">
        <v>1</v>
      </c>
      <c r="L1467" s="6">
        <v>2602</v>
      </c>
      <c r="M1467" t="b">
        <v>1</v>
      </c>
      <c r="N1467" s="6" t="s">
        <v>8288</v>
      </c>
      <c r="O1467" s="9">
        <f t="shared" si="132"/>
        <v>4.5641449999999999</v>
      </c>
      <c r="P1467" s="18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5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1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t="b">
        <v>1</v>
      </c>
      <c r="L1468" s="6">
        <v>248</v>
      </c>
      <c r="M1468" t="b">
        <v>1</v>
      </c>
      <c r="N1468" s="6" t="s">
        <v>8288</v>
      </c>
      <c r="O1468" s="9">
        <f t="shared" si="132"/>
        <v>1.0787731249999999</v>
      </c>
      <c r="P1468" s="1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5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1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t="b">
        <v>1</v>
      </c>
      <c r="L1469" s="6">
        <v>600</v>
      </c>
      <c r="M1469" t="b">
        <v>1</v>
      </c>
      <c r="N1469" s="6" t="s">
        <v>8288</v>
      </c>
      <c r="O1469" s="9">
        <f t="shared" si="132"/>
        <v>1.1508</v>
      </c>
      <c r="P1469" s="1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5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1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t="b">
        <v>1</v>
      </c>
      <c r="L1470" s="6">
        <v>293</v>
      </c>
      <c r="M1470" t="b">
        <v>1</v>
      </c>
      <c r="N1470" s="6" t="s">
        <v>8288</v>
      </c>
      <c r="O1470" s="9">
        <f t="shared" si="132"/>
        <v>1.0236842105263158</v>
      </c>
      <c r="P1470" s="18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5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1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t="b">
        <v>1</v>
      </c>
      <c r="L1471" s="6">
        <v>321</v>
      </c>
      <c r="M1471" t="b">
        <v>1</v>
      </c>
      <c r="N1471" s="6" t="s">
        <v>8288</v>
      </c>
      <c r="O1471" s="9">
        <f t="shared" si="132"/>
        <v>1.0842485875706214</v>
      </c>
      <c r="P1471" s="18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5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1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t="b">
        <v>1</v>
      </c>
      <c r="L1472" s="6">
        <v>81</v>
      </c>
      <c r="M1472" t="b">
        <v>1</v>
      </c>
      <c r="N1472" s="6" t="s">
        <v>8288</v>
      </c>
      <c r="O1472" s="9">
        <f t="shared" si="132"/>
        <v>1.2513333333333334</v>
      </c>
      <c r="P1472" s="18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5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1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t="b">
        <v>1</v>
      </c>
      <c r="L1473" s="6">
        <v>343</v>
      </c>
      <c r="M1473" t="b">
        <v>1</v>
      </c>
      <c r="N1473" s="6" t="s">
        <v>8288</v>
      </c>
      <c r="O1473" s="9">
        <f t="shared" si="132"/>
        <v>1.03840625</v>
      </c>
      <c r="P1473" s="18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5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1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t="b">
        <v>1</v>
      </c>
      <c r="L1474" s="6">
        <v>336</v>
      </c>
      <c r="M1474" t="b">
        <v>1</v>
      </c>
      <c r="N1474" s="6" t="s">
        <v>8288</v>
      </c>
      <c r="O1474" s="9">
        <f t="shared" ref="O1474:O1537" si="138">E1474/D1474</f>
        <v>1.3870400000000001</v>
      </c>
      <c r="P1474" s="18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41533.542858796296</v>
      </c>
      <c r="T1474" s="15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1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t="b">
        <v>1</v>
      </c>
      <c r="L1475" s="6">
        <v>47</v>
      </c>
      <c r="M1475" t="b">
        <v>1</v>
      </c>
      <c r="N1475" s="6" t="s">
        <v>8288</v>
      </c>
      <c r="O1475" s="9">
        <f t="shared" si="138"/>
        <v>1.20516</v>
      </c>
      <c r="P1475" s="18">
        <f t="shared" ref="P1475:P1538" si="139">IF(L1475=0,"$0.00",ROUND(E1475/L1475,2))</f>
        <v>38.46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6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1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t="b">
        <v>1</v>
      </c>
      <c r="L1476" s="6">
        <v>76</v>
      </c>
      <c r="M1476" t="b">
        <v>1</v>
      </c>
      <c r="N1476" s="6" t="s">
        <v>8288</v>
      </c>
      <c r="O1476" s="9">
        <f t="shared" si="138"/>
        <v>1.1226666666666667</v>
      </c>
      <c r="P1476" s="18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5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1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t="b">
        <v>1</v>
      </c>
      <c r="L1477" s="6">
        <v>441</v>
      </c>
      <c r="M1477" t="b">
        <v>1</v>
      </c>
      <c r="N1477" s="6" t="s">
        <v>8288</v>
      </c>
      <c r="O1477" s="9">
        <f t="shared" si="138"/>
        <v>1.8866966666666667</v>
      </c>
      <c r="P1477" s="18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5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1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t="b">
        <v>1</v>
      </c>
      <c r="L1478" s="6">
        <v>916</v>
      </c>
      <c r="M1478" t="b">
        <v>1</v>
      </c>
      <c r="N1478" s="6" t="s">
        <v>8288</v>
      </c>
      <c r="O1478" s="9">
        <f t="shared" si="138"/>
        <v>6.6155466666666669</v>
      </c>
      <c r="P1478" s="1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5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1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t="b">
        <v>1</v>
      </c>
      <c r="L1479" s="6">
        <v>369</v>
      </c>
      <c r="M1479" t="b">
        <v>1</v>
      </c>
      <c r="N1479" s="6" t="s">
        <v>8288</v>
      </c>
      <c r="O1479" s="9">
        <f t="shared" si="138"/>
        <v>1.1131</v>
      </c>
      <c r="P1479" s="18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5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1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t="b">
        <v>1</v>
      </c>
      <c r="L1480" s="6">
        <v>20242</v>
      </c>
      <c r="M1480" t="b">
        <v>1</v>
      </c>
      <c r="N1480" s="6" t="s">
        <v>8288</v>
      </c>
      <c r="O1480" s="9">
        <f t="shared" si="138"/>
        <v>11.8161422</v>
      </c>
      <c r="P1480" s="18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5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1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t="b">
        <v>1</v>
      </c>
      <c r="L1481" s="6">
        <v>71</v>
      </c>
      <c r="M1481" t="b">
        <v>1</v>
      </c>
      <c r="N1481" s="6" t="s">
        <v>8288</v>
      </c>
      <c r="O1481" s="9">
        <f t="shared" si="138"/>
        <v>1.37375</v>
      </c>
      <c r="P1481" s="18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5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1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t="b">
        <v>1</v>
      </c>
      <c r="L1482" s="6">
        <v>635</v>
      </c>
      <c r="M1482" t="b">
        <v>1</v>
      </c>
      <c r="N1482" s="6" t="s">
        <v>8288</v>
      </c>
      <c r="O1482" s="9">
        <f t="shared" si="138"/>
        <v>1.170404</v>
      </c>
      <c r="P1482" s="18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5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1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t="b">
        <v>0</v>
      </c>
      <c r="L1483" s="6">
        <v>6</v>
      </c>
      <c r="M1483" t="b">
        <v>0</v>
      </c>
      <c r="N1483" s="6" t="s">
        <v>8275</v>
      </c>
      <c r="O1483" s="9">
        <f t="shared" si="138"/>
        <v>2.1000000000000001E-2</v>
      </c>
      <c r="P1483" s="1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5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1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t="b">
        <v>0</v>
      </c>
      <c r="L1484" s="6">
        <v>1</v>
      </c>
      <c r="M1484" t="b">
        <v>0</v>
      </c>
      <c r="N1484" s="6" t="s">
        <v>8275</v>
      </c>
      <c r="O1484" s="9">
        <f t="shared" si="138"/>
        <v>1E-3</v>
      </c>
      <c r="P1484" s="1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5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1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t="b">
        <v>0</v>
      </c>
      <c r="L1485" s="6">
        <v>2</v>
      </c>
      <c r="M1485" t="b">
        <v>0</v>
      </c>
      <c r="N1485" s="6" t="s">
        <v>8275</v>
      </c>
      <c r="O1485" s="9">
        <f t="shared" si="138"/>
        <v>7.1428571428571426E-3</v>
      </c>
      <c r="P1485" s="1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5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1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t="b">
        <v>0</v>
      </c>
      <c r="L1486" s="6">
        <v>0</v>
      </c>
      <c r="M1486" t="b">
        <v>0</v>
      </c>
      <c r="N1486" s="6" t="s">
        <v>8275</v>
      </c>
      <c r="O1486" s="9">
        <f t="shared" si="138"/>
        <v>0</v>
      </c>
      <c r="P1486" s="18" t="str">
        <f t="shared" si="139"/>
        <v>$0.00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5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1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t="b">
        <v>0</v>
      </c>
      <c r="L1487" s="6">
        <v>3</v>
      </c>
      <c r="M1487" t="b">
        <v>0</v>
      </c>
      <c r="N1487" s="6" t="s">
        <v>8275</v>
      </c>
      <c r="O1487" s="9">
        <f t="shared" si="138"/>
        <v>2.2388059701492536E-2</v>
      </c>
      <c r="P1487" s="1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5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1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t="b">
        <v>0</v>
      </c>
      <c r="L1488" s="6">
        <v>3</v>
      </c>
      <c r="M1488" t="b">
        <v>0</v>
      </c>
      <c r="N1488" s="6" t="s">
        <v>8275</v>
      </c>
      <c r="O1488" s="9">
        <f t="shared" si="138"/>
        <v>2.3999999999999998E-3</v>
      </c>
      <c r="P1488" s="1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5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1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t="b">
        <v>0</v>
      </c>
      <c r="L1489" s="6">
        <v>0</v>
      </c>
      <c r="M1489" t="b">
        <v>0</v>
      </c>
      <c r="N1489" s="6" t="s">
        <v>8275</v>
      </c>
      <c r="O1489" s="9">
        <f t="shared" si="138"/>
        <v>0</v>
      </c>
      <c r="P1489" s="18" t="str">
        <f t="shared" si="139"/>
        <v>$0.00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5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1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t="b">
        <v>0</v>
      </c>
      <c r="L1490" s="6">
        <v>6</v>
      </c>
      <c r="M1490" t="b">
        <v>0</v>
      </c>
      <c r="N1490" s="6" t="s">
        <v>8275</v>
      </c>
      <c r="O1490" s="9">
        <f t="shared" si="138"/>
        <v>2.4E-2</v>
      </c>
      <c r="P1490" s="1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5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1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t="b">
        <v>0</v>
      </c>
      <c r="L1491" s="6">
        <v>0</v>
      </c>
      <c r="M1491" t="b">
        <v>0</v>
      </c>
      <c r="N1491" s="6" t="s">
        <v>8275</v>
      </c>
      <c r="O1491" s="9">
        <f t="shared" si="138"/>
        <v>0</v>
      </c>
      <c r="P1491" s="18" t="str">
        <f t="shared" si="139"/>
        <v>$0.00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5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1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t="b">
        <v>0</v>
      </c>
      <c r="L1492" s="6">
        <v>19</v>
      </c>
      <c r="M1492" t="b">
        <v>0</v>
      </c>
      <c r="N1492" s="6" t="s">
        <v>8275</v>
      </c>
      <c r="O1492" s="9">
        <f t="shared" si="138"/>
        <v>0.30862068965517242</v>
      </c>
      <c r="P1492" s="18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5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1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t="b">
        <v>0</v>
      </c>
      <c r="L1493" s="6">
        <v>1</v>
      </c>
      <c r="M1493" t="b">
        <v>0</v>
      </c>
      <c r="N1493" s="6" t="s">
        <v>8275</v>
      </c>
      <c r="O1493" s="9">
        <f t="shared" si="138"/>
        <v>8.3333333333333329E-2</v>
      </c>
      <c r="P1493" s="1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5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1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t="b">
        <v>0</v>
      </c>
      <c r="L1494" s="6">
        <v>2</v>
      </c>
      <c r="M1494" t="b">
        <v>0</v>
      </c>
      <c r="N1494" s="6" t="s">
        <v>8275</v>
      </c>
      <c r="O1494" s="9">
        <f t="shared" si="138"/>
        <v>7.4999999999999997E-3</v>
      </c>
      <c r="P1494" s="1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5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1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t="b">
        <v>0</v>
      </c>
      <c r="L1495" s="6">
        <v>0</v>
      </c>
      <c r="M1495" t="b">
        <v>0</v>
      </c>
      <c r="N1495" s="6" t="s">
        <v>8275</v>
      </c>
      <c r="O1495" s="9">
        <f t="shared" si="138"/>
        <v>0</v>
      </c>
      <c r="P1495" s="18" t="str">
        <f t="shared" si="139"/>
        <v>$0.00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5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1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t="b">
        <v>0</v>
      </c>
      <c r="L1496" s="6">
        <v>11</v>
      </c>
      <c r="M1496" t="b">
        <v>0</v>
      </c>
      <c r="N1496" s="6" t="s">
        <v>8275</v>
      </c>
      <c r="O1496" s="9">
        <f t="shared" si="138"/>
        <v>8.8999999999999996E-2</v>
      </c>
      <c r="P1496" s="18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5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1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t="b">
        <v>0</v>
      </c>
      <c r="L1497" s="6">
        <v>0</v>
      </c>
      <c r="M1497" t="b">
        <v>0</v>
      </c>
      <c r="N1497" s="6" t="s">
        <v>8275</v>
      </c>
      <c r="O1497" s="9">
        <f t="shared" si="138"/>
        <v>0</v>
      </c>
      <c r="P1497" s="18" t="str">
        <f t="shared" si="139"/>
        <v>$0.00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5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1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t="b">
        <v>0</v>
      </c>
      <c r="L1498" s="6">
        <v>0</v>
      </c>
      <c r="M1498" t="b">
        <v>0</v>
      </c>
      <c r="N1498" s="6" t="s">
        <v>8275</v>
      </c>
      <c r="O1498" s="9">
        <f t="shared" si="138"/>
        <v>0</v>
      </c>
      <c r="P1498" s="18" t="str">
        <f t="shared" si="139"/>
        <v>$0.00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5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1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t="b">
        <v>0</v>
      </c>
      <c r="L1499" s="6">
        <v>1</v>
      </c>
      <c r="M1499" t="b">
        <v>0</v>
      </c>
      <c r="N1499" s="6" t="s">
        <v>8275</v>
      </c>
      <c r="O1499" s="9">
        <f t="shared" si="138"/>
        <v>6.666666666666667E-5</v>
      </c>
      <c r="P1499" s="1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5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1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t="b">
        <v>0</v>
      </c>
      <c r="L1500" s="6">
        <v>3</v>
      </c>
      <c r="M1500" t="b">
        <v>0</v>
      </c>
      <c r="N1500" s="6" t="s">
        <v>8275</v>
      </c>
      <c r="O1500" s="9">
        <f t="shared" si="138"/>
        <v>1.9E-2</v>
      </c>
      <c r="P1500" s="1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5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1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t="b">
        <v>0</v>
      </c>
      <c r="L1501" s="6">
        <v>1</v>
      </c>
      <c r="M1501" t="b">
        <v>0</v>
      </c>
      <c r="N1501" s="6" t="s">
        <v>8275</v>
      </c>
      <c r="O1501" s="9">
        <f t="shared" si="138"/>
        <v>2.5000000000000001E-3</v>
      </c>
      <c r="P1501" s="1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5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1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t="b">
        <v>0</v>
      </c>
      <c r="L1502" s="6">
        <v>15</v>
      </c>
      <c r="M1502" t="b">
        <v>0</v>
      </c>
      <c r="N1502" s="6" t="s">
        <v>8275</v>
      </c>
      <c r="O1502" s="9">
        <f t="shared" si="138"/>
        <v>0.25035714285714283</v>
      </c>
      <c r="P1502" s="18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5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1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t="b">
        <v>1</v>
      </c>
      <c r="L1503" s="6">
        <v>885</v>
      </c>
      <c r="M1503" t="b">
        <v>1</v>
      </c>
      <c r="N1503" s="6" t="s">
        <v>8285</v>
      </c>
      <c r="O1503" s="9">
        <f t="shared" si="138"/>
        <v>1.6633076923076924</v>
      </c>
      <c r="P1503" s="18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5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1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t="b">
        <v>1</v>
      </c>
      <c r="L1504" s="6">
        <v>329</v>
      </c>
      <c r="M1504" t="b">
        <v>1</v>
      </c>
      <c r="N1504" s="6" t="s">
        <v>8285</v>
      </c>
      <c r="O1504" s="9">
        <f t="shared" si="138"/>
        <v>1.0144545454545455</v>
      </c>
      <c r="P1504" s="18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5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1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t="b">
        <v>1</v>
      </c>
      <c r="L1505" s="6">
        <v>71</v>
      </c>
      <c r="M1505" t="b">
        <v>1</v>
      </c>
      <c r="N1505" s="6" t="s">
        <v>8285</v>
      </c>
      <c r="O1505" s="9">
        <f t="shared" si="138"/>
        <v>1.0789146666666667</v>
      </c>
      <c r="P1505" s="18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5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1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t="b">
        <v>1</v>
      </c>
      <c r="L1506" s="6">
        <v>269</v>
      </c>
      <c r="M1506" t="b">
        <v>1</v>
      </c>
      <c r="N1506" s="6" t="s">
        <v>8285</v>
      </c>
      <c r="O1506" s="9">
        <f t="shared" si="138"/>
        <v>2.7793846153846156</v>
      </c>
      <c r="P1506" s="18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5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1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t="b">
        <v>1</v>
      </c>
      <c r="L1507" s="6">
        <v>345</v>
      </c>
      <c r="M1507" t="b">
        <v>1</v>
      </c>
      <c r="N1507" s="6" t="s">
        <v>8285</v>
      </c>
      <c r="O1507" s="9">
        <f t="shared" si="138"/>
        <v>1.0358125</v>
      </c>
      <c r="P1507" s="18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5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1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t="b">
        <v>1</v>
      </c>
      <c r="L1508" s="6">
        <v>43</v>
      </c>
      <c r="M1508" t="b">
        <v>1</v>
      </c>
      <c r="N1508" s="6" t="s">
        <v>8285</v>
      </c>
      <c r="O1508" s="9">
        <f t="shared" si="138"/>
        <v>1.1140000000000001</v>
      </c>
      <c r="P1508" s="1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5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1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t="b">
        <v>1</v>
      </c>
      <c r="L1509" s="6">
        <v>33</v>
      </c>
      <c r="M1509" t="b">
        <v>1</v>
      </c>
      <c r="N1509" s="6" t="s">
        <v>8285</v>
      </c>
      <c r="O1509" s="9">
        <f t="shared" si="138"/>
        <v>2.15</v>
      </c>
      <c r="P1509" s="18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5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1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t="b">
        <v>1</v>
      </c>
      <c r="L1510" s="6">
        <v>211</v>
      </c>
      <c r="M1510" t="b">
        <v>1</v>
      </c>
      <c r="N1510" s="6" t="s">
        <v>8285</v>
      </c>
      <c r="O1510" s="9">
        <f t="shared" si="138"/>
        <v>1.1076216216216217</v>
      </c>
      <c r="P1510" s="18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5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1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t="b">
        <v>1</v>
      </c>
      <c r="L1511" s="6">
        <v>196</v>
      </c>
      <c r="M1511" t="b">
        <v>1</v>
      </c>
      <c r="N1511" s="6" t="s">
        <v>8285</v>
      </c>
      <c r="O1511" s="9">
        <f t="shared" si="138"/>
        <v>1.2364125714285714</v>
      </c>
      <c r="P1511" s="18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5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1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t="b">
        <v>1</v>
      </c>
      <c r="L1512" s="6">
        <v>405</v>
      </c>
      <c r="M1512" t="b">
        <v>1</v>
      </c>
      <c r="N1512" s="6" t="s">
        <v>8285</v>
      </c>
      <c r="O1512" s="9">
        <f t="shared" si="138"/>
        <v>1.0103500000000001</v>
      </c>
      <c r="P1512" s="18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5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1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t="b">
        <v>1</v>
      </c>
      <c r="L1513" s="6">
        <v>206</v>
      </c>
      <c r="M1513" t="b">
        <v>1</v>
      </c>
      <c r="N1513" s="6" t="s">
        <v>8285</v>
      </c>
      <c r="O1513" s="9">
        <f t="shared" si="138"/>
        <v>1.1179285714285714</v>
      </c>
      <c r="P1513" s="18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5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1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t="b">
        <v>1</v>
      </c>
      <c r="L1514" s="6">
        <v>335</v>
      </c>
      <c r="M1514" t="b">
        <v>1</v>
      </c>
      <c r="N1514" s="6" t="s">
        <v>8285</v>
      </c>
      <c r="O1514" s="9">
        <f t="shared" si="138"/>
        <v>5.5877142857142861</v>
      </c>
      <c r="P1514" s="18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5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1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t="b">
        <v>1</v>
      </c>
      <c r="L1515" s="6">
        <v>215</v>
      </c>
      <c r="M1515" t="b">
        <v>1</v>
      </c>
      <c r="N1515" s="6" t="s">
        <v>8285</v>
      </c>
      <c r="O1515" s="9">
        <f t="shared" si="138"/>
        <v>1.5001875</v>
      </c>
      <c r="P1515" s="18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5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1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t="b">
        <v>1</v>
      </c>
      <c r="L1516" s="6">
        <v>176</v>
      </c>
      <c r="M1516" t="b">
        <v>1</v>
      </c>
      <c r="N1516" s="6" t="s">
        <v>8285</v>
      </c>
      <c r="O1516" s="9">
        <f t="shared" si="138"/>
        <v>1.0647599999999999</v>
      </c>
      <c r="P1516" s="18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5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1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t="b">
        <v>1</v>
      </c>
      <c r="L1517" s="6">
        <v>555</v>
      </c>
      <c r="M1517" t="b">
        <v>1</v>
      </c>
      <c r="N1517" s="6" t="s">
        <v>8285</v>
      </c>
      <c r="O1517" s="9">
        <f t="shared" si="138"/>
        <v>1.57189</v>
      </c>
      <c r="P1517" s="18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5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1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t="b">
        <v>1</v>
      </c>
      <c r="L1518" s="6">
        <v>116</v>
      </c>
      <c r="M1518" t="b">
        <v>1</v>
      </c>
      <c r="N1518" s="6" t="s">
        <v>8285</v>
      </c>
      <c r="O1518" s="9">
        <f t="shared" si="138"/>
        <v>1.0865882352941176</v>
      </c>
      <c r="P1518" s="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5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1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t="b">
        <v>1</v>
      </c>
      <c r="L1519" s="6">
        <v>615</v>
      </c>
      <c r="M1519" t="b">
        <v>1</v>
      </c>
      <c r="N1519" s="6" t="s">
        <v>8285</v>
      </c>
      <c r="O1519" s="9">
        <f t="shared" si="138"/>
        <v>1.6197999999999999</v>
      </c>
      <c r="P1519" s="18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5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1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t="b">
        <v>1</v>
      </c>
      <c r="L1520" s="6">
        <v>236</v>
      </c>
      <c r="M1520" t="b">
        <v>1</v>
      </c>
      <c r="N1520" s="6" t="s">
        <v>8285</v>
      </c>
      <c r="O1520" s="9">
        <f t="shared" si="138"/>
        <v>2.0536666666666665</v>
      </c>
      <c r="P1520" s="18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5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1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t="b">
        <v>1</v>
      </c>
      <c r="L1521" s="6">
        <v>145</v>
      </c>
      <c r="M1521" t="b">
        <v>1</v>
      </c>
      <c r="N1521" s="6" t="s">
        <v>8285</v>
      </c>
      <c r="O1521" s="9">
        <f t="shared" si="138"/>
        <v>1.033638888888889</v>
      </c>
      <c r="P1521" s="18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5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1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t="b">
        <v>1</v>
      </c>
      <c r="L1522" s="6">
        <v>167</v>
      </c>
      <c r="M1522" t="b">
        <v>1</v>
      </c>
      <c r="N1522" s="6" t="s">
        <v>8285</v>
      </c>
      <c r="O1522" s="9">
        <f t="shared" si="138"/>
        <v>1.0347222222222223</v>
      </c>
      <c r="P1522" s="18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5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1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t="b">
        <v>1</v>
      </c>
      <c r="L1523" s="6">
        <v>235</v>
      </c>
      <c r="M1523" t="b">
        <v>1</v>
      </c>
      <c r="N1523" s="6" t="s">
        <v>8285</v>
      </c>
      <c r="O1523" s="9">
        <f t="shared" si="138"/>
        <v>1.0681333333333334</v>
      </c>
      <c r="P1523" s="18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5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1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t="b">
        <v>1</v>
      </c>
      <c r="L1524" s="6">
        <v>452</v>
      </c>
      <c r="M1524" t="b">
        <v>1</v>
      </c>
      <c r="N1524" s="6" t="s">
        <v>8285</v>
      </c>
      <c r="O1524" s="9">
        <f t="shared" si="138"/>
        <v>1.3896574712643677</v>
      </c>
      <c r="P1524" s="18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5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1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t="b">
        <v>1</v>
      </c>
      <c r="L1525" s="6">
        <v>241</v>
      </c>
      <c r="M1525" t="b">
        <v>1</v>
      </c>
      <c r="N1525" s="6" t="s">
        <v>8285</v>
      </c>
      <c r="O1525" s="9">
        <f t="shared" si="138"/>
        <v>1.2484324324324325</v>
      </c>
      <c r="P1525" s="18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5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1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t="b">
        <v>1</v>
      </c>
      <c r="L1526" s="6">
        <v>28</v>
      </c>
      <c r="M1526" t="b">
        <v>1</v>
      </c>
      <c r="N1526" s="6" t="s">
        <v>8285</v>
      </c>
      <c r="O1526" s="9">
        <f t="shared" si="138"/>
        <v>2.0699999999999998</v>
      </c>
      <c r="P1526" s="18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5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1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t="b">
        <v>1</v>
      </c>
      <c r="L1527" s="6">
        <v>140</v>
      </c>
      <c r="M1527" t="b">
        <v>1</v>
      </c>
      <c r="N1527" s="6" t="s">
        <v>8285</v>
      </c>
      <c r="O1527" s="9">
        <f t="shared" si="138"/>
        <v>1.7400576923076922</v>
      </c>
      <c r="P1527" s="18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5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1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t="b">
        <v>1</v>
      </c>
      <c r="L1528" s="6">
        <v>280</v>
      </c>
      <c r="M1528" t="b">
        <v>1</v>
      </c>
      <c r="N1528" s="6" t="s">
        <v>8285</v>
      </c>
      <c r="O1528" s="9">
        <f t="shared" si="138"/>
        <v>1.2032608695652174</v>
      </c>
      <c r="P1528" s="1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5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1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t="b">
        <v>1</v>
      </c>
      <c r="L1529" s="6">
        <v>70</v>
      </c>
      <c r="M1529" t="b">
        <v>1</v>
      </c>
      <c r="N1529" s="6" t="s">
        <v>8285</v>
      </c>
      <c r="O1529" s="9">
        <f t="shared" si="138"/>
        <v>1.1044428571428573</v>
      </c>
      <c r="P1529" s="18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5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1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t="b">
        <v>1</v>
      </c>
      <c r="L1530" s="6">
        <v>160</v>
      </c>
      <c r="M1530" t="b">
        <v>1</v>
      </c>
      <c r="N1530" s="6" t="s">
        <v>8285</v>
      </c>
      <c r="O1530" s="9">
        <f t="shared" si="138"/>
        <v>2.8156666666666665</v>
      </c>
      <c r="P1530" s="18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5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1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t="b">
        <v>1</v>
      </c>
      <c r="L1531" s="6">
        <v>141</v>
      </c>
      <c r="M1531" t="b">
        <v>1</v>
      </c>
      <c r="N1531" s="6" t="s">
        <v>8285</v>
      </c>
      <c r="O1531" s="9">
        <f t="shared" si="138"/>
        <v>1.0067894736842105</v>
      </c>
      <c r="P1531" s="18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5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1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t="b">
        <v>1</v>
      </c>
      <c r="L1532" s="6">
        <v>874</v>
      </c>
      <c r="M1532" t="b">
        <v>1</v>
      </c>
      <c r="N1532" s="6" t="s">
        <v>8285</v>
      </c>
      <c r="O1532" s="9">
        <f t="shared" si="138"/>
        <v>1.3482571428571428</v>
      </c>
      <c r="P1532" s="18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5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1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t="b">
        <v>1</v>
      </c>
      <c r="L1533" s="6">
        <v>73</v>
      </c>
      <c r="M1533" t="b">
        <v>1</v>
      </c>
      <c r="N1533" s="6" t="s">
        <v>8285</v>
      </c>
      <c r="O1533" s="9">
        <f t="shared" si="138"/>
        <v>1.7595744680851064</v>
      </c>
      <c r="P1533" s="18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5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1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t="b">
        <v>1</v>
      </c>
      <c r="L1534" s="6">
        <v>294</v>
      </c>
      <c r="M1534" t="b">
        <v>1</v>
      </c>
      <c r="N1534" s="6" t="s">
        <v>8285</v>
      </c>
      <c r="O1534" s="9">
        <f t="shared" si="138"/>
        <v>4.8402000000000003</v>
      </c>
      <c r="P1534" s="18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5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1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t="b">
        <v>1</v>
      </c>
      <c r="L1535" s="6">
        <v>740</v>
      </c>
      <c r="M1535" t="b">
        <v>1</v>
      </c>
      <c r="N1535" s="6" t="s">
        <v>8285</v>
      </c>
      <c r="O1535" s="9">
        <f t="shared" si="138"/>
        <v>1.4514</v>
      </c>
      <c r="P1535" s="18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5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1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t="b">
        <v>1</v>
      </c>
      <c r="L1536" s="6">
        <v>369</v>
      </c>
      <c r="M1536" t="b">
        <v>1</v>
      </c>
      <c r="N1536" s="6" t="s">
        <v>8285</v>
      </c>
      <c r="O1536" s="9">
        <f t="shared" si="138"/>
        <v>4.1773333333333333</v>
      </c>
      <c r="P1536" s="18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5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1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t="b">
        <v>1</v>
      </c>
      <c r="L1537" s="6">
        <v>110</v>
      </c>
      <c r="M1537" t="b">
        <v>1</v>
      </c>
      <c r="N1537" s="6" t="s">
        <v>8285</v>
      </c>
      <c r="O1537" s="9">
        <f t="shared" si="138"/>
        <v>1.3242499999999999</v>
      </c>
      <c r="P1537" s="18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5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1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t="b">
        <v>1</v>
      </c>
      <c r="L1538" s="6">
        <v>455</v>
      </c>
      <c r="M1538" t="b">
        <v>1</v>
      </c>
      <c r="N1538" s="6" t="s">
        <v>8285</v>
      </c>
      <c r="O1538" s="9">
        <f t="shared" ref="O1538:O1601" si="144">E1538/D1538</f>
        <v>2.5030841666666666</v>
      </c>
      <c r="P1538" s="1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42213.802199074074</v>
      </c>
      <c r="T1538" s="15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1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t="b">
        <v>1</v>
      </c>
      <c r="L1539" s="6">
        <v>224</v>
      </c>
      <c r="M1539" t="b">
        <v>1</v>
      </c>
      <c r="N1539" s="6" t="s">
        <v>8285</v>
      </c>
      <c r="O1539" s="9">
        <f t="shared" si="144"/>
        <v>1.7989999999999999</v>
      </c>
      <c r="P1539" s="18">
        <f t="shared" ref="P1539:P1602" si="145">IF(L1539=0,"$0.00",ROUND(E1539/L1539,2))</f>
        <v>96.38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6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1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t="b">
        <v>1</v>
      </c>
      <c r="L1540" s="6">
        <v>46</v>
      </c>
      <c r="M1540" t="b">
        <v>1</v>
      </c>
      <c r="N1540" s="6" t="s">
        <v>8285</v>
      </c>
      <c r="O1540" s="9">
        <f t="shared" si="144"/>
        <v>1.0262857142857142</v>
      </c>
      <c r="P1540" s="18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5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1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t="b">
        <v>0</v>
      </c>
      <c r="L1541" s="6">
        <v>284</v>
      </c>
      <c r="M1541" t="b">
        <v>1</v>
      </c>
      <c r="N1541" s="6" t="s">
        <v>8285</v>
      </c>
      <c r="O1541" s="9">
        <f t="shared" si="144"/>
        <v>1.359861</v>
      </c>
      <c r="P1541" s="18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5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1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t="b">
        <v>1</v>
      </c>
      <c r="L1542" s="6">
        <v>98</v>
      </c>
      <c r="M1542" t="b">
        <v>1</v>
      </c>
      <c r="N1542" s="6" t="s">
        <v>8285</v>
      </c>
      <c r="O1542" s="9">
        <f t="shared" si="144"/>
        <v>1.1786666666666668</v>
      </c>
      <c r="P1542" s="18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5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1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t="b">
        <v>0</v>
      </c>
      <c r="L1543" s="6">
        <v>2</v>
      </c>
      <c r="M1543" t="b">
        <v>0</v>
      </c>
      <c r="N1543" s="6" t="s">
        <v>8289</v>
      </c>
      <c r="O1543" s="9">
        <f t="shared" si="144"/>
        <v>3.3333333333333332E-4</v>
      </c>
      <c r="P1543" s="1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5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1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t="b">
        <v>0</v>
      </c>
      <c r="L1544" s="6">
        <v>1</v>
      </c>
      <c r="M1544" t="b">
        <v>0</v>
      </c>
      <c r="N1544" s="6" t="s">
        <v>8289</v>
      </c>
      <c r="O1544" s="9">
        <f t="shared" si="144"/>
        <v>0.04</v>
      </c>
      <c r="P1544" s="1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5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1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t="b">
        <v>0</v>
      </c>
      <c r="L1545" s="6">
        <v>1</v>
      </c>
      <c r="M1545" t="b">
        <v>0</v>
      </c>
      <c r="N1545" s="6" t="s">
        <v>8289</v>
      </c>
      <c r="O1545" s="9">
        <f t="shared" si="144"/>
        <v>4.4444444444444444E-3</v>
      </c>
      <c r="P1545" s="1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5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1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t="b">
        <v>0</v>
      </c>
      <c r="L1546" s="6">
        <v>0</v>
      </c>
      <c r="M1546" t="b">
        <v>0</v>
      </c>
      <c r="N1546" s="6" t="s">
        <v>8289</v>
      </c>
      <c r="O1546" s="9">
        <f t="shared" si="144"/>
        <v>0</v>
      </c>
      <c r="P1546" s="18" t="str">
        <f t="shared" si="145"/>
        <v>$0.00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5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1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t="b">
        <v>0</v>
      </c>
      <c r="L1547" s="6">
        <v>1</v>
      </c>
      <c r="M1547" t="b">
        <v>0</v>
      </c>
      <c r="N1547" s="6" t="s">
        <v>8289</v>
      </c>
      <c r="O1547" s="9">
        <f t="shared" si="144"/>
        <v>3.3333333333333332E-4</v>
      </c>
      <c r="P1547" s="1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5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1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t="b">
        <v>0</v>
      </c>
      <c r="L1548" s="6">
        <v>11</v>
      </c>
      <c r="M1548" t="b">
        <v>0</v>
      </c>
      <c r="N1548" s="6" t="s">
        <v>8289</v>
      </c>
      <c r="O1548" s="9">
        <f t="shared" si="144"/>
        <v>0.28899999999999998</v>
      </c>
      <c r="P1548" s="1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5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1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t="b">
        <v>0</v>
      </c>
      <c r="L1549" s="6">
        <v>0</v>
      </c>
      <c r="M1549" t="b">
        <v>0</v>
      </c>
      <c r="N1549" s="6" t="s">
        <v>8289</v>
      </c>
      <c r="O1549" s="9">
        <f t="shared" si="144"/>
        <v>0</v>
      </c>
      <c r="P1549" s="18" t="str">
        <f t="shared" si="145"/>
        <v>$0.00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5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1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t="b">
        <v>0</v>
      </c>
      <c r="L1550" s="6">
        <v>1</v>
      </c>
      <c r="M1550" t="b">
        <v>0</v>
      </c>
      <c r="N1550" s="6" t="s">
        <v>8289</v>
      </c>
      <c r="O1550" s="9">
        <f t="shared" si="144"/>
        <v>8.5714285714285715E-2</v>
      </c>
      <c r="P1550" s="1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5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1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t="b">
        <v>0</v>
      </c>
      <c r="L1551" s="6">
        <v>6</v>
      </c>
      <c r="M1551" t="b">
        <v>0</v>
      </c>
      <c r="N1551" s="6" t="s">
        <v>8289</v>
      </c>
      <c r="O1551" s="9">
        <f t="shared" si="144"/>
        <v>0.34</v>
      </c>
      <c r="P1551" s="18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5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1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t="b">
        <v>0</v>
      </c>
      <c r="L1552" s="6">
        <v>7</v>
      </c>
      <c r="M1552" t="b">
        <v>0</v>
      </c>
      <c r="N1552" s="6" t="s">
        <v>8289</v>
      </c>
      <c r="O1552" s="9">
        <f t="shared" si="144"/>
        <v>0.13466666666666666</v>
      </c>
      <c r="P1552" s="18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5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1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t="b">
        <v>0</v>
      </c>
      <c r="L1553" s="6">
        <v>0</v>
      </c>
      <c r="M1553" t="b">
        <v>0</v>
      </c>
      <c r="N1553" s="6" t="s">
        <v>8289</v>
      </c>
      <c r="O1553" s="9">
        <f t="shared" si="144"/>
        <v>0</v>
      </c>
      <c r="P1553" s="18" t="str">
        <f t="shared" si="145"/>
        <v>$0.00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5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1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t="b">
        <v>0</v>
      </c>
      <c r="L1554" s="6">
        <v>16</v>
      </c>
      <c r="M1554" t="b">
        <v>0</v>
      </c>
      <c r="N1554" s="6" t="s">
        <v>8289</v>
      </c>
      <c r="O1554" s="9">
        <f t="shared" si="144"/>
        <v>0.49186046511627907</v>
      </c>
      <c r="P1554" s="18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5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1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t="b">
        <v>0</v>
      </c>
      <c r="L1555" s="6">
        <v>0</v>
      </c>
      <c r="M1555" t="b">
        <v>0</v>
      </c>
      <c r="N1555" s="6" t="s">
        <v>8289</v>
      </c>
      <c r="O1555" s="9">
        <f t="shared" si="144"/>
        <v>0</v>
      </c>
      <c r="P1555" s="18" t="str">
        <f t="shared" si="145"/>
        <v>$0.00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5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1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t="b">
        <v>0</v>
      </c>
      <c r="L1556" s="6">
        <v>0</v>
      </c>
      <c r="M1556" t="b">
        <v>0</v>
      </c>
      <c r="N1556" s="6" t="s">
        <v>8289</v>
      </c>
      <c r="O1556" s="9">
        <f t="shared" si="144"/>
        <v>0</v>
      </c>
      <c r="P1556" s="18" t="str">
        <f t="shared" si="145"/>
        <v>$0.00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5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1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t="b">
        <v>0</v>
      </c>
      <c r="L1557" s="6">
        <v>0</v>
      </c>
      <c r="M1557" t="b">
        <v>0</v>
      </c>
      <c r="N1557" s="6" t="s">
        <v>8289</v>
      </c>
      <c r="O1557" s="9">
        <f t="shared" si="144"/>
        <v>0</v>
      </c>
      <c r="P1557" s="18" t="str">
        <f t="shared" si="145"/>
        <v>$0.00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5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1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t="b">
        <v>0</v>
      </c>
      <c r="L1558" s="6">
        <v>12</v>
      </c>
      <c r="M1558" t="b">
        <v>0</v>
      </c>
      <c r="N1558" s="6" t="s">
        <v>8289</v>
      </c>
      <c r="O1558" s="9">
        <f t="shared" si="144"/>
        <v>0.45133333333333331</v>
      </c>
      <c r="P1558" s="1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5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1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t="b">
        <v>0</v>
      </c>
      <c r="L1559" s="6">
        <v>1</v>
      </c>
      <c r="M1559" t="b">
        <v>0</v>
      </c>
      <c r="N1559" s="6" t="s">
        <v>8289</v>
      </c>
      <c r="O1559" s="9">
        <f t="shared" si="144"/>
        <v>0.04</v>
      </c>
      <c r="P1559" s="1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5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1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t="b">
        <v>0</v>
      </c>
      <c r="L1560" s="6">
        <v>3</v>
      </c>
      <c r="M1560" t="b">
        <v>0</v>
      </c>
      <c r="N1560" s="6" t="s">
        <v>8289</v>
      </c>
      <c r="O1560" s="9">
        <f t="shared" si="144"/>
        <v>4.6666666666666669E-2</v>
      </c>
      <c r="P1560" s="18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5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1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t="b">
        <v>0</v>
      </c>
      <c r="L1561" s="6">
        <v>1</v>
      </c>
      <c r="M1561" t="b">
        <v>0</v>
      </c>
      <c r="N1561" s="6" t="s">
        <v>8289</v>
      </c>
      <c r="O1561" s="9">
        <f t="shared" si="144"/>
        <v>3.3333333333333335E-3</v>
      </c>
      <c r="P1561" s="1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5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1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t="b">
        <v>0</v>
      </c>
      <c r="L1562" s="6">
        <v>4</v>
      </c>
      <c r="M1562" t="b">
        <v>0</v>
      </c>
      <c r="N1562" s="6" t="s">
        <v>8289</v>
      </c>
      <c r="O1562" s="9">
        <f t="shared" si="144"/>
        <v>3.7600000000000001E-2</v>
      </c>
      <c r="P1562" s="1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5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1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t="b">
        <v>0</v>
      </c>
      <c r="L1563" s="6">
        <v>1</v>
      </c>
      <c r="M1563" t="b">
        <v>0</v>
      </c>
      <c r="N1563" s="6" t="s">
        <v>8290</v>
      </c>
      <c r="O1563" s="9">
        <f t="shared" si="144"/>
        <v>6.7000000000000002E-3</v>
      </c>
      <c r="P1563" s="1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5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1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t="b">
        <v>0</v>
      </c>
      <c r="L1564" s="6">
        <v>0</v>
      </c>
      <c r="M1564" t="b">
        <v>0</v>
      </c>
      <c r="N1564" s="6" t="s">
        <v>8290</v>
      </c>
      <c r="O1564" s="9">
        <f t="shared" si="144"/>
        <v>0</v>
      </c>
      <c r="P1564" s="18" t="str">
        <f t="shared" si="145"/>
        <v>$0.00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5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1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t="b">
        <v>0</v>
      </c>
      <c r="L1565" s="6">
        <v>2</v>
      </c>
      <c r="M1565" t="b">
        <v>0</v>
      </c>
      <c r="N1565" s="6" t="s">
        <v>8290</v>
      </c>
      <c r="O1565" s="9">
        <f t="shared" si="144"/>
        <v>1.4166666666666666E-2</v>
      </c>
      <c r="P1565" s="1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5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1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t="b">
        <v>0</v>
      </c>
      <c r="L1566" s="6">
        <v>1</v>
      </c>
      <c r="M1566" t="b">
        <v>0</v>
      </c>
      <c r="N1566" s="6" t="s">
        <v>8290</v>
      </c>
      <c r="O1566" s="9">
        <f t="shared" si="144"/>
        <v>1E-3</v>
      </c>
      <c r="P1566" s="1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5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1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t="b">
        <v>0</v>
      </c>
      <c r="L1567" s="6">
        <v>1</v>
      </c>
      <c r="M1567" t="b">
        <v>0</v>
      </c>
      <c r="N1567" s="6" t="s">
        <v>8290</v>
      </c>
      <c r="O1567" s="9">
        <f t="shared" si="144"/>
        <v>2.5000000000000001E-2</v>
      </c>
      <c r="P1567" s="1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5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1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t="b">
        <v>0</v>
      </c>
      <c r="L1568" s="6">
        <v>59</v>
      </c>
      <c r="M1568" t="b">
        <v>0</v>
      </c>
      <c r="N1568" s="6" t="s">
        <v>8290</v>
      </c>
      <c r="O1568" s="9">
        <f t="shared" si="144"/>
        <v>0.21249999999999999</v>
      </c>
      <c r="P1568" s="1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5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1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t="b">
        <v>0</v>
      </c>
      <c r="L1569" s="6">
        <v>13</v>
      </c>
      <c r="M1569" t="b">
        <v>0</v>
      </c>
      <c r="N1569" s="6" t="s">
        <v>8290</v>
      </c>
      <c r="O1569" s="9">
        <f t="shared" si="144"/>
        <v>4.1176470588235294E-2</v>
      </c>
      <c r="P1569" s="18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5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1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t="b">
        <v>0</v>
      </c>
      <c r="L1570" s="6">
        <v>22</v>
      </c>
      <c r="M1570" t="b">
        <v>0</v>
      </c>
      <c r="N1570" s="6" t="s">
        <v>8290</v>
      </c>
      <c r="O1570" s="9">
        <f t="shared" si="144"/>
        <v>0.13639999999999999</v>
      </c>
      <c r="P1570" s="1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5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1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t="b">
        <v>0</v>
      </c>
      <c r="L1571" s="6">
        <v>0</v>
      </c>
      <c r="M1571" t="b">
        <v>0</v>
      </c>
      <c r="N1571" s="6" t="s">
        <v>8290</v>
      </c>
      <c r="O1571" s="9">
        <f t="shared" si="144"/>
        <v>0</v>
      </c>
      <c r="P1571" s="18" t="str">
        <f t="shared" si="145"/>
        <v>$0.00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5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1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t="b">
        <v>0</v>
      </c>
      <c r="L1572" s="6">
        <v>52</v>
      </c>
      <c r="M1572" t="b">
        <v>0</v>
      </c>
      <c r="N1572" s="6" t="s">
        <v>8290</v>
      </c>
      <c r="O1572" s="9">
        <f t="shared" si="144"/>
        <v>0.41399999999999998</v>
      </c>
      <c r="P1572" s="18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5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1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t="b">
        <v>0</v>
      </c>
      <c r="L1573" s="6">
        <v>4</v>
      </c>
      <c r="M1573" t="b">
        <v>0</v>
      </c>
      <c r="N1573" s="6" t="s">
        <v>8290</v>
      </c>
      <c r="O1573" s="9">
        <f t="shared" si="144"/>
        <v>6.6115702479338841E-3</v>
      </c>
      <c r="P1573" s="1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5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1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t="b">
        <v>0</v>
      </c>
      <c r="L1574" s="6">
        <v>3</v>
      </c>
      <c r="M1574" t="b">
        <v>0</v>
      </c>
      <c r="N1574" s="6" t="s">
        <v>8290</v>
      </c>
      <c r="O1574" s="9">
        <f t="shared" si="144"/>
        <v>0.05</v>
      </c>
      <c r="P1574" s="18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5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1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t="b">
        <v>0</v>
      </c>
      <c r="L1575" s="6">
        <v>3</v>
      </c>
      <c r="M1575" t="b">
        <v>0</v>
      </c>
      <c r="N1575" s="6" t="s">
        <v>8290</v>
      </c>
      <c r="O1575" s="9">
        <f t="shared" si="144"/>
        <v>2.4777777777777777E-2</v>
      </c>
      <c r="P1575" s="18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5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1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t="b">
        <v>0</v>
      </c>
      <c r="L1576" s="6">
        <v>6</v>
      </c>
      <c r="M1576" t="b">
        <v>0</v>
      </c>
      <c r="N1576" s="6" t="s">
        <v>8290</v>
      </c>
      <c r="O1576" s="9">
        <f t="shared" si="144"/>
        <v>5.0599999999999999E-2</v>
      </c>
      <c r="P1576" s="18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5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1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t="b">
        <v>0</v>
      </c>
      <c r="L1577" s="6">
        <v>35</v>
      </c>
      <c r="M1577" t="b">
        <v>0</v>
      </c>
      <c r="N1577" s="6" t="s">
        <v>8290</v>
      </c>
      <c r="O1577" s="9">
        <f t="shared" si="144"/>
        <v>0.2291</v>
      </c>
      <c r="P1577" s="18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5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1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t="b">
        <v>0</v>
      </c>
      <c r="L1578" s="6">
        <v>10</v>
      </c>
      <c r="M1578" t="b">
        <v>0</v>
      </c>
      <c r="N1578" s="6" t="s">
        <v>8290</v>
      </c>
      <c r="O1578" s="9">
        <f t="shared" si="144"/>
        <v>0.13</v>
      </c>
      <c r="P1578" s="1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5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1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t="b">
        <v>0</v>
      </c>
      <c r="L1579" s="6">
        <v>2</v>
      </c>
      <c r="M1579" t="b">
        <v>0</v>
      </c>
      <c r="N1579" s="6" t="s">
        <v>8290</v>
      </c>
      <c r="O1579" s="9">
        <f t="shared" si="144"/>
        <v>5.4999999999999997E-3</v>
      </c>
      <c r="P1579" s="1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5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1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t="b">
        <v>0</v>
      </c>
      <c r="L1580" s="6">
        <v>4</v>
      </c>
      <c r="M1580" t="b">
        <v>0</v>
      </c>
      <c r="N1580" s="6" t="s">
        <v>8290</v>
      </c>
      <c r="O1580" s="9">
        <f t="shared" si="144"/>
        <v>0.10806536636794939</v>
      </c>
      <c r="P1580" s="1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5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1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t="b">
        <v>0</v>
      </c>
      <c r="L1581" s="6">
        <v>2</v>
      </c>
      <c r="M1581" t="b">
        <v>0</v>
      </c>
      <c r="N1581" s="6" t="s">
        <v>8290</v>
      </c>
      <c r="O1581" s="9">
        <f t="shared" si="144"/>
        <v>8.4008400840084006E-3</v>
      </c>
      <c r="P1581" s="1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5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1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t="b">
        <v>0</v>
      </c>
      <c r="L1582" s="6">
        <v>0</v>
      </c>
      <c r="M1582" t="b">
        <v>0</v>
      </c>
      <c r="N1582" s="6" t="s">
        <v>8290</v>
      </c>
      <c r="O1582" s="9">
        <f t="shared" si="144"/>
        <v>0</v>
      </c>
      <c r="P1582" s="18" t="str">
        <f t="shared" si="145"/>
        <v>$0.00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5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1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t="b">
        <v>0</v>
      </c>
      <c r="L1583" s="6">
        <v>1</v>
      </c>
      <c r="M1583" t="b">
        <v>0</v>
      </c>
      <c r="N1583" s="6" t="s">
        <v>8291</v>
      </c>
      <c r="O1583" s="9">
        <f t="shared" si="144"/>
        <v>5.0000000000000001E-3</v>
      </c>
      <c r="P1583" s="1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5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1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t="b">
        <v>0</v>
      </c>
      <c r="L1584" s="6">
        <v>3</v>
      </c>
      <c r="M1584" t="b">
        <v>0</v>
      </c>
      <c r="N1584" s="6" t="s">
        <v>8291</v>
      </c>
      <c r="O1584" s="9">
        <f t="shared" si="144"/>
        <v>9.2999999999999999E-2</v>
      </c>
      <c r="P1584" s="1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5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1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t="b">
        <v>0</v>
      </c>
      <c r="L1585" s="6">
        <v>1</v>
      </c>
      <c r="M1585" t="b">
        <v>0</v>
      </c>
      <c r="N1585" s="6" t="s">
        <v>8291</v>
      </c>
      <c r="O1585" s="9">
        <f t="shared" si="144"/>
        <v>7.5000000000000002E-4</v>
      </c>
      <c r="P1585" s="1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5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1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t="b">
        <v>0</v>
      </c>
      <c r="L1586" s="6">
        <v>0</v>
      </c>
      <c r="M1586" t="b">
        <v>0</v>
      </c>
      <c r="N1586" s="6" t="s">
        <v>8291</v>
      </c>
      <c r="O1586" s="9">
        <f t="shared" si="144"/>
        <v>0</v>
      </c>
      <c r="P1586" s="18" t="str">
        <f t="shared" si="145"/>
        <v>$0.00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5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1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t="b">
        <v>0</v>
      </c>
      <c r="L1587" s="6">
        <v>12</v>
      </c>
      <c r="M1587" t="b">
        <v>0</v>
      </c>
      <c r="N1587" s="6" t="s">
        <v>8291</v>
      </c>
      <c r="O1587" s="9">
        <f t="shared" si="144"/>
        <v>0.79</v>
      </c>
      <c r="P1587" s="18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5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1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t="b">
        <v>0</v>
      </c>
      <c r="L1588" s="6">
        <v>0</v>
      </c>
      <c r="M1588" t="b">
        <v>0</v>
      </c>
      <c r="N1588" s="6" t="s">
        <v>8291</v>
      </c>
      <c r="O1588" s="9">
        <f t="shared" si="144"/>
        <v>0</v>
      </c>
      <c r="P1588" s="18" t="str">
        <f t="shared" si="145"/>
        <v>$0.00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5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1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t="b">
        <v>0</v>
      </c>
      <c r="L1589" s="6">
        <v>1</v>
      </c>
      <c r="M1589" t="b">
        <v>0</v>
      </c>
      <c r="N1589" s="6" t="s">
        <v>8291</v>
      </c>
      <c r="O1589" s="9">
        <f t="shared" si="144"/>
        <v>1.3333333333333334E-4</v>
      </c>
      <c r="P1589" s="1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5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1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t="b">
        <v>0</v>
      </c>
      <c r="L1590" s="6">
        <v>0</v>
      </c>
      <c r="M1590" t="b">
        <v>0</v>
      </c>
      <c r="N1590" s="6" t="s">
        <v>8291</v>
      </c>
      <c r="O1590" s="9">
        <f t="shared" si="144"/>
        <v>0</v>
      </c>
      <c r="P1590" s="18" t="str">
        <f t="shared" si="145"/>
        <v>$0.00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5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1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t="b">
        <v>0</v>
      </c>
      <c r="L1591" s="6">
        <v>0</v>
      </c>
      <c r="M1591" t="b">
        <v>0</v>
      </c>
      <c r="N1591" s="6" t="s">
        <v>8291</v>
      </c>
      <c r="O1591" s="9">
        <f t="shared" si="144"/>
        <v>0</v>
      </c>
      <c r="P1591" s="18" t="str">
        <f t="shared" si="145"/>
        <v>$0.00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5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1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t="b">
        <v>0</v>
      </c>
      <c r="L1592" s="6">
        <v>2</v>
      </c>
      <c r="M1592" t="b">
        <v>0</v>
      </c>
      <c r="N1592" s="6" t="s">
        <v>8291</v>
      </c>
      <c r="O1592" s="9">
        <f t="shared" si="144"/>
        <v>1.7000000000000001E-2</v>
      </c>
      <c r="P1592" s="1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5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1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t="b">
        <v>0</v>
      </c>
      <c r="L1593" s="6">
        <v>92</v>
      </c>
      <c r="M1593" t="b">
        <v>0</v>
      </c>
      <c r="N1593" s="6" t="s">
        <v>8291</v>
      </c>
      <c r="O1593" s="9">
        <f t="shared" si="144"/>
        <v>0.29228571428571426</v>
      </c>
      <c r="P1593" s="18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5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1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t="b">
        <v>0</v>
      </c>
      <c r="L1594" s="6">
        <v>0</v>
      </c>
      <c r="M1594" t="b">
        <v>0</v>
      </c>
      <c r="N1594" s="6" t="s">
        <v>8291</v>
      </c>
      <c r="O1594" s="9">
        <f t="shared" si="144"/>
        <v>0</v>
      </c>
      <c r="P1594" s="18" t="str">
        <f t="shared" si="145"/>
        <v>$0.00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5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1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t="b">
        <v>0</v>
      </c>
      <c r="L1595" s="6">
        <v>3</v>
      </c>
      <c r="M1595" t="b">
        <v>0</v>
      </c>
      <c r="N1595" s="6" t="s">
        <v>8291</v>
      </c>
      <c r="O1595" s="9">
        <f t="shared" si="144"/>
        <v>1.3636363636363637E-4</v>
      </c>
      <c r="P1595" s="1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5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1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t="b">
        <v>0</v>
      </c>
      <c r="L1596" s="6">
        <v>10</v>
      </c>
      <c r="M1596" t="b">
        <v>0</v>
      </c>
      <c r="N1596" s="6" t="s">
        <v>8291</v>
      </c>
      <c r="O1596" s="9">
        <f t="shared" si="144"/>
        <v>0.20499999999999999</v>
      </c>
      <c r="P1596" s="1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5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1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t="b">
        <v>0</v>
      </c>
      <c r="L1597" s="6">
        <v>7</v>
      </c>
      <c r="M1597" t="b">
        <v>0</v>
      </c>
      <c r="N1597" s="6" t="s">
        <v>8291</v>
      </c>
      <c r="O1597" s="9">
        <f t="shared" si="144"/>
        <v>2.8E-3</v>
      </c>
      <c r="P1597" s="1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5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1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t="b">
        <v>0</v>
      </c>
      <c r="L1598" s="6">
        <v>3</v>
      </c>
      <c r="M1598" t="b">
        <v>0</v>
      </c>
      <c r="N1598" s="6" t="s">
        <v>8291</v>
      </c>
      <c r="O1598" s="9">
        <f t="shared" si="144"/>
        <v>2.3076923076923078E-2</v>
      </c>
      <c r="P1598" s="1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5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1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t="b">
        <v>0</v>
      </c>
      <c r="L1599" s="6">
        <v>0</v>
      </c>
      <c r="M1599" t="b">
        <v>0</v>
      </c>
      <c r="N1599" s="6" t="s">
        <v>8291</v>
      </c>
      <c r="O1599" s="9">
        <f t="shared" si="144"/>
        <v>0</v>
      </c>
      <c r="P1599" s="18" t="str">
        <f t="shared" si="145"/>
        <v>$0.00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5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1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t="b">
        <v>0</v>
      </c>
      <c r="L1600" s="6">
        <v>1</v>
      </c>
      <c r="M1600" t="b">
        <v>0</v>
      </c>
      <c r="N1600" s="6" t="s">
        <v>8291</v>
      </c>
      <c r="O1600" s="9">
        <f t="shared" si="144"/>
        <v>1.25E-3</v>
      </c>
      <c r="P1600" s="1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5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1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t="b">
        <v>0</v>
      </c>
      <c r="L1601" s="6">
        <v>0</v>
      </c>
      <c r="M1601" t="b">
        <v>0</v>
      </c>
      <c r="N1601" s="6" t="s">
        <v>8291</v>
      </c>
      <c r="O1601" s="9">
        <f t="shared" si="144"/>
        <v>0</v>
      </c>
      <c r="P1601" s="18" t="str">
        <f t="shared" si="145"/>
        <v>$0.00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5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1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t="b">
        <v>0</v>
      </c>
      <c r="L1602" s="6">
        <v>9</v>
      </c>
      <c r="M1602" t="b">
        <v>0</v>
      </c>
      <c r="N1602" s="6" t="s">
        <v>8291</v>
      </c>
      <c r="O1602" s="9">
        <f t="shared" ref="O1602:O1665" si="150">E1602/D1602</f>
        <v>7.3400000000000007E-2</v>
      </c>
      <c r="P1602" s="18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41791.057314814818</v>
      </c>
      <c r="T1602" s="15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1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t="b">
        <v>0</v>
      </c>
      <c r="L1603" s="6">
        <v>56</v>
      </c>
      <c r="M1603" t="b">
        <v>1</v>
      </c>
      <c r="N1603" s="6" t="s">
        <v>8276</v>
      </c>
      <c r="O1603" s="9">
        <f t="shared" si="150"/>
        <v>1.082492</v>
      </c>
      <c r="P1603" s="18">
        <f t="shared" ref="P1603:P1666" si="151">IF(L1603=0,"$0.00",ROUND(E1603/L1603,2))</f>
        <v>48.33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6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1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t="b">
        <v>0</v>
      </c>
      <c r="L1604" s="6">
        <v>32</v>
      </c>
      <c r="M1604" t="b">
        <v>1</v>
      </c>
      <c r="N1604" s="6" t="s">
        <v>8276</v>
      </c>
      <c r="O1604" s="9">
        <f t="shared" si="150"/>
        <v>1.0016666666666667</v>
      </c>
      <c r="P1604" s="18">
        <f t="shared" si="151"/>
        <v>46.95</v>
      </c>
      <c r="Q1604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5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1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t="b">
        <v>0</v>
      </c>
      <c r="L1605" s="6">
        <v>30</v>
      </c>
      <c r="M1605" t="b">
        <v>1</v>
      </c>
      <c r="N1605" s="6" t="s">
        <v>8276</v>
      </c>
      <c r="O1605" s="9">
        <f t="shared" si="150"/>
        <v>1.0003299999999999</v>
      </c>
      <c r="P1605" s="18">
        <f t="shared" si="151"/>
        <v>66.69</v>
      </c>
      <c r="Q1605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5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1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t="b">
        <v>0</v>
      </c>
      <c r="L1606" s="6">
        <v>70</v>
      </c>
      <c r="M1606" t="b">
        <v>1</v>
      </c>
      <c r="N1606" s="6" t="s">
        <v>8276</v>
      </c>
      <c r="O1606" s="9">
        <f t="shared" si="150"/>
        <v>1.2210714285714286</v>
      </c>
      <c r="P1606" s="18">
        <f t="shared" si="151"/>
        <v>48.84</v>
      </c>
      <c r="Q1606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5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1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t="b">
        <v>0</v>
      </c>
      <c r="L1607" s="6">
        <v>44</v>
      </c>
      <c r="M1607" t="b">
        <v>1</v>
      </c>
      <c r="N1607" s="6" t="s">
        <v>8276</v>
      </c>
      <c r="O1607" s="9">
        <f t="shared" si="150"/>
        <v>1.0069333333333335</v>
      </c>
      <c r="P1607" s="18">
        <f t="shared" si="151"/>
        <v>137.31</v>
      </c>
      <c r="Q1607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5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1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t="b">
        <v>0</v>
      </c>
      <c r="L1608" s="6">
        <v>92</v>
      </c>
      <c r="M1608" t="b">
        <v>1</v>
      </c>
      <c r="N1608" s="6" t="s">
        <v>8276</v>
      </c>
      <c r="O1608" s="9">
        <f t="shared" si="150"/>
        <v>1.01004125</v>
      </c>
      <c r="P1608" s="18">
        <f t="shared" si="151"/>
        <v>87.83</v>
      </c>
      <c r="Q160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5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1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t="b">
        <v>0</v>
      </c>
      <c r="L1609" s="6">
        <v>205</v>
      </c>
      <c r="M1609" t="b">
        <v>1</v>
      </c>
      <c r="N1609" s="6" t="s">
        <v>8276</v>
      </c>
      <c r="O1609" s="9">
        <f t="shared" si="150"/>
        <v>1.4511000000000001</v>
      </c>
      <c r="P1609" s="18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5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1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t="b">
        <v>0</v>
      </c>
      <c r="L1610" s="6">
        <v>23</v>
      </c>
      <c r="M1610" t="b">
        <v>1</v>
      </c>
      <c r="N1610" s="6" t="s">
        <v>8276</v>
      </c>
      <c r="O1610" s="9">
        <f t="shared" si="150"/>
        <v>1.0125</v>
      </c>
      <c r="P1610" s="18">
        <f t="shared" si="151"/>
        <v>52.83</v>
      </c>
      <c r="Q1610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5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1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t="b">
        <v>0</v>
      </c>
      <c r="L1611" s="6">
        <v>4</v>
      </c>
      <c r="M1611" t="b">
        <v>1</v>
      </c>
      <c r="N1611" s="6" t="s">
        <v>8276</v>
      </c>
      <c r="O1611" s="9">
        <f t="shared" si="150"/>
        <v>1.1833333333333333</v>
      </c>
      <c r="P1611" s="18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5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1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t="b">
        <v>0</v>
      </c>
      <c r="L1612" s="6">
        <v>112</v>
      </c>
      <c r="M1612" t="b">
        <v>1</v>
      </c>
      <c r="N1612" s="6" t="s">
        <v>8276</v>
      </c>
      <c r="O1612" s="9">
        <f t="shared" si="150"/>
        <v>2.7185000000000001</v>
      </c>
      <c r="P1612" s="18">
        <f t="shared" si="151"/>
        <v>48.54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5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1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t="b">
        <v>0</v>
      </c>
      <c r="L1613" s="6">
        <v>27</v>
      </c>
      <c r="M1613" t="b">
        <v>1</v>
      </c>
      <c r="N1613" s="6" t="s">
        <v>8276</v>
      </c>
      <c r="O1613" s="9">
        <f t="shared" si="150"/>
        <v>1.25125</v>
      </c>
      <c r="P1613" s="18">
        <f t="shared" si="151"/>
        <v>37.07</v>
      </c>
      <c r="Q1613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5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1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t="b">
        <v>0</v>
      </c>
      <c r="L1614" s="6">
        <v>11</v>
      </c>
      <c r="M1614" t="b">
        <v>1</v>
      </c>
      <c r="N1614" s="6" t="s">
        <v>8276</v>
      </c>
      <c r="O1614" s="9">
        <f t="shared" si="150"/>
        <v>1.1000000000000001</v>
      </c>
      <c r="P1614" s="18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5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1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t="b">
        <v>0</v>
      </c>
      <c r="L1615" s="6">
        <v>26</v>
      </c>
      <c r="M1615" t="b">
        <v>1</v>
      </c>
      <c r="N1615" s="6" t="s">
        <v>8276</v>
      </c>
      <c r="O1615" s="9">
        <f t="shared" si="150"/>
        <v>1.0149999999999999</v>
      </c>
      <c r="P1615" s="18">
        <f t="shared" si="151"/>
        <v>39.04</v>
      </c>
      <c r="Q1615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5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1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t="b">
        <v>0</v>
      </c>
      <c r="L1616" s="6">
        <v>77</v>
      </c>
      <c r="M1616" t="b">
        <v>1</v>
      </c>
      <c r="N1616" s="6" t="s">
        <v>8276</v>
      </c>
      <c r="O1616" s="9">
        <f t="shared" si="150"/>
        <v>1.0269999999999999</v>
      </c>
      <c r="P1616" s="18">
        <f t="shared" si="151"/>
        <v>66.69</v>
      </c>
      <c r="Q1616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5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1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t="b">
        <v>0</v>
      </c>
      <c r="L1617" s="6">
        <v>136</v>
      </c>
      <c r="M1617" t="b">
        <v>1</v>
      </c>
      <c r="N1617" s="6" t="s">
        <v>8276</v>
      </c>
      <c r="O1617" s="9">
        <f t="shared" si="150"/>
        <v>1.1412500000000001</v>
      </c>
      <c r="P1617" s="18">
        <f t="shared" si="151"/>
        <v>67.13</v>
      </c>
      <c r="Q1617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5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1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t="b">
        <v>0</v>
      </c>
      <c r="L1618" s="6">
        <v>157</v>
      </c>
      <c r="M1618" t="b">
        <v>1</v>
      </c>
      <c r="N1618" s="6" t="s">
        <v>8276</v>
      </c>
      <c r="O1618" s="9">
        <f t="shared" si="150"/>
        <v>1.042</v>
      </c>
      <c r="P1618" s="18">
        <f t="shared" si="151"/>
        <v>66.37</v>
      </c>
      <c r="Q161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5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1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t="b">
        <v>0</v>
      </c>
      <c r="L1619" s="6">
        <v>158</v>
      </c>
      <c r="M1619" t="b">
        <v>1</v>
      </c>
      <c r="N1619" s="6" t="s">
        <v>8276</v>
      </c>
      <c r="O1619" s="9">
        <f t="shared" si="150"/>
        <v>1.4585714285714286</v>
      </c>
      <c r="P1619" s="18">
        <f t="shared" si="151"/>
        <v>64.62</v>
      </c>
      <c r="Q1619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5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1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t="b">
        <v>0</v>
      </c>
      <c r="L1620" s="6">
        <v>27</v>
      </c>
      <c r="M1620" t="b">
        <v>1</v>
      </c>
      <c r="N1620" s="6" t="s">
        <v>8276</v>
      </c>
      <c r="O1620" s="9">
        <f t="shared" si="150"/>
        <v>1.0506666666666666</v>
      </c>
      <c r="P1620" s="18">
        <f t="shared" si="151"/>
        <v>58.37</v>
      </c>
      <c r="Q1620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5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1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t="b">
        <v>0</v>
      </c>
      <c r="L1621" s="6">
        <v>23</v>
      </c>
      <c r="M1621" t="b">
        <v>1</v>
      </c>
      <c r="N1621" s="6" t="s">
        <v>8276</v>
      </c>
      <c r="O1621" s="9">
        <f t="shared" si="150"/>
        <v>1.3333333333333333</v>
      </c>
      <c r="P1621" s="18">
        <f t="shared" si="151"/>
        <v>86.96</v>
      </c>
      <c r="Q1621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5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1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t="b">
        <v>0</v>
      </c>
      <c r="L1622" s="6">
        <v>17</v>
      </c>
      <c r="M1622" t="b">
        <v>1</v>
      </c>
      <c r="N1622" s="6" t="s">
        <v>8276</v>
      </c>
      <c r="O1622" s="9">
        <f t="shared" si="150"/>
        <v>1.1299999999999999</v>
      </c>
      <c r="P1622" s="18">
        <f t="shared" si="151"/>
        <v>66.47</v>
      </c>
      <c r="Q1622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5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1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t="b">
        <v>0</v>
      </c>
      <c r="L1623" s="6">
        <v>37</v>
      </c>
      <c r="M1623" t="b">
        <v>1</v>
      </c>
      <c r="N1623" s="6" t="s">
        <v>8276</v>
      </c>
      <c r="O1623" s="9">
        <f t="shared" si="150"/>
        <v>1.212</v>
      </c>
      <c r="P1623" s="18">
        <f t="shared" si="151"/>
        <v>163.78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5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1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t="b">
        <v>0</v>
      </c>
      <c r="L1624" s="6">
        <v>65</v>
      </c>
      <c r="M1624" t="b">
        <v>1</v>
      </c>
      <c r="N1624" s="6" t="s">
        <v>8276</v>
      </c>
      <c r="O1624" s="9">
        <f t="shared" si="150"/>
        <v>1.0172463768115942</v>
      </c>
      <c r="P1624" s="18">
        <f t="shared" si="151"/>
        <v>107.98</v>
      </c>
      <c r="Q1624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5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1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t="b">
        <v>0</v>
      </c>
      <c r="L1625" s="6">
        <v>18</v>
      </c>
      <c r="M1625" t="b">
        <v>1</v>
      </c>
      <c r="N1625" s="6" t="s">
        <v>8276</v>
      </c>
      <c r="O1625" s="9">
        <f t="shared" si="150"/>
        <v>1.0106666666666666</v>
      </c>
      <c r="P1625" s="18">
        <f t="shared" si="151"/>
        <v>42.11</v>
      </c>
      <c r="Q1625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5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1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t="b">
        <v>0</v>
      </c>
      <c r="L1626" s="6">
        <v>25</v>
      </c>
      <c r="M1626" t="b">
        <v>1</v>
      </c>
      <c r="N1626" s="6" t="s">
        <v>8276</v>
      </c>
      <c r="O1626" s="9">
        <f t="shared" si="150"/>
        <v>1.18</v>
      </c>
      <c r="P1626" s="18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5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1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t="b">
        <v>0</v>
      </c>
      <c r="L1627" s="6">
        <v>104</v>
      </c>
      <c r="M1627" t="b">
        <v>1</v>
      </c>
      <c r="N1627" s="6" t="s">
        <v>8276</v>
      </c>
      <c r="O1627" s="9">
        <f t="shared" si="150"/>
        <v>1.5533333333333332</v>
      </c>
      <c r="P1627" s="18">
        <f t="shared" si="151"/>
        <v>112.02</v>
      </c>
      <c r="Q1627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5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1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t="b">
        <v>0</v>
      </c>
      <c r="L1628" s="6">
        <v>108</v>
      </c>
      <c r="M1628" t="b">
        <v>1</v>
      </c>
      <c r="N1628" s="6" t="s">
        <v>8276</v>
      </c>
      <c r="O1628" s="9">
        <f t="shared" si="150"/>
        <v>1.0118750000000001</v>
      </c>
      <c r="P1628" s="18">
        <f t="shared" si="151"/>
        <v>74.95</v>
      </c>
      <c r="Q162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5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1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t="b">
        <v>0</v>
      </c>
      <c r="L1629" s="6">
        <v>38</v>
      </c>
      <c r="M1629" t="b">
        <v>1</v>
      </c>
      <c r="N1629" s="6" t="s">
        <v>8276</v>
      </c>
      <c r="O1629" s="9">
        <f t="shared" si="150"/>
        <v>1.17</v>
      </c>
      <c r="P1629" s="18">
        <f t="shared" si="151"/>
        <v>61.58</v>
      </c>
      <c r="Q1629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5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1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t="b">
        <v>0</v>
      </c>
      <c r="L1630" s="6">
        <v>88</v>
      </c>
      <c r="M1630" t="b">
        <v>1</v>
      </c>
      <c r="N1630" s="6" t="s">
        <v>8276</v>
      </c>
      <c r="O1630" s="9">
        <f t="shared" si="150"/>
        <v>1.00925</v>
      </c>
      <c r="P1630" s="18">
        <f t="shared" si="151"/>
        <v>45.88</v>
      </c>
      <c r="Q1630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5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1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t="b">
        <v>0</v>
      </c>
      <c r="L1631" s="6">
        <v>82</v>
      </c>
      <c r="M1631" t="b">
        <v>1</v>
      </c>
      <c r="N1631" s="6" t="s">
        <v>8276</v>
      </c>
      <c r="O1631" s="9">
        <f t="shared" si="150"/>
        <v>1.0366666666666666</v>
      </c>
      <c r="P1631" s="18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5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1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t="b">
        <v>0</v>
      </c>
      <c r="L1632" s="6">
        <v>126</v>
      </c>
      <c r="M1632" t="b">
        <v>1</v>
      </c>
      <c r="N1632" s="6" t="s">
        <v>8276</v>
      </c>
      <c r="O1632" s="9">
        <f t="shared" si="150"/>
        <v>2.6524999999999999</v>
      </c>
      <c r="P1632" s="18">
        <f t="shared" si="151"/>
        <v>84.21</v>
      </c>
      <c r="Q1632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5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1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t="b">
        <v>0</v>
      </c>
      <c r="L1633" s="6">
        <v>133</v>
      </c>
      <c r="M1633" t="b">
        <v>1</v>
      </c>
      <c r="N1633" s="6" t="s">
        <v>8276</v>
      </c>
      <c r="O1633" s="9">
        <f t="shared" si="150"/>
        <v>1.5590999999999999</v>
      </c>
      <c r="P1633" s="18">
        <f t="shared" si="151"/>
        <v>117.23</v>
      </c>
      <c r="Q1633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5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1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t="b">
        <v>0</v>
      </c>
      <c r="L1634" s="6">
        <v>47</v>
      </c>
      <c r="M1634" t="b">
        <v>1</v>
      </c>
      <c r="N1634" s="6" t="s">
        <v>8276</v>
      </c>
      <c r="O1634" s="9">
        <f t="shared" si="150"/>
        <v>1.0162500000000001</v>
      </c>
      <c r="P1634" s="18">
        <f t="shared" si="151"/>
        <v>86.49</v>
      </c>
      <c r="Q1634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5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1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t="b">
        <v>0</v>
      </c>
      <c r="L1635" s="6">
        <v>58</v>
      </c>
      <c r="M1635" t="b">
        <v>1</v>
      </c>
      <c r="N1635" s="6" t="s">
        <v>8276</v>
      </c>
      <c r="O1635" s="9">
        <f t="shared" si="150"/>
        <v>1</v>
      </c>
      <c r="P1635" s="18">
        <f t="shared" si="151"/>
        <v>172.41</v>
      </c>
      <c r="Q1635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5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1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t="b">
        <v>0</v>
      </c>
      <c r="L1636" s="6">
        <v>32</v>
      </c>
      <c r="M1636" t="b">
        <v>1</v>
      </c>
      <c r="N1636" s="6" t="s">
        <v>8276</v>
      </c>
      <c r="O1636" s="9">
        <f t="shared" si="150"/>
        <v>1.0049999999999999</v>
      </c>
      <c r="P1636" s="18">
        <f t="shared" si="151"/>
        <v>62.81</v>
      </c>
      <c r="Q1636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5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1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t="b">
        <v>0</v>
      </c>
      <c r="L1637" s="6">
        <v>37</v>
      </c>
      <c r="M1637" t="b">
        <v>1</v>
      </c>
      <c r="N1637" s="6" t="s">
        <v>8276</v>
      </c>
      <c r="O1637" s="9">
        <f t="shared" si="150"/>
        <v>1.2529999999999999</v>
      </c>
      <c r="P1637" s="18">
        <f t="shared" si="151"/>
        <v>67.73</v>
      </c>
      <c r="Q1637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5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1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t="b">
        <v>0</v>
      </c>
      <c r="L1638" s="6">
        <v>87</v>
      </c>
      <c r="M1638" t="b">
        <v>1</v>
      </c>
      <c r="N1638" s="6" t="s">
        <v>8276</v>
      </c>
      <c r="O1638" s="9">
        <f t="shared" si="150"/>
        <v>1.0355555555555556</v>
      </c>
      <c r="P1638" s="18">
        <f t="shared" si="151"/>
        <v>53.56</v>
      </c>
      <c r="Q163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5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1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t="b">
        <v>0</v>
      </c>
      <c r="L1639" s="6">
        <v>15</v>
      </c>
      <c r="M1639" t="b">
        <v>1</v>
      </c>
      <c r="N1639" s="6" t="s">
        <v>8276</v>
      </c>
      <c r="O1639" s="9">
        <f t="shared" si="150"/>
        <v>1.038</v>
      </c>
      <c r="P1639" s="18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5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1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t="b">
        <v>0</v>
      </c>
      <c r="L1640" s="6">
        <v>27</v>
      </c>
      <c r="M1640" t="b">
        <v>1</v>
      </c>
      <c r="N1640" s="6" t="s">
        <v>8276</v>
      </c>
      <c r="O1640" s="9">
        <f t="shared" si="150"/>
        <v>1.05</v>
      </c>
      <c r="P1640" s="18">
        <f t="shared" si="151"/>
        <v>38.89</v>
      </c>
      <c r="Q1640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5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1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t="b">
        <v>0</v>
      </c>
      <c r="L1641" s="6">
        <v>19</v>
      </c>
      <c r="M1641" t="b">
        <v>1</v>
      </c>
      <c r="N1641" s="6" t="s">
        <v>8276</v>
      </c>
      <c r="O1641" s="9">
        <f t="shared" si="150"/>
        <v>1</v>
      </c>
      <c r="P1641" s="18">
        <f t="shared" si="151"/>
        <v>94.74</v>
      </c>
      <c r="Q1641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5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1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t="b">
        <v>0</v>
      </c>
      <c r="L1642" s="6">
        <v>17</v>
      </c>
      <c r="M1642" t="b">
        <v>1</v>
      </c>
      <c r="N1642" s="6" t="s">
        <v>8276</v>
      </c>
      <c r="O1642" s="9">
        <f t="shared" si="150"/>
        <v>1.6986000000000001</v>
      </c>
      <c r="P1642" s="18">
        <f t="shared" si="151"/>
        <v>39.97</v>
      </c>
      <c r="Q1642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5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1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t="b">
        <v>0</v>
      </c>
      <c r="L1643" s="6">
        <v>26</v>
      </c>
      <c r="M1643" t="b">
        <v>1</v>
      </c>
      <c r="N1643" s="6" t="s">
        <v>8292</v>
      </c>
      <c r="O1643" s="9">
        <f t="shared" si="150"/>
        <v>1.014</v>
      </c>
      <c r="P1643" s="18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5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1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t="b">
        <v>0</v>
      </c>
      <c r="L1644" s="6">
        <v>28</v>
      </c>
      <c r="M1644" t="b">
        <v>1</v>
      </c>
      <c r="N1644" s="6" t="s">
        <v>8292</v>
      </c>
      <c r="O1644" s="9">
        <f t="shared" si="150"/>
        <v>1</v>
      </c>
      <c r="P1644" s="18">
        <f t="shared" si="151"/>
        <v>42.86</v>
      </c>
      <c r="Q1644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5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1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t="b">
        <v>0</v>
      </c>
      <c r="L1645" s="6">
        <v>37</v>
      </c>
      <c r="M1645" t="b">
        <v>1</v>
      </c>
      <c r="N1645" s="6" t="s">
        <v>8292</v>
      </c>
      <c r="O1645" s="9">
        <f t="shared" si="150"/>
        <v>1.2470000000000001</v>
      </c>
      <c r="P1645" s="18">
        <f t="shared" si="151"/>
        <v>168.51</v>
      </c>
      <c r="Q1645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5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1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t="b">
        <v>0</v>
      </c>
      <c r="L1646" s="6">
        <v>128</v>
      </c>
      <c r="M1646" t="b">
        <v>1</v>
      </c>
      <c r="N1646" s="6" t="s">
        <v>8292</v>
      </c>
      <c r="O1646" s="9">
        <f t="shared" si="150"/>
        <v>1.095</v>
      </c>
      <c r="P1646" s="18">
        <f t="shared" si="151"/>
        <v>85.55</v>
      </c>
      <c r="Q1646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5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1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t="b">
        <v>0</v>
      </c>
      <c r="L1647" s="6">
        <v>10</v>
      </c>
      <c r="M1647" t="b">
        <v>1</v>
      </c>
      <c r="N1647" s="6" t="s">
        <v>8292</v>
      </c>
      <c r="O1647" s="9">
        <f t="shared" si="150"/>
        <v>1.1080000000000001</v>
      </c>
      <c r="P1647" s="18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5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1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t="b">
        <v>0</v>
      </c>
      <c r="L1648" s="6">
        <v>83</v>
      </c>
      <c r="M1648" t="b">
        <v>1</v>
      </c>
      <c r="N1648" s="6" t="s">
        <v>8292</v>
      </c>
      <c r="O1648" s="9">
        <f t="shared" si="150"/>
        <v>1.1020000000000001</v>
      </c>
      <c r="P1648" s="18">
        <f t="shared" si="151"/>
        <v>26.55</v>
      </c>
      <c r="Q164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5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1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t="b">
        <v>0</v>
      </c>
      <c r="L1649" s="6">
        <v>46</v>
      </c>
      <c r="M1649" t="b">
        <v>1</v>
      </c>
      <c r="N1649" s="6" t="s">
        <v>8292</v>
      </c>
      <c r="O1649" s="9">
        <f t="shared" si="150"/>
        <v>1.0471999999999999</v>
      </c>
      <c r="P1649" s="18">
        <f t="shared" si="151"/>
        <v>113.83</v>
      </c>
      <c r="Q1649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5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1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t="b">
        <v>0</v>
      </c>
      <c r="L1650" s="6">
        <v>90</v>
      </c>
      <c r="M1650" t="b">
        <v>1</v>
      </c>
      <c r="N1650" s="6" t="s">
        <v>8292</v>
      </c>
      <c r="O1650" s="9">
        <f t="shared" si="150"/>
        <v>1.2526086956521738</v>
      </c>
      <c r="P1650" s="18">
        <f t="shared" si="151"/>
        <v>32.01</v>
      </c>
      <c r="Q1650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5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1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t="b">
        <v>0</v>
      </c>
      <c r="L1651" s="6">
        <v>81</v>
      </c>
      <c r="M1651" t="b">
        <v>1</v>
      </c>
      <c r="N1651" s="6" t="s">
        <v>8292</v>
      </c>
      <c r="O1651" s="9">
        <f t="shared" si="150"/>
        <v>1.0058763157894737</v>
      </c>
      <c r="P1651" s="18">
        <f t="shared" si="151"/>
        <v>47.19</v>
      </c>
      <c r="Q1651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5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1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t="b">
        <v>0</v>
      </c>
      <c r="L1652" s="6">
        <v>32</v>
      </c>
      <c r="M1652" t="b">
        <v>1</v>
      </c>
      <c r="N1652" s="6" t="s">
        <v>8292</v>
      </c>
      <c r="O1652" s="9">
        <f t="shared" si="150"/>
        <v>1.4155</v>
      </c>
      <c r="P1652" s="18">
        <f t="shared" si="151"/>
        <v>88.47</v>
      </c>
      <c r="Q1652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5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1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t="b">
        <v>0</v>
      </c>
      <c r="L1653" s="6">
        <v>20</v>
      </c>
      <c r="M1653" t="b">
        <v>1</v>
      </c>
      <c r="N1653" s="6" t="s">
        <v>8292</v>
      </c>
      <c r="O1653" s="9">
        <f t="shared" si="150"/>
        <v>1.0075000000000001</v>
      </c>
      <c r="P1653" s="18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5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1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t="b">
        <v>0</v>
      </c>
      <c r="L1654" s="6">
        <v>70</v>
      </c>
      <c r="M1654" t="b">
        <v>1</v>
      </c>
      <c r="N1654" s="6" t="s">
        <v>8292</v>
      </c>
      <c r="O1654" s="9">
        <f t="shared" si="150"/>
        <v>1.0066666666666666</v>
      </c>
      <c r="P1654" s="18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5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1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t="b">
        <v>0</v>
      </c>
      <c r="L1655" s="6">
        <v>168</v>
      </c>
      <c r="M1655" t="b">
        <v>1</v>
      </c>
      <c r="N1655" s="6" t="s">
        <v>8292</v>
      </c>
      <c r="O1655" s="9">
        <f t="shared" si="150"/>
        <v>1.7423040000000001</v>
      </c>
      <c r="P1655" s="18">
        <f t="shared" si="151"/>
        <v>51.85</v>
      </c>
      <c r="Q1655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5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1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t="b">
        <v>0</v>
      </c>
      <c r="L1656" s="6">
        <v>34</v>
      </c>
      <c r="M1656" t="b">
        <v>1</v>
      </c>
      <c r="N1656" s="6" t="s">
        <v>8292</v>
      </c>
      <c r="O1656" s="9">
        <f t="shared" si="150"/>
        <v>1.199090909090909</v>
      </c>
      <c r="P1656" s="18">
        <f t="shared" si="151"/>
        <v>38.79</v>
      </c>
      <c r="Q1656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5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1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t="b">
        <v>0</v>
      </c>
      <c r="L1657" s="6">
        <v>48</v>
      </c>
      <c r="M1657" t="b">
        <v>1</v>
      </c>
      <c r="N1657" s="6" t="s">
        <v>8292</v>
      </c>
      <c r="O1657" s="9">
        <f t="shared" si="150"/>
        <v>1.4286666666666668</v>
      </c>
      <c r="P1657" s="18">
        <f t="shared" si="151"/>
        <v>44.65</v>
      </c>
      <c r="Q1657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5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1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t="b">
        <v>0</v>
      </c>
      <c r="L1658" s="6">
        <v>48</v>
      </c>
      <c r="M1658" t="b">
        <v>1</v>
      </c>
      <c r="N1658" s="6" t="s">
        <v>8292</v>
      </c>
      <c r="O1658" s="9">
        <f t="shared" si="150"/>
        <v>1.0033493333333334</v>
      </c>
      <c r="P1658" s="1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5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1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t="b">
        <v>0</v>
      </c>
      <c r="L1659" s="6">
        <v>221</v>
      </c>
      <c r="M1659" t="b">
        <v>1</v>
      </c>
      <c r="N1659" s="6" t="s">
        <v>8292</v>
      </c>
      <c r="O1659" s="9">
        <f t="shared" si="150"/>
        <v>1.0493380000000001</v>
      </c>
      <c r="P1659" s="18">
        <f t="shared" si="151"/>
        <v>118.7</v>
      </c>
      <c r="Q1659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5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1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t="b">
        <v>0</v>
      </c>
      <c r="L1660" s="6">
        <v>107</v>
      </c>
      <c r="M1660" t="b">
        <v>1</v>
      </c>
      <c r="N1660" s="6" t="s">
        <v>8292</v>
      </c>
      <c r="O1660" s="9">
        <f t="shared" si="150"/>
        <v>1.3223333333333334</v>
      </c>
      <c r="P1660" s="18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5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1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t="b">
        <v>0</v>
      </c>
      <c r="L1661" s="6">
        <v>45</v>
      </c>
      <c r="M1661" t="b">
        <v>1</v>
      </c>
      <c r="N1661" s="6" t="s">
        <v>8292</v>
      </c>
      <c r="O1661" s="9">
        <f t="shared" si="150"/>
        <v>1.1279999999999999</v>
      </c>
      <c r="P1661" s="18">
        <f t="shared" si="151"/>
        <v>12.53</v>
      </c>
      <c r="Q1661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5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1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t="b">
        <v>0</v>
      </c>
      <c r="L1662" s="6">
        <v>36</v>
      </c>
      <c r="M1662" t="b">
        <v>1</v>
      </c>
      <c r="N1662" s="6" t="s">
        <v>8292</v>
      </c>
      <c r="O1662" s="9">
        <f t="shared" si="150"/>
        <v>12.5375</v>
      </c>
      <c r="P1662" s="18">
        <f t="shared" si="151"/>
        <v>27.86</v>
      </c>
      <c r="Q1662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5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1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t="b">
        <v>0</v>
      </c>
      <c r="L1663" s="6">
        <v>101</v>
      </c>
      <c r="M1663" t="b">
        <v>1</v>
      </c>
      <c r="N1663" s="6" t="s">
        <v>8292</v>
      </c>
      <c r="O1663" s="9">
        <f t="shared" si="150"/>
        <v>1.0250632911392406</v>
      </c>
      <c r="P1663" s="18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5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1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t="b">
        <v>0</v>
      </c>
      <c r="L1664" s="6">
        <v>62</v>
      </c>
      <c r="M1664" t="b">
        <v>1</v>
      </c>
      <c r="N1664" s="6" t="s">
        <v>8292</v>
      </c>
      <c r="O1664" s="9">
        <f t="shared" si="150"/>
        <v>1.026375</v>
      </c>
      <c r="P1664" s="18">
        <f t="shared" si="151"/>
        <v>132.44</v>
      </c>
      <c r="Q1664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5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1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t="b">
        <v>0</v>
      </c>
      <c r="L1665" s="6">
        <v>32</v>
      </c>
      <c r="M1665" t="b">
        <v>1</v>
      </c>
      <c r="N1665" s="6" t="s">
        <v>8292</v>
      </c>
      <c r="O1665" s="9">
        <f t="shared" si="150"/>
        <v>1.08</v>
      </c>
      <c r="P1665" s="18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5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1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t="b">
        <v>0</v>
      </c>
      <c r="L1666" s="6">
        <v>89</v>
      </c>
      <c r="M1666" t="b">
        <v>1</v>
      </c>
      <c r="N1666" s="6" t="s">
        <v>8292</v>
      </c>
      <c r="O1666" s="9">
        <f t="shared" ref="O1666:O1729" si="156">E1666/D1666</f>
        <v>1.2240879999999998</v>
      </c>
      <c r="P1666" s="18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6">
        <f t="shared" si="154"/>
        <v>40939.761782407404</v>
      </c>
      <c r="T1666" s="15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1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t="b">
        <v>0</v>
      </c>
      <c r="L1667" s="6">
        <v>93</v>
      </c>
      <c r="M1667" t="b">
        <v>1</v>
      </c>
      <c r="N1667" s="6" t="s">
        <v>8292</v>
      </c>
      <c r="O1667" s="9">
        <f t="shared" si="156"/>
        <v>1.1945714285714286</v>
      </c>
      <c r="P1667" s="18">
        <f t="shared" ref="P1667:P1730" si="157">IF(L1667=0,"$0.00",ROUND(E1667/L1667,2))</f>
        <v>44.96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6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1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t="b">
        <v>0</v>
      </c>
      <c r="L1668" s="6">
        <v>98</v>
      </c>
      <c r="M1668" t="b">
        <v>1</v>
      </c>
      <c r="N1668" s="6" t="s">
        <v>8292</v>
      </c>
      <c r="O1668" s="9">
        <f t="shared" si="156"/>
        <v>1.6088</v>
      </c>
      <c r="P1668" s="18">
        <f t="shared" si="157"/>
        <v>41.04</v>
      </c>
      <c r="Q166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5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1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t="b">
        <v>0</v>
      </c>
      <c r="L1669" s="6">
        <v>82</v>
      </c>
      <c r="M1669" t="b">
        <v>1</v>
      </c>
      <c r="N1669" s="6" t="s">
        <v>8292</v>
      </c>
      <c r="O1669" s="9">
        <f t="shared" si="156"/>
        <v>1.2685294117647059</v>
      </c>
      <c r="P1669" s="18">
        <f t="shared" si="157"/>
        <v>52.6</v>
      </c>
      <c r="Q1669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5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1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t="b">
        <v>0</v>
      </c>
      <c r="L1670" s="6">
        <v>116</v>
      </c>
      <c r="M1670" t="b">
        <v>1</v>
      </c>
      <c r="N1670" s="6" t="s">
        <v>8292</v>
      </c>
      <c r="O1670" s="9">
        <f t="shared" si="156"/>
        <v>1.026375</v>
      </c>
      <c r="P1670" s="18">
        <f t="shared" si="157"/>
        <v>70.78</v>
      </c>
      <c r="Q1670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5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1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t="b">
        <v>0</v>
      </c>
      <c r="L1671" s="6">
        <v>52</v>
      </c>
      <c r="M1671" t="b">
        <v>1</v>
      </c>
      <c r="N1671" s="6" t="s">
        <v>8292</v>
      </c>
      <c r="O1671" s="9">
        <f t="shared" si="156"/>
        <v>1.3975</v>
      </c>
      <c r="P1671" s="18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5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1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t="b">
        <v>0</v>
      </c>
      <c r="L1672" s="6">
        <v>23</v>
      </c>
      <c r="M1672" t="b">
        <v>1</v>
      </c>
      <c r="N1672" s="6" t="s">
        <v>8292</v>
      </c>
      <c r="O1672" s="9">
        <f t="shared" si="156"/>
        <v>1.026</v>
      </c>
      <c r="P1672" s="18">
        <f t="shared" si="157"/>
        <v>44.61</v>
      </c>
      <c r="Q1672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5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1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t="b">
        <v>0</v>
      </c>
      <c r="L1673" s="6">
        <v>77</v>
      </c>
      <c r="M1673" t="b">
        <v>1</v>
      </c>
      <c r="N1673" s="6" t="s">
        <v>8292</v>
      </c>
      <c r="O1673" s="9">
        <f t="shared" si="156"/>
        <v>1.0067349999999999</v>
      </c>
      <c r="P1673" s="18">
        <f t="shared" si="157"/>
        <v>26.15</v>
      </c>
      <c r="Q1673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5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1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t="b">
        <v>0</v>
      </c>
      <c r="L1674" s="6">
        <v>49</v>
      </c>
      <c r="M1674" t="b">
        <v>1</v>
      </c>
      <c r="N1674" s="6" t="s">
        <v>8292</v>
      </c>
      <c r="O1674" s="9">
        <f t="shared" si="156"/>
        <v>1.1294117647058823</v>
      </c>
      <c r="P1674" s="18">
        <f t="shared" si="157"/>
        <v>39.18</v>
      </c>
      <c r="Q1674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5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1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t="b">
        <v>0</v>
      </c>
      <c r="L1675" s="6">
        <v>59</v>
      </c>
      <c r="M1675" t="b">
        <v>1</v>
      </c>
      <c r="N1675" s="6" t="s">
        <v>8292</v>
      </c>
      <c r="O1675" s="9">
        <f t="shared" si="156"/>
        <v>1.2809523809523808</v>
      </c>
      <c r="P1675" s="18">
        <f t="shared" si="157"/>
        <v>45.59</v>
      </c>
      <c r="Q1675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5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1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t="b">
        <v>0</v>
      </c>
      <c r="L1676" s="6">
        <v>113</v>
      </c>
      <c r="M1676" t="b">
        <v>1</v>
      </c>
      <c r="N1676" s="6" t="s">
        <v>8292</v>
      </c>
      <c r="O1676" s="9">
        <f t="shared" si="156"/>
        <v>2.0169999999999999</v>
      </c>
      <c r="P1676" s="18">
        <f t="shared" si="157"/>
        <v>89.25</v>
      </c>
      <c r="Q1676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5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1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t="b">
        <v>0</v>
      </c>
      <c r="L1677" s="6">
        <v>34</v>
      </c>
      <c r="M1677" t="b">
        <v>1</v>
      </c>
      <c r="N1677" s="6" t="s">
        <v>8292</v>
      </c>
      <c r="O1677" s="9">
        <f t="shared" si="156"/>
        <v>1.37416</v>
      </c>
      <c r="P1677" s="18">
        <f t="shared" si="157"/>
        <v>40.42</v>
      </c>
      <c r="Q1677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5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1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t="b">
        <v>0</v>
      </c>
      <c r="L1678" s="6">
        <v>42</v>
      </c>
      <c r="M1678" t="b">
        <v>1</v>
      </c>
      <c r="N1678" s="6" t="s">
        <v>8292</v>
      </c>
      <c r="O1678" s="9">
        <f t="shared" si="156"/>
        <v>1.1533333333333333</v>
      </c>
      <c r="P1678" s="18">
        <f t="shared" si="157"/>
        <v>82.38</v>
      </c>
      <c r="Q167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5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1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t="b">
        <v>0</v>
      </c>
      <c r="L1679" s="6">
        <v>42</v>
      </c>
      <c r="M1679" t="b">
        <v>1</v>
      </c>
      <c r="N1679" s="6" t="s">
        <v>8292</v>
      </c>
      <c r="O1679" s="9">
        <f t="shared" si="156"/>
        <v>1.1166666666666667</v>
      </c>
      <c r="P1679" s="18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5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1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t="b">
        <v>0</v>
      </c>
      <c r="L1680" s="6">
        <v>49</v>
      </c>
      <c r="M1680" t="b">
        <v>1</v>
      </c>
      <c r="N1680" s="6" t="s">
        <v>8292</v>
      </c>
      <c r="O1680" s="9">
        <f t="shared" si="156"/>
        <v>1.1839999999999999</v>
      </c>
      <c r="P1680" s="18">
        <f t="shared" si="157"/>
        <v>36.24</v>
      </c>
      <c r="Q1680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5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1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t="b">
        <v>0</v>
      </c>
      <c r="L1681" s="6">
        <v>56</v>
      </c>
      <c r="M1681" t="b">
        <v>1</v>
      </c>
      <c r="N1681" s="6" t="s">
        <v>8292</v>
      </c>
      <c r="O1681" s="9">
        <f t="shared" si="156"/>
        <v>1.75</v>
      </c>
      <c r="P1681" s="18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5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1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t="b">
        <v>0</v>
      </c>
      <c r="L1682" s="6">
        <v>25</v>
      </c>
      <c r="M1682" t="b">
        <v>1</v>
      </c>
      <c r="N1682" s="6" t="s">
        <v>8292</v>
      </c>
      <c r="O1682" s="9">
        <f t="shared" si="156"/>
        <v>1.175</v>
      </c>
      <c r="P1682" s="18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5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1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t="b">
        <v>0</v>
      </c>
      <c r="L1683" s="6">
        <v>884</v>
      </c>
      <c r="M1683" t="b">
        <v>0</v>
      </c>
      <c r="N1683" s="6" t="s">
        <v>8293</v>
      </c>
      <c r="O1683" s="9">
        <f t="shared" si="156"/>
        <v>1.0142212307692309</v>
      </c>
      <c r="P1683" s="18">
        <f t="shared" si="157"/>
        <v>74.58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5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1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t="b">
        <v>0</v>
      </c>
      <c r="L1684" s="6">
        <v>0</v>
      </c>
      <c r="M1684" t="b">
        <v>0</v>
      </c>
      <c r="N1684" s="6" t="s">
        <v>8293</v>
      </c>
      <c r="O1684" s="9">
        <f t="shared" si="156"/>
        <v>0</v>
      </c>
      <c r="P1684" s="18" t="str">
        <f t="shared" si="157"/>
        <v>$0.00</v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5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1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t="b">
        <v>0</v>
      </c>
      <c r="L1685" s="6">
        <v>10</v>
      </c>
      <c r="M1685" t="b">
        <v>0</v>
      </c>
      <c r="N1685" s="6" t="s">
        <v>8293</v>
      </c>
      <c r="O1685" s="9">
        <f t="shared" si="156"/>
        <v>0.21714285714285714</v>
      </c>
      <c r="P1685" s="18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5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1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t="b">
        <v>0</v>
      </c>
      <c r="L1686" s="6">
        <v>101</v>
      </c>
      <c r="M1686" t="b">
        <v>0</v>
      </c>
      <c r="N1686" s="6" t="s">
        <v>8293</v>
      </c>
      <c r="O1686" s="9">
        <f t="shared" si="156"/>
        <v>1.0912500000000001</v>
      </c>
      <c r="P1686" s="18">
        <f t="shared" si="157"/>
        <v>86.44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5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1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t="b">
        <v>0</v>
      </c>
      <c r="L1687" s="6">
        <v>15</v>
      </c>
      <c r="M1687" t="b">
        <v>0</v>
      </c>
      <c r="N1687" s="6" t="s">
        <v>8293</v>
      </c>
      <c r="O1687" s="9">
        <f t="shared" si="156"/>
        <v>1.0285714285714285</v>
      </c>
      <c r="P1687" s="18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5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1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t="b">
        <v>0</v>
      </c>
      <c r="L1688" s="6">
        <v>1</v>
      </c>
      <c r="M1688" t="b">
        <v>0</v>
      </c>
      <c r="N1688" s="6" t="s">
        <v>8293</v>
      </c>
      <c r="O1688" s="9">
        <f t="shared" si="156"/>
        <v>3.5999999999999999E-3</v>
      </c>
      <c r="P1688" s="18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5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1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t="b">
        <v>0</v>
      </c>
      <c r="L1689" s="6">
        <v>39</v>
      </c>
      <c r="M1689" t="b">
        <v>0</v>
      </c>
      <c r="N1689" s="6" t="s">
        <v>8293</v>
      </c>
      <c r="O1689" s="9">
        <f t="shared" si="156"/>
        <v>0.3125</v>
      </c>
      <c r="P1689" s="18">
        <f t="shared" si="157"/>
        <v>80.13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5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1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t="b">
        <v>0</v>
      </c>
      <c r="L1690" s="6">
        <v>7</v>
      </c>
      <c r="M1690" t="b">
        <v>0</v>
      </c>
      <c r="N1690" s="6" t="s">
        <v>8293</v>
      </c>
      <c r="O1690" s="9">
        <f t="shared" si="156"/>
        <v>0.443</v>
      </c>
      <c r="P1690" s="18">
        <f t="shared" si="157"/>
        <v>253.14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5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1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t="b">
        <v>0</v>
      </c>
      <c r="L1691" s="6">
        <v>14</v>
      </c>
      <c r="M1691" t="b">
        <v>0</v>
      </c>
      <c r="N1691" s="6" t="s">
        <v>8293</v>
      </c>
      <c r="O1691" s="9">
        <f t="shared" si="156"/>
        <v>1</v>
      </c>
      <c r="P1691" s="18">
        <f t="shared" si="157"/>
        <v>171.43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5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1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t="b">
        <v>0</v>
      </c>
      <c r="L1692" s="6">
        <v>11</v>
      </c>
      <c r="M1692" t="b">
        <v>0</v>
      </c>
      <c r="N1692" s="6" t="s">
        <v>8293</v>
      </c>
      <c r="O1692" s="9">
        <f t="shared" si="156"/>
        <v>0.254</v>
      </c>
      <c r="P1692" s="18">
        <f t="shared" si="157"/>
        <v>57.73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5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1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t="b">
        <v>0</v>
      </c>
      <c r="L1693" s="6">
        <v>38</v>
      </c>
      <c r="M1693" t="b">
        <v>0</v>
      </c>
      <c r="N1693" s="6" t="s">
        <v>8293</v>
      </c>
      <c r="O1693" s="9">
        <f t="shared" si="156"/>
        <v>0.33473333333333333</v>
      </c>
      <c r="P1693" s="18">
        <f t="shared" si="157"/>
        <v>264.26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5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1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t="b">
        <v>0</v>
      </c>
      <c r="L1694" s="6">
        <v>15</v>
      </c>
      <c r="M1694" t="b">
        <v>0</v>
      </c>
      <c r="N1694" s="6" t="s">
        <v>8293</v>
      </c>
      <c r="O1694" s="9">
        <f t="shared" si="156"/>
        <v>0.47799999999999998</v>
      </c>
      <c r="P1694" s="18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5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1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t="b">
        <v>0</v>
      </c>
      <c r="L1695" s="6">
        <v>8</v>
      </c>
      <c r="M1695" t="b">
        <v>0</v>
      </c>
      <c r="N1695" s="6" t="s">
        <v>8293</v>
      </c>
      <c r="O1695" s="9">
        <f t="shared" si="156"/>
        <v>9.3333333333333338E-2</v>
      </c>
      <c r="P1695" s="18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5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1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t="b">
        <v>0</v>
      </c>
      <c r="L1696" s="6">
        <v>1</v>
      </c>
      <c r="M1696" t="b">
        <v>0</v>
      </c>
      <c r="N1696" s="6" t="s">
        <v>8293</v>
      </c>
      <c r="O1696" s="9">
        <f t="shared" si="156"/>
        <v>5.0000000000000001E-4</v>
      </c>
      <c r="P1696" s="18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5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1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t="b">
        <v>0</v>
      </c>
      <c r="L1697" s="6">
        <v>23</v>
      </c>
      <c r="M1697" t="b">
        <v>0</v>
      </c>
      <c r="N1697" s="6" t="s">
        <v>8293</v>
      </c>
      <c r="O1697" s="9">
        <f t="shared" si="156"/>
        <v>0.11708333333333333</v>
      </c>
      <c r="P1697" s="18">
        <f t="shared" si="157"/>
        <v>61.09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5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1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t="b">
        <v>0</v>
      </c>
      <c r="L1698" s="6">
        <v>0</v>
      </c>
      <c r="M1698" t="b">
        <v>0</v>
      </c>
      <c r="N1698" s="6" t="s">
        <v>8293</v>
      </c>
      <c r="O1698" s="9">
        <f t="shared" si="156"/>
        <v>0</v>
      </c>
      <c r="P1698" s="18" t="str">
        <f t="shared" si="157"/>
        <v>$0.00</v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5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1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t="b">
        <v>0</v>
      </c>
      <c r="L1699" s="6">
        <v>22</v>
      </c>
      <c r="M1699" t="b">
        <v>0</v>
      </c>
      <c r="N1699" s="6" t="s">
        <v>8293</v>
      </c>
      <c r="O1699" s="9">
        <f t="shared" si="156"/>
        <v>0.20208000000000001</v>
      </c>
      <c r="P1699" s="18">
        <f t="shared" si="157"/>
        <v>114.82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5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1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t="b">
        <v>0</v>
      </c>
      <c r="L1700" s="6">
        <v>0</v>
      </c>
      <c r="M1700" t="b">
        <v>0</v>
      </c>
      <c r="N1700" s="6" t="s">
        <v>8293</v>
      </c>
      <c r="O1700" s="9">
        <f t="shared" si="156"/>
        <v>0</v>
      </c>
      <c r="P1700" s="18" t="str">
        <f t="shared" si="157"/>
        <v>$0.00</v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5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1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t="b">
        <v>0</v>
      </c>
      <c r="L1701" s="6">
        <v>4</v>
      </c>
      <c r="M1701" t="b">
        <v>0</v>
      </c>
      <c r="N1701" s="6" t="s">
        <v>8293</v>
      </c>
      <c r="O1701" s="9">
        <f t="shared" si="156"/>
        <v>4.2311459353574929E-2</v>
      </c>
      <c r="P1701" s="18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5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1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t="b">
        <v>0</v>
      </c>
      <c r="L1702" s="6">
        <v>79</v>
      </c>
      <c r="M1702" t="b">
        <v>0</v>
      </c>
      <c r="N1702" s="6" t="s">
        <v>8293</v>
      </c>
      <c r="O1702" s="9">
        <f t="shared" si="156"/>
        <v>0.2606</v>
      </c>
      <c r="P1702" s="18">
        <f t="shared" si="157"/>
        <v>65.97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5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1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t="b">
        <v>0</v>
      </c>
      <c r="L1703" s="6">
        <v>2</v>
      </c>
      <c r="M1703" t="b">
        <v>0</v>
      </c>
      <c r="N1703" s="6" t="s">
        <v>8293</v>
      </c>
      <c r="O1703" s="9">
        <f t="shared" si="156"/>
        <v>1.9801980198019802E-3</v>
      </c>
      <c r="P1703" s="18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5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1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t="b">
        <v>0</v>
      </c>
      <c r="L1704" s="6">
        <v>1</v>
      </c>
      <c r="M1704" t="b">
        <v>0</v>
      </c>
      <c r="N1704" s="6" t="s">
        <v>8293</v>
      </c>
      <c r="O1704" s="9">
        <f t="shared" si="156"/>
        <v>6.0606060606060605E-5</v>
      </c>
      <c r="P1704" s="18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5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1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t="b">
        <v>0</v>
      </c>
      <c r="L1705" s="6">
        <v>2</v>
      </c>
      <c r="M1705" t="b">
        <v>0</v>
      </c>
      <c r="N1705" s="6" t="s">
        <v>8293</v>
      </c>
      <c r="O1705" s="9">
        <f t="shared" si="156"/>
        <v>1.0200000000000001E-2</v>
      </c>
      <c r="P1705" s="18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5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1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t="b">
        <v>0</v>
      </c>
      <c r="L1706" s="6">
        <v>11</v>
      </c>
      <c r="M1706" t="b">
        <v>0</v>
      </c>
      <c r="N1706" s="6" t="s">
        <v>8293</v>
      </c>
      <c r="O1706" s="9">
        <f t="shared" si="156"/>
        <v>0.65100000000000002</v>
      </c>
      <c r="P1706" s="18">
        <f t="shared" si="157"/>
        <v>118.36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5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1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t="b">
        <v>0</v>
      </c>
      <c r="L1707" s="6">
        <v>0</v>
      </c>
      <c r="M1707" t="b">
        <v>0</v>
      </c>
      <c r="N1707" s="6" t="s">
        <v>8293</v>
      </c>
      <c r="O1707" s="9">
        <f t="shared" si="156"/>
        <v>0</v>
      </c>
      <c r="P1707" s="18" t="str">
        <f t="shared" si="157"/>
        <v>$0.00</v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5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1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t="b">
        <v>0</v>
      </c>
      <c r="L1708" s="6">
        <v>0</v>
      </c>
      <c r="M1708" t="b">
        <v>0</v>
      </c>
      <c r="N1708" s="6" t="s">
        <v>8293</v>
      </c>
      <c r="O1708" s="9">
        <f t="shared" si="156"/>
        <v>0</v>
      </c>
      <c r="P1708" s="18" t="str">
        <f t="shared" si="157"/>
        <v>$0.00</v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5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1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t="b">
        <v>0</v>
      </c>
      <c r="L1709" s="6">
        <v>9</v>
      </c>
      <c r="M1709" t="b">
        <v>0</v>
      </c>
      <c r="N1709" s="6" t="s">
        <v>8293</v>
      </c>
      <c r="O1709" s="9">
        <f t="shared" si="156"/>
        <v>9.74E-2</v>
      </c>
      <c r="P1709" s="18">
        <f t="shared" si="157"/>
        <v>54.11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5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1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t="b">
        <v>0</v>
      </c>
      <c r="L1710" s="6">
        <v>0</v>
      </c>
      <c r="M1710" t="b">
        <v>0</v>
      </c>
      <c r="N1710" s="6" t="s">
        <v>8293</v>
      </c>
      <c r="O1710" s="9">
        <f t="shared" si="156"/>
        <v>0</v>
      </c>
      <c r="P1710" s="18" t="str">
        <f t="shared" si="157"/>
        <v>$0.00</v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5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1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t="b">
        <v>0</v>
      </c>
      <c r="L1711" s="6">
        <v>4</v>
      </c>
      <c r="M1711" t="b">
        <v>0</v>
      </c>
      <c r="N1711" s="6" t="s">
        <v>8293</v>
      </c>
      <c r="O1711" s="9">
        <f t="shared" si="156"/>
        <v>4.8571428571428571E-2</v>
      </c>
      <c r="P1711" s="18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5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1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t="b">
        <v>0</v>
      </c>
      <c r="L1712" s="6">
        <v>1</v>
      </c>
      <c r="M1712" t="b">
        <v>0</v>
      </c>
      <c r="N1712" s="6" t="s">
        <v>8293</v>
      </c>
      <c r="O1712" s="9">
        <f t="shared" si="156"/>
        <v>6.7999999999999996E-3</v>
      </c>
      <c r="P1712" s="18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5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1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t="b">
        <v>0</v>
      </c>
      <c r="L1713" s="6">
        <v>2</v>
      </c>
      <c r="M1713" t="b">
        <v>0</v>
      </c>
      <c r="N1713" s="6" t="s">
        <v>8293</v>
      </c>
      <c r="O1713" s="9">
        <f t="shared" si="156"/>
        <v>0.105</v>
      </c>
      <c r="P1713" s="18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5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1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t="b">
        <v>0</v>
      </c>
      <c r="L1714" s="6">
        <v>0</v>
      </c>
      <c r="M1714" t="b">
        <v>0</v>
      </c>
      <c r="N1714" s="6" t="s">
        <v>8293</v>
      </c>
      <c r="O1714" s="9">
        <f t="shared" si="156"/>
        <v>0</v>
      </c>
      <c r="P1714" s="18" t="str">
        <f t="shared" si="157"/>
        <v>$0.00</v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5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1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t="b">
        <v>0</v>
      </c>
      <c r="L1715" s="6">
        <v>1</v>
      </c>
      <c r="M1715" t="b">
        <v>0</v>
      </c>
      <c r="N1715" s="6" t="s">
        <v>8293</v>
      </c>
      <c r="O1715" s="9">
        <f t="shared" si="156"/>
        <v>1.6666666666666666E-2</v>
      </c>
      <c r="P1715" s="18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5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1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t="b">
        <v>0</v>
      </c>
      <c r="L1716" s="6">
        <v>17</v>
      </c>
      <c r="M1716" t="b">
        <v>0</v>
      </c>
      <c r="N1716" s="6" t="s">
        <v>8293</v>
      </c>
      <c r="O1716" s="9">
        <f t="shared" si="156"/>
        <v>7.868E-2</v>
      </c>
      <c r="P1716" s="18">
        <f t="shared" si="157"/>
        <v>115.71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5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1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t="b">
        <v>0</v>
      </c>
      <c r="L1717" s="6">
        <v>2</v>
      </c>
      <c r="M1717" t="b">
        <v>0</v>
      </c>
      <c r="N1717" s="6" t="s">
        <v>8293</v>
      </c>
      <c r="O1717" s="9">
        <f t="shared" si="156"/>
        <v>2.2000000000000001E-3</v>
      </c>
      <c r="P1717" s="18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5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1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t="b">
        <v>0</v>
      </c>
      <c r="L1718" s="6">
        <v>3</v>
      </c>
      <c r="M1718" t="b">
        <v>0</v>
      </c>
      <c r="N1718" s="6" t="s">
        <v>8293</v>
      </c>
      <c r="O1718" s="9">
        <f t="shared" si="156"/>
        <v>7.4999999999999997E-2</v>
      </c>
      <c r="P1718" s="18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5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1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t="b">
        <v>0</v>
      </c>
      <c r="L1719" s="6">
        <v>41</v>
      </c>
      <c r="M1719" t="b">
        <v>0</v>
      </c>
      <c r="N1719" s="6" t="s">
        <v>8293</v>
      </c>
      <c r="O1719" s="9">
        <f t="shared" si="156"/>
        <v>0.42725880551301687</v>
      </c>
      <c r="P1719" s="18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5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1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t="b">
        <v>0</v>
      </c>
      <c r="L1720" s="6">
        <v>2</v>
      </c>
      <c r="M1720" t="b">
        <v>0</v>
      </c>
      <c r="N1720" s="6" t="s">
        <v>8293</v>
      </c>
      <c r="O1720" s="9">
        <f t="shared" si="156"/>
        <v>2.142857142857143E-3</v>
      </c>
      <c r="P1720" s="18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5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1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t="b">
        <v>0</v>
      </c>
      <c r="L1721" s="6">
        <v>3</v>
      </c>
      <c r="M1721" t="b">
        <v>0</v>
      </c>
      <c r="N1721" s="6" t="s">
        <v>8293</v>
      </c>
      <c r="O1721" s="9">
        <f t="shared" si="156"/>
        <v>8.7500000000000008E-3</v>
      </c>
      <c r="P1721" s="18">
        <f t="shared" si="157"/>
        <v>11.67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5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1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t="b">
        <v>0</v>
      </c>
      <c r="L1722" s="6">
        <v>8</v>
      </c>
      <c r="M1722" t="b">
        <v>0</v>
      </c>
      <c r="N1722" s="6" t="s">
        <v>8293</v>
      </c>
      <c r="O1722" s="9">
        <f t="shared" si="156"/>
        <v>5.6250000000000001E-2</v>
      </c>
      <c r="P1722" s="18">
        <f t="shared" si="157"/>
        <v>28.13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5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1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t="b">
        <v>0</v>
      </c>
      <c r="L1723" s="6">
        <v>0</v>
      </c>
      <c r="M1723" t="b">
        <v>0</v>
      </c>
      <c r="N1723" s="6" t="s">
        <v>8293</v>
      </c>
      <c r="O1723" s="9">
        <f t="shared" si="156"/>
        <v>0</v>
      </c>
      <c r="P1723" s="18" t="str">
        <f t="shared" si="157"/>
        <v>$0.00</v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5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1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t="b">
        <v>0</v>
      </c>
      <c r="L1724" s="6">
        <v>1</v>
      </c>
      <c r="M1724" t="b">
        <v>0</v>
      </c>
      <c r="N1724" s="6" t="s">
        <v>8293</v>
      </c>
      <c r="O1724" s="9">
        <f t="shared" si="156"/>
        <v>3.4722222222222224E-4</v>
      </c>
      <c r="P1724" s="18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5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1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t="b">
        <v>0</v>
      </c>
      <c r="L1725" s="6">
        <v>3</v>
      </c>
      <c r="M1725" t="b">
        <v>0</v>
      </c>
      <c r="N1725" s="6" t="s">
        <v>8293</v>
      </c>
      <c r="O1725" s="9">
        <f t="shared" si="156"/>
        <v>6.5000000000000002E-2</v>
      </c>
      <c r="P1725" s="18">
        <f t="shared" si="157"/>
        <v>216.67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5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1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t="b">
        <v>0</v>
      </c>
      <c r="L1726" s="6">
        <v>4</v>
      </c>
      <c r="M1726" t="b">
        <v>0</v>
      </c>
      <c r="N1726" s="6" t="s">
        <v>8293</v>
      </c>
      <c r="O1726" s="9">
        <f t="shared" si="156"/>
        <v>5.8333333333333336E-3</v>
      </c>
      <c r="P1726" s="18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5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1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t="b">
        <v>0</v>
      </c>
      <c r="L1727" s="6">
        <v>9</v>
      </c>
      <c r="M1727" t="b">
        <v>0</v>
      </c>
      <c r="N1727" s="6" t="s">
        <v>8293</v>
      </c>
      <c r="O1727" s="9">
        <f t="shared" si="156"/>
        <v>0.10181818181818182</v>
      </c>
      <c r="P1727" s="18">
        <f t="shared" si="157"/>
        <v>62.22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5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1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t="b">
        <v>0</v>
      </c>
      <c r="L1728" s="6">
        <v>16</v>
      </c>
      <c r="M1728" t="b">
        <v>0</v>
      </c>
      <c r="N1728" s="6" t="s">
        <v>8293</v>
      </c>
      <c r="O1728" s="9">
        <f t="shared" si="156"/>
        <v>0.33784615384615385</v>
      </c>
      <c r="P1728" s="18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5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1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t="b">
        <v>0</v>
      </c>
      <c r="L1729" s="6">
        <v>1</v>
      </c>
      <c r="M1729" t="b">
        <v>0</v>
      </c>
      <c r="N1729" s="6" t="s">
        <v>8293</v>
      </c>
      <c r="O1729" s="9">
        <f t="shared" si="156"/>
        <v>3.3333333333333332E-4</v>
      </c>
      <c r="P1729" s="18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5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1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t="b">
        <v>0</v>
      </c>
      <c r="L1730" s="6">
        <v>7</v>
      </c>
      <c r="M1730" t="b">
        <v>0</v>
      </c>
      <c r="N1730" s="6" t="s">
        <v>8293</v>
      </c>
      <c r="O1730" s="9">
        <f t="shared" ref="O1730:O1793" si="162">E1730/D1730</f>
        <v>0.68400000000000005</v>
      </c>
      <c r="P1730" s="18">
        <f t="shared" si="157"/>
        <v>122.14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42268.625856481478</v>
      </c>
      <c r="T1730" s="15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1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t="b">
        <v>0</v>
      </c>
      <c r="L1731" s="6">
        <v>0</v>
      </c>
      <c r="M1731" t="b">
        <v>0</v>
      </c>
      <c r="N1731" s="6" t="s">
        <v>8293</v>
      </c>
      <c r="O1731" s="9">
        <f t="shared" si="162"/>
        <v>0</v>
      </c>
      <c r="P1731" s="18" t="str">
        <f t="shared" ref="P1731:P1794" si="163">IF(L1731=0,"$0.00",ROUND(E1731/L1731,2))</f>
        <v>$0.00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6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1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t="b">
        <v>0</v>
      </c>
      <c r="L1732" s="6">
        <v>0</v>
      </c>
      <c r="M1732" t="b">
        <v>0</v>
      </c>
      <c r="N1732" s="6" t="s">
        <v>8293</v>
      </c>
      <c r="O1732" s="9">
        <f t="shared" si="162"/>
        <v>0</v>
      </c>
      <c r="P1732" s="18" t="str">
        <f t="shared" si="163"/>
        <v>$0.00</v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5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1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t="b">
        <v>0</v>
      </c>
      <c r="L1733" s="6">
        <v>0</v>
      </c>
      <c r="M1733" t="b">
        <v>0</v>
      </c>
      <c r="N1733" s="6" t="s">
        <v>8293</v>
      </c>
      <c r="O1733" s="9">
        <f t="shared" si="162"/>
        <v>0</v>
      </c>
      <c r="P1733" s="18" t="str">
        <f t="shared" si="163"/>
        <v>$0.00</v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5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1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t="b">
        <v>0</v>
      </c>
      <c r="L1734" s="6">
        <v>0</v>
      </c>
      <c r="M1734" t="b">
        <v>0</v>
      </c>
      <c r="N1734" s="6" t="s">
        <v>8293</v>
      </c>
      <c r="O1734" s="9">
        <f t="shared" si="162"/>
        <v>0</v>
      </c>
      <c r="P1734" s="18" t="str">
        <f t="shared" si="163"/>
        <v>$0.00</v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5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1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t="b">
        <v>0</v>
      </c>
      <c r="L1735" s="6">
        <v>0</v>
      </c>
      <c r="M1735" t="b">
        <v>0</v>
      </c>
      <c r="N1735" s="6" t="s">
        <v>8293</v>
      </c>
      <c r="O1735" s="9">
        <f t="shared" si="162"/>
        <v>0</v>
      </c>
      <c r="P1735" s="18" t="str">
        <f t="shared" si="163"/>
        <v>$0.00</v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5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1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t="b">
        <v>0</v>
      </c>
      <c r="L1736" s="6">
        <v>1</v>
      </c>
      <c r="M1736" t="b">
        <v>0</v>
      </c>
      <c r="N1736" s="6" t="s">
        <v>8293</v>
      </c>
      <c r="O1736" s="9">
        <f t="shared" si="162"/>
        <v>2.2222222222222223E-4</v>
      </c>
      <c r="P1736" s="18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5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1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t="b">
        <v>0</v>
      </c>
      <c r="L1737" s="6">
        <v>2</v>
      </c>
      <c r="M1737" t="b">
        <v>0</v>
      </c>
      <c r="N1737" s="6" t="s">
        <v>8293</v>
      </c>
      <c r="O1737" s="9">
        <f t="shared" si="162"/>
        <v>0.11</v>
      </c>
      <c r="P1737" s="18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5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1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t="b">
        <v>0</v>
      </c>
      <c r="L1738" s="6">
        <v>1</v>
      </c>
      <c r="M1738" t="b">
        <v>0</v>
      </c>
      <c r="N1738" s="6" t="s">
        <v>8293</v>
      </c>
      <c r="O1738" s="9">
        <f t="shared" si="162"/>
        <v>7.3333333333333332E-3</v>
      </c>
      <c r="P1738" s="18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5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1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t="b">
        <v>0</v>
      </c>
      <c r="L1739" s="6">
        <v>15</v>
      </c>
      <c r="M1739" t="b">
        <v>0</v>
      </c>
      <c r="N1739" s="6" t="s">
        <v>8293</v>
      </c>
      <c r="O1739" s="9">
        <f t="shared" si="162"/>
        <v>0.21249999999999999</v>
      </c>
      <c r="P1739" s="18">
        <f t="shared" si="163"/>
        <v>56.67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5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1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t="b">
        <v>0</v>
      </c>
      <c r="L1740" s="6">
        <v>1</v>
      </c>
      <c r="M1740" t="b">
        <v>0</v>
      </c>
      <c r="N1740" s="6" t="s">
        <v>8293</v>
      </c>
      <c r="O1740" s="9">
        <f t="shared" si="162"/>
        <v>4.0000000000000001E-3</v>
      </c>
      <c r="P1740" s="18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5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1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t="b">
        <v>0</v>
      </c>
      <c r="L1741" s="6">
        <v>1</v>
      </c>
      <c r="M1741" t="b">
        <v>0</v>
      </c>
      <c r="N1741" s="6" t="s">
        <v>8293</v>
      </c>
      <c r="O1741" s="9">
        <f t="shared" si="162"/>
        <v>1E-3</v>
      </c>
      <c r="P1741" s="18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5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1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t="b">
        <v>0</v>
      </c>
      <c r="L1742" s="6">
        <v>0</v>
      </c>
      <c r="M1742" t="b">
        <v>0</v>
      </c>
      <c r="N1742" s="6" t="s">
        <v>8293</v>
      </c>
      <c r="O1742" s="9">
        <f t="shared" si="162"/>
        <v>0</v>
      </c>
      <c r="P1742" s="18" t="str">
        <f t="shared" si="163"/>
        <v>$0.00</v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5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1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t="b">
        <v>0</v>
      </c>
      <c r="L1743" s="6">
        <v>52</v>
      </c>
      <c r="M1743" t="b">
        <v>1</v>
      </c>
      <c r="N1743" s="6" t="s">
        <v>8285</v>
      </c>
      <c r="O1743" s="9">
        <f t="shared" si="162"/>
        <v>1.1083333333333334</v>
      </c>
      <c r="P1743" s="18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5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1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t="b">
        <v>0</v>
      </c>
      <c r="L1744" s="6">
        <v>34</v>
      </c>
      <c r="M1744" t="b">
        <v>1</v>
      </c>
      <c r="N1744" s="6" t="s">
        <v>8285</v>
      </c>
      <c r="O1744" s="9">
        <f t="shared" si="162"/>
        <v>1.0874999999999999</v>
      </c>
      <c r="P1744" s="18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5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1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t="b">
        <v>0</v>
      </c>
      <c r="L1745" s="6">
        <v>67</v>
      </c>
      <c r="M1745" t="b">
        <v>1</v>
      </c>
      <c r="N1745" s="6" t="s">
        <v>8285</v>
      </c>
      <c r="O1745" s="9">
        <f t="shared" si="162"/>
        <v>1.0041666666666667</v>
      </c>
      <c r="P1745" s="18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5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1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t="b">
        <v>0</v>
      </c>
      <c r="L1746" s="6">
        <v>70</v>
      </c>
      <c r="M1746" t="b">
        <v>1</v>
      </c>
      <c r="N1746" s="6" t="s">
        <v>8285</v>
      </c>
      <c r="O1746" s="9">
        <f t="shared" si="162"/>
        <v>1.1845454545454546</v>
      </c>
      <c r="P1746" s="18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5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1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t="b">
        <v>0</v>
      </c>
      <c r="L1747" s="6">
        <v>89</v>
      </c>
      <c r="M1747" t="b">
        <v>1</v>
      </c>
      <c r="N1747" s="6" t="s">
        <v>8285</v>
      </c>
      <c r="O1747" s="9">
        <f t="shared" si="162"/>
        <v>1.1401428571428571</v>
      </c>
      <c r="P1747" s="18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5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1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t="b">
        <v>0</v>
      </c>
      <c r="L1748" s="6">
        <v>107</v>
      </c>
      <c r="M1748" t="b">
        <v>1</v>
      </c>
      <c r="N1748" s="6" t="s">
        <v>8285</v>
      </c>
      <c r="O1748" s="9">
        <f t="shared" si="162"/>
        <v>1.4810000000000001</v>
      </c>
      <c r="P1748" s="1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5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1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t="b">
        <v>0</v>
      </c>
      <c r="L1749" s="6">
        <v>159</v>
      </c>
      <c r="M1749" t="b">
        <v>1</v>
      </c>
      <c r="N1749" s="6" t="s">
        <v>8285</v>
      </c>
      <c r="O1749" s="9">
        <f t="shared" si="162"/>
        <v>1.0495555555555556</v>
      </c>
      <c r="P1749" s="18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5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1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t="b">
        <v>0</v>
      </c>
      <c r="L1750" s="6">
        <v>181</v>
      </c>
      <c r="M1750" t="b">
        <v>1</v>
      </c>
      <c r="N1750" s="6" t="s">
        <v>8285</v>
      </c>
      <c r="O1750" s="9">
        <f t="shared" si="162"/>
        <v>1.29948</v>
      </c>
      <c r="P1750" s="18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5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1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t="b">
        <v>0</v>
      </c>
      <c r="L1751" s="6">
        <v>131</v>
      </c>
      <c r="M1751" t="b">
        <v>1</v>
      </c>
      <c r="N1751" s="6" t="s">
        <v>8285</v>
      </c>
      <c r="O1751" s="9">
        <f t="shared" si="162"/>
        <v>1.2348756218905472</v>
      </c>
      <c r="P1751" s="18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5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1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t="b">
        <v>0</v>
      </c>
      <c r="L1752" s="6">
        <v>125</v>
      </c>
      <c r="M1752" t="b">
        <v>1</v>
      </c>
      <c r="N1752" s="6" t="s">
        <v>8285</v>
      </c>
      <c r="O1752" s="9">
        <f t="shared" si="162"/>
        <v>2.0162</v>
      </c>
      <c r="P1752" s="18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5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1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t="b">
        <v>0</v>
      </c>
      <c r="L1753" s="6">
        <v>61</v>
      </c>
      <c r="M1753" t="b">
        <v>1</v>
      </c>
      <c r="N1753" s="6" t="s">
        <v>8285</v>
      </c>
      <c r="O1753" s="9">
        <f t="shared" si="162"/>
        <v>1.0289999999999999</v>
      </c>
      <c r="P1753" s="18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5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1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t="b">
        <v>0</v>
      </c>
      <c r="L1754" s="6">
        <v>90</v>
      </c>
      <c r="M1754" t="b">
        <v>1</v>
      </c>
      <c r="N1754" s="6" t="s">
        <v>8285</v>
      </c>
      <c r="O1754" s="9">
        <f t="shared" si="162"/>
        <v>2.6016666666666666</v>
      </c>
      <c r="P1754" s="18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5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1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t="b">
        <v>0</v>
      </c>
      <c r="L1755" s="6">
        <v>35</v>
      </c>
      <c r="M1755" t="b">
        <v>1</v>
      </c>
      <c r="N1755" s="6" t="s">
        <v>8285</v>
      </c>
      <c r="O1755" s="9">
        <f t="shared" si="162"/>
        <v>1.08</v>
      </c>
      <c r="P1755" s="18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5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1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t="b">
        <v>0</v>
      </c>
      <c r="L1756" s="6">
        <v>90</v>
      </c>
      <c r="M1756" t="b">
        <v>1</v>
      </c>
      <c r="N1756" s="6" t="s">
        <v>8285</v>
      </c>
      <c r="O1756" s="9">
        <f t="shared" si="162"/>
        <v>1.1052941176470588</v>
      </c>
      <c r="P1756" s="18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5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1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t="b">
        <v>0</v>
      </c>
      <c r="L1757" s="6">
        <v>4</v>
      </c>
      <c r="M1757" t="b">
        <v>1</v>
      </c>
      <c r="N1757" s="6" t="s">
        <v>8285</v>
      </c>
      <c r="O1757" s="9">
        <f t="shared" si="162"/>
        <v>1.2</v>
      </c>
      <c r="P1757" s="1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5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1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t="b">
        <v>0</v>
      </c>
      <c r="L1758" s="6">
        <v>120</v>
      </c>
      <c r="M1758" t="b">
        <v>1</v>
      </c>
      <c r="N1758" s="6" t="s">
        <v>8285</v>
      </c>
      <c r="O1758" s="9">
        <f t="shared" si="162"/>
        <v>1.0282909090909091</v>
      </c>
      <c r="P1758" s="1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5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1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t="b">
        <v>0</v>
      </c>
      <c r="L1759" s="6">
        <v>14</v>
      </c>
      <c r="M1759" t="b">
        <v>1</v>
      </c>
      <c r="N1759" s="6" t="s">
        <v>8285</v>
      </c>
      <c r="O1759" s="9">
        <f t="shared" si="162"/>
        <v>1.1599999999999999</v>
      </c>
      <c r="P1759" s="18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5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1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t="b">
        <v>0</v>
      </c>
      <c r="L1760" s="6">
        <v>27</v>
      </c>
      <c r="M1760" t="b">
        <v>1</v>
      </c>
      <c r="N1760" s="6" t="s">
        <v>8285</v>
      </c>
      <c r="O1760" s="9">
        <f t="shared" si="162"/>
        <v>1.147</v>
      </c>
      <c r="P1760" s="18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5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1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t="b">
        <v>0</v>
      </c>
      <c r="L1761" s="6">
        <v>49</v>
      </c>
      <c r="M1761" t="b">
        <v>1</v>
      </c>
      <c r="N1761" s="6" t="s">
        <v>8285</v>
      </c>
      <c r="O1761" s="9">
        <f t="shared" si="162"/>
        <v>1.0660000000000001</v>
      </c>
      <c r="P1761" s="18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5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1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t="b">
        <v>0</v>
      </c>
      <c r="L1762" s="6">
        <v>102</v>
      </c>
      <c r="M1762" t="b">
        <v>1</v>
      </c>
      <c r="N1762" s="6" t="s">
        <v>8285</v>
      </c>
      <c r="O1762" s="9">
        <f t="shared" si="162"/>
        <v>1.6544000000000001</v>
      </c>
      <c r="P1762" s="18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5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1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t="b">
        <v>0</v>
      </c>
      <c r="L1763" s="6">
        <v>3</v>
      </c>
      <c r="M1763" t="b">
        <v>1</v>
      </c>
      <c r="N1763" s="6" t="s">
        <v>8285</v>
      </c>
      <c r="O1763" s="9">
        <f t="shared" si="162"/>
        <v>1.55</v>
      </c>
      <c r="P1763" s="18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5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1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t="b">
        <v>0</v>
      </c>
      <c r="L1764" s="6">
        <v>25</v>
      </c>
      <c r="M1764" t="b">
        <v>1</v>
      </c>
      <c r="N1764" s="6" t="s">
        <v>8285</v>
      </c>
      <c r="O1764" s="9">
        <f t="shared" si="162"/>
        <v>8.85</v>
      </c>
      <c r="P1764" s="1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5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1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t="b">
        <v>0</v>
      </c>
      <c r="L1765" s="6">
        <v>118</v>
      </c>
      <c r="M1765" t="b">
        <v>1</v>
      </c>
      <c r="N1765" s="6" t="s">
        <v>8285</v>
      </c>
      <c r="O1765" s="9">
        <f t="shared" si="162"/>
        <v>1.0190833333333333</v>
      </c>
      <c r="P1765" s="18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5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1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t="b">
        <v>1</v>
      </c>
      <c r="L1766" s="6">
        <v>39</v>
      </c>
      <c r="M1766" t="b">
        <v>0</v>
      </c>
      <c r="N1766" s="6" t="s">
        <v>8285</v>
      </c>
      <c r="O1766" s="9">
        <f t="shared" si="162"/>
        <v>0.19600000000000001</v>
      </c>
      <c r="P1766" s="18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5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1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t="b">
        <v>1</v>
      </c>
      <c r="L1767" s="6">
        <v>103</v>
      </c>
      <c r="M1767" t="b">
        <v>0</v>
      </c>
      <c r="N1767" s="6" t="s">
        <v>8285</v>
      </c>
      <c r="O1767" s="9">
        <f t="shared" si="162"/>
        <v>0.59467839999999994</v>
      </c>
      <c r="P1767" s="18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5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1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t="b">
        <v>1</v>
      </c>
      <c r="L1768" s="6">
        <v>0</v>
      </c>
      <c r="M1768" t="b">
        <v>0</v>
      </c>
      <c r="N1768" s="6" t="s">
        <v>8285</v>
      </c>
      <c r="O1768" s="9">
        <f t="shared" si="162"/>
        <v>0</v>
      </c>
      <c r="P1768" s="18" t="str">
        <f t="shared" si="163"/>
        <v>$0.00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5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1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t="b">
        <v>1</v>
      </c>
      <c r="L1769" s="6">
        <v>39</v>
      </c>
      <c r="M1769" t="b">
        <v>0</v>
      </c>
      <c r="N1769" s="6" t="s">
        <v>8285</v>
      </c>
      <c r="O1769" s="9">
        <f t="shared" si="162"/>
        <v>0.4572</v>
      </c>
      <c r="P1769" s="18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5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1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t="b">
        <v>1</v>
      </c>
      <c r="L1770" s="6">
        <v>15</v>
      </c>
      <c r="M1770" t="b">
        <v>0</v>
      </c>
      <c r="N1770" s="6" t="s">
        <v>8285</v>
      </c>
      <c r="O1770" s="9">
        <f t="shared" si="162"/>
        <v>3.7400000000000003E-2</v>
      </c>
      <c r="P1770" s="18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5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1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t="b">
        <v>1</v>
      </c>
      <c r="L1771" s="6">
        <v>22</v>
      </c>
      <c r="M1771" t="b">
        <v>0</v>
      </c>
      <c r="N1771" s="6" t="s">
        <v>8285</v>
      </c>
      <c r="O1771" s="9">
        <f t="shared" si="162"/>
        <v>2.7025E-2</v>
      </c>
      <c r="P1771" s="18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5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1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t="b">
        <v>1</v>
      </c>
      <c r="L1772" s="6">
        <v>92</v>
      </c>
      <c r="M1772" t="b">
        <v>0</v>
      </c>
      <c r="N1772" s="6" t="s">
        <v>8285</v>
      </c>
      <c r="O1772" s="9">
        <f t="shared" si="162"/>
        <v>0.56514285714285717</v>
      </c>
      <c r="P1772" s="1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5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1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t="b">
        <v>1</v>
      </c>
      <c r="L1773" s="6">
        <v>25</v>
      </c>
      <c r="M1773" t="b">
        <v>0</v>
      </c>
      <c r="N1773" s="6" t="s">
        <v>8285</v>
      </c>
      <c r="O1773" s="9">
        <f t="shared" si="162"/>
        <v>0.21309523809523809</v>
      </c>
      <c r="P1773" s="1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5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1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t="b">
        <v>1</v>
      </c>
      <c r="L1774" s="6">
        <v>19</v>
      </c>
      <c r="M1774" t="b">
        <v>0</v>
      </c>
      <c r="N1774" s="6" t="s">
        <v>8285</v>
      </c>
      <c r="O1774" s="9">
        <f t="shared" si="162"/>
        <v>0.156</v>
      </c>
      <c r="P1774" s="18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5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1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t="b">
        <v>1</v>
      </c>
      <c r="L1775" s="6">
        <v>19</v>
      </c>
      <c r="M1775" t="b">
        <v>0</v>
      </c>
      <c r="N1775" s="6" t="s">
        <v>8285</v>
      </c>
      <c r="O1775" s="9">
        <f t="shared" si="162"/>
        <v>6.2566666666666673E-2</v>
      </c>
      <c r="P1775" s="18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5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1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t="b">
        <v>1</v>
      </c>
      <c r="L1776" s="6">
        <v>13</v>
      </c>
      <c r="M1776" t="b">
        <v>0</v>
      </c>
      <c r="N1776" s="6" t="s">
        <v>8285</v>
      </c>
      <c r="O1776" s="9">
        <f t="shared" si="162"/>
        <v>0.4592</v>
      </c>
      <c r="P1776" s="18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5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1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t="b">
        <v>1</v>
      </c>
      <c r="L1777" s="6">
        <v>124</v>
      </c>
      <c r="M1777" t="b">
        <v>0</v>
      </c>
      <c r="N1777" s="6" t="s">
        <v>8285</v>
      </c>
      <c r="O1777" s="9">
        <f t="shared" si="162"/>
        <v>0.65101538461538466</v>
      </c>
      <c r="P1777" s="18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5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1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t="b">
        <v>1</v>
      </c>
      <c r="L1778" s="6">
        <v>4</v>
      </c>
      <c r="M1778" t="b">
        <v>0</v>
      </c>
      <c r="N1778" s="6" t="s">
        <v>8285</v>
      </c>
      <c r="O1778" s="9">
        <f t="shared" si="162"/>
        <v>6.7000000000000004E-2</v>
      </c>
      <c r="P1778" s="1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5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1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t="b">
        <v>1</v>
      </c>
      <c r="L1779" s="6">
        <v>10</v>
      </c>
      <c r="M1779" t="b">
        <v>0</v>
      </c>
      <c r="N1779" s="6" t="s">
        <v>8285</v>
      </c>
      <c r="O1779" s="9">
        <f t="shared" si="162"/>
        <v>0.135625</v>
      </c>
      <c r="P1779" s="1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5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1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t="b">
        <v>1</v>
      </c>
      <c r="L1780" s="6">
        <v>15</v>
      </c>
      <c r="M1780" t="b">
        <v>0</v>
      </c>
      <c r="N1780" s="6" t="s">
        <v>8285</v>
      </c>
      <c r="O1780" s="9">
        <f t="shared" si="162"/>
        <v>1.9900000000000001E-2</v>
      </c>
      <c r="P1780" s="18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5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1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t="b">
        <v>1</v>
      </c>
      <c r="L1781" s="6">
        <v>38</v>
      </c>
      <c r="M1781" t="b">
        <v>0</v>
      </c>
      <c r="N1781" s="6" t="s">
        <v>8285</v>
      </c>
      <c r="O1781" s="9">
        <f t="shared" si="162"/>
        <v>0.36236363636363639</v>
      </c>
      <c r="P1781" s="18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5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1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t="b">
        <v>1</v>
      </c>
      <c r="L1782" s="6">
        <v>152</v>
      </c>
      <c r="M1782" t="b">
        <v>0</v>
      </c>
      <c r="N1782" s="6" t="s">
        <v>8285</v>
      </c>
      <c r="O1782" s="9">
        <f t="shared" si="162"/>
        <v>0.39743333333333336</v>
      </c>
      <c r="P1782" s="18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5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1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t="b">
        <v>1</v>
      </c>
      <c r="L1783" s="6">
        <v>24</v>
      </c>
      <c r="M1783" t="b">
        <v>0</v>
      </c>
      <c r="N1783" s="6" t="s">
        <v>8285</v>
      </c>
      <c r="O1783" s="9">
        <f t="shared" si="162"/>
        <v>0.25763636363636366</v>
      </c>
      <c r="P1783" s="18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5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1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t="b">
        <v>1</v>
      </c>
      <c r="L1784" s="6">
        <v>76</v>
      </c>
      <c r="M1784" t="b">
        <v>0</v>
      </c>
      <c r="N1784" s="6" t="s">
        <v>8285</v>
      </c>
      <c r="O1784" s="9">
        <f t="shared" si="162"/>
        <v>0.15491428571428573</v>
      </c>
      <c r="P1784" s="18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5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1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t="b">
        <v>1</v>
      </c>
      <c r="L1785" s="6">
        <v>185</v>
      </c>
      <c r="M1785" t="b">
        <v>0</v>
      </c>
      <c r="N1785" s="6" t="s">
        <v>8285</v>
      </c>
      <c r="O1785" s="9">
        <f t="shared" si="162"/>
        <v>0.236925</v>
      </c>
      <c r="P1785" s="18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5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1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t="b">
        <v>1</v>
      </c>
      <c r="L1786" s="6">
        <v>33</v>
      </c>
      <c r="M1786" t="b">
        <v>0</v>
      </c>
      <c r="N1786" s="6" t="s">
        <v>8285</v>
      </c>
      <c r="O1786" s="9">
        <f t="shared" si="162"/>
        <v>0.39760000000000001</v>
      </c>
      <c r="P1786" s="18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5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1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t="b">
        <v>1</v>
      </c>
      <c r="L1787" s="6">
        <v>108</v>
      </c>
      <c r="M1787" t="b">
        <v>0</v>
      </c>
      <c r="N1787" s="6" t="s">
        <v>8285</v>
      </c>
      <c r="O1787" s="9">
        <f t="shared" si="162"/>
        <v>0.20220833333333332</v>
      </c>
      <c r="P1787" s="18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5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1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t="b">
        <v>1</v>
      </c>
      <c r="L1788" s="6">
        <v>29</v>
      </c>
      <c r="M1788" t="b">
        <v>0</v>
      </c>
      <c r="N1788" s="6" t="s">
        <v>8285</v>
      </c>
      <c r="O1788" s="9">
        <f t="shared" si="162"/>
        <v>0.47631578947368419</v>
      </c>
      <c r="P1788" s="1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5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1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t="b">
        <v>1</v>
      </c>
      <c r="L1789" s="6">
        <v>24</v>
      </c>
      <c r="M1789" t="b">
        <v>0</v>
      </c>
      <c r="N1789" s="6" t="s">
        <v>8285</v>
      </c>
      <c r="O1789" s="9">
        <f t="shared" si="162"/>
        <v>0.15329999999999999</v>
      </c>
      <c r="P1789" s="18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5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1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t="b">
        <v>1</v>
      </c>
      <c r="L1790" s="6">
        <v>4</v>
      </c>
      <c r="M1790" t="b">
        <v>0</v>
      </c>
      <c r="N1790" s="6" t="s">
        <v>8285</v>
      </c>
      <c r="O1790" s="9">
        <f t="shared" si="162"/>
        <v>1.3818181818181818E-2</v>
      </c>
      <c r="P1790" s="1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5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1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t="b">
        <v>1</v>
      </c>
      <c r="L1791" s="6">
        <v>4</v>
      </c>
      <c r="M1791" t="b">
        <v>0</v>
      </c>
      <c r="N1791" s="6" t="s">
        <v>8285</v>
      </c>
      <c r="O1791" s="9">
        <f t="shared" si="162"/>
        <v>5.0000000000000001E-3</v>
      </c>
      <c r="P1791" s="1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5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1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t="b">
        <v>1</v>
      </c>
      <c r="L1792" s="6">
        <v>15</v>
      </c>
      <c r="M1792" t="b">
        <v>0</v>
      </c>
      <c r="N1792" s="6" t="s">
        <v>8285</v>
      </c>
      <c r="O1792" s="9">
        <f t="shared" si="162"/>
        <v>4.9575757575757579E-2</v>
      </c>
      <c r="P1792" s="18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5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1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t="b">
        <v>1</v>
      </c>
      <c r="L1793" s="6">
        <v>4</v>
      </c>
      <c r="M1793" t="b">
        <v>0</v>
      </c>
      <c r="N1793" s="6" t="s">
        <v>8285</v>
      </c>
      <c r="O1793" s="9">
        <f t="shared" si="162"/>
        <v>3.5666666666666666E-2</v>
      </c>
      <c r="P1793" s="1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5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1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t="b">
        <v>1</v>
      </c>
      <c r="L1794" s="6">
        <v>139</v>
      </c>
      <c r="M1794" t="b">
        <v>0</v>
      </c>
      <c r="N1794" s="6" t="s">
        <v>8285</v>
      </c>
      <c r="O1794" s="9">
        <f t="shared" ref="O1794:O1857" si="168">E1794/D1794</f>
        <v>0.61124000000000001</v>
      </c>
      <c r="P1794" s="18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42189.031041666662</v>
      </c>
      <c r="T1794" s="15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1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t="b">
        <v>1</v>
      </c>
      <c r="L1795" s="6">
        <v>2</v>
      </c>
      <c r="M1795" t="b">
        <v>0</v>
      </c>
      <c r="N1795" s="6" t="s">
        <v>8285</v>
      </c>
      <c r="O1795" s="9">
        <f t="shared" si="168"/>
        <v>1.3333333333333334E-2</v>
      </c>
      <c r="P1795" s="18">
        <f t="shared" ref="P1795:P1858" si="169">IF(L1795=0,"$0.00",ROUND(E1795/L1795,2))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6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1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t="b">
        <v>1</v>
      </c>
      <c r="L1796" s="6">
        <v>18</v>
      </c>
      <c r="M1796" t="b">
        <v>0</v>
      </c>
      <c r="N1796" s="6" t="s">
        <v>8285</v>
      </c>
      <c r="O1796" s="9">
        <f t="shared" si="168"/>
        <v>0.11077777777777778</v>
      </c>
      <c r="P1796" s="18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5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1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t="b">
        <v>1</v>
      </c>
      <c r="L1797" s="6">
        <v>81</v>
      </c>
      <c r="M1797" t="b">
        <v>0</v>
      </c>
      <c r="N1797" s="6" t="s">
        <v>8285</v>
      </c>
      <c r="O1797" s="9">
        <f t="shared" si="168"/>
        <v>0.38735714285714284</v>
      </c>
      <c r="P1797" s="18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5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1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t="b">
        <v>1</v>
      </c>
      <c r="L1798" s="6">
        <v>86</v>
      </c>
      <c r="M1798" t="b">
        <v>0</v>
      </c>
      <c r="N1798" s="6" t="s">
        <v>8285</v>
      </c>
      <c r="O1798" s="9">
        <f t="shared" si="168"/>
        <v>0.22052631578947368</v>
      </c>
      <c r="P1798" s="1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5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1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t="b">
        <v>1</v>
      </c>
      <c r="L1799" s="6">
        <v>140</v>
      </c>
      <c r="M1799" t="b">
        <v>0</v>
      </c>
      <c r="N1799" s="6" t="s">
        <v>8285</v>
      </c>
      <c r="O1799" s="9">
        <f t="shared" si="168"/>
        <v>0.67549999999999999</v>
      </c>
      <c r="P1799" s="1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5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1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t="b">
        <v>1</v>
      </c>
      <c r="L1800" s="6">
        <v>37</v>
      </c>
      <c r="M1800" t="b">
        <v>0</v>
      </c>
      <c r="N1800" s="6" t="s">
        <v>8285</v>
      </c>
      <c r="O1800" s="9">
        <f t="shared" si="168"/>
        <v>0.136375</v>
      </c>
      <c r="P1800" s="18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5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1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t="b">
        <v>1</v>
      </c>
      <c r="L1801" s="6">
        <v>6</v>
      </c>
      <c r="M1801" t="b">
        <v>0</v>
      </c>
      <c r="N1801" s="6" t="s">
        <v>8285</v>
      </c>
      <c r="O1801" s="9">
        <f t="shared" si="168"/>
        <v>1.7457500000000001E-2</v>
      </c>
      <c r="P1801" s="18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5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1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t="b">
        <v>1</v>
      </c>
      <c r="L1802" s="6">
        <v>113</v>
      </c>
      <c r="M1802" t="b">
        <v>0</v>
      </c>
      <c r="N1802" s="6" t="s">
        <v>8285</v>
      </c>
      <c r="O1802" s="9">
        <f t="shared" si="168"/>
        <v>0.20449632511889321</v>
      </c>
      <c r="P1802" s="18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5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1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t="b">
        <v>1</v>
      </c>
      <c r="L1803" s="6">
        <v>37</v>
      </c>
      <c r="M1803" t="b">
        <v>0</v>
      </c>
      <c r="N1803" s="6" t="s">
        <v>8285</v>
      </c>
      <c r="O1803" s="9">
        <f t="shared" si="168"/>
        <v>0.13852941176470587</v>
      </c>
      <c r="P1803" s="18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5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1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t="b">
        <v>1</v>
      </c>
      <c r="L1804" s="6">
        <v>18</v>
      </c>
      <c r="M1804" t="b">
        <v>0</v>
      </c>
      <c r="N1804" s="6" t="s">
        <v>8285</v>
      </c>
      <c r="O1804" s="9">
        <f t="shared" si="168"/>
        <v>0.48485714285714288</v>
      </c>
      <c r="P1804" s="18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5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1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t="b">
        <v>1</v>
      </c>
      <c r="L1805" s="6">
        <v>75</v>
      </c>
      <c r="M1805" t="b">
        <v>0</v>
      </c>
      <c r="N1805" s="6" t="s">
        <v>8285</v>
      </c>
      <c r="O1805" s="9">
        <f t="shared" si="168"/>
        <v>0.308</v>
      </c>
      <c r="P1805" s="18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5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1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t="b">
        <v>1</v>
      </c>
      <c r="L1806" s="6">
        <v>52</v>
      </c>
      <c r="M1806" t="b">
        <v>0</v>
      </c>
      <c r="N1806" s="6" t="s">
        <v>8285</v>
      </c>
      <c r="O1806" s="9">
        <f t="shared" si="168"/>
        <v>0.35174193548387095</v>
      </c>
      <c r="P1806" s="18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5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1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t="b">
        <v>1</v>
      </c>
      <c r="L1807" s="6">
        <v>122</v>
      </c>
      <c r="M1807" t="b">
        <v>0</v>
      </c>
      <c r="N1807" s="6" t="s">
        <v>8285</v>
      </c>
      <c r="O1807" s="9">
        <f t="shared" si="168"/>
        <v>0.36404444444444445</v>
      </c>
      <c r="P1807" s="18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5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1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t="b">
        <v>1</v>
      </c>
      <c r="L1808" s="6">
        <v>8</v>
      </c>
      <c r="M1808" t="b">
        <v>0</v>
      </c>
      <c r="N1808" s="6" t="s">
        <v>8285</v>
      </c>
      <c r="O1808" s="9">
        <f t="shared" si="168"/>
        <v>2.955E-2</v>
      </c>
      <c r="P1808" s="1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5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1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t="b">
        <v>1</v>
      </c>
      <c r="L1809" s="6">
        <v>8</v>
      </c>
      <c r="M1809" t="b">
        <v>0</v>
      </c>
      <c r="N1809" s="6" t="s">
        <v>8285</v>
      </c>
      <c r="O1809" s="9">
        <f t="shared" si="168"/>
        <v>0.1106</v>
      </c>
      <c r="P1809" s="18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5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1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t="b">
        <v>1</v>
      </c>
      <c r="L1810" s="6">
        <v>96</v>
      </c>
      <c r="M1810" t="b">
        <v>0</v>
      </c>
      <c r="N1810" s="6" t="s">
        <v>8285</v>
      </c>
      <c r="O1810" s="9">
        <f t="shared" si="168"/>
        <v>0.41407142857142859</v>
      </c>
      <c r="P1810" s="18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5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1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t="b">
        <v>1</v>
      </c>
      <c r="L1811" s="6">
        <v>9</v>
      </c>
      <c r="M1811" t="b">
        <v>0</v>
      </c>
      <c r="N1811" s="6" t="s">
        <v>8285</v>
      </c>
      <c r="O1811" s="9">
        <f t="shared" si="168"/>
        <v>0.10857142857142857</v>
      </c>
      <c r="P1811" s="18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5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1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t="b">
        <v>0</v>
      </c>
      <c r="L1812" s="6">
        <v>2</v>
      </c>
      <c r="M1812" t="b">
        <v>0</v>
      </c>
      <c r="N1812" s="6" t="s">
        <v>8285</v>
      </c>
      <c r="O1812" s="9">
        <f t="shared" si="168"/>
        <v>3.3333333333333333E-2</v>
      </c>
      <c r="P1812" s="1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5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1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t="b">
        <v>0</v>
      </c>
      <c r="L1813" s="6">
        <v>26</v>
      </c>
      <c r="M1813" t="b">
        <v>0</v>
      </c>
      <c r="N1813" s="6" t="s">
        <v>8285</v>
      </c>
      <c r="O1813" s="9">
        <f t="shared" si="168"/>
        <v>7.407407407407407E-4</v>
      </c>
      <c r="P1813" s="18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5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1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t="b">
        <v>0</v>
      </c>
      <c r="L1814" s="6">
        <v>23</v>
      </c>
      <c r="M1814" t="b">
        <v>0</v>
      </c>
      <c r="N1814" s="6" t="s">
        <v>8285</v>
      </c>
      <c r="O1814" s="9">
        <f t="shared" si="168"/>
        <v>0.13307692307692306</v>
      </c>
      <c r="P1814" s="18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5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1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t="b">
        <v>0</v>
      </c>
      <c r="L1815" s="6">
        <v>0</v>
      </c>
      <c r="M1815" t="b">
        <v>0</v>
      </c>
      <c r="N1815" s="6" t="s">
        <v>8285</v>
      </c>
      <c r="O1815" s="9">
        <f t="shared" si="168"/>
        <v>0</v>
      </c>
      <c r="P1815" s="18" t="str">
        <f t="shared" si="169"/>
        <v>$0.00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5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1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t="b">
        <v>0</v>
      </c>
      <c r="L1816" s="6">
        <v>140</v>
      </c>
      <c r="M1816" t="b">
        <v>0</v>
      </c>
      <c r="N1816" s="6" t="s">
        <v>8285</v>
      </c>
      <c r="O1816" s="9">
        <f t="shared" si="168"/>
        <v>0.49183333333333334</v>
      </c>
      <c r="P1816" s="18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5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1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t="b">
        <v>0</v>
      </c>
      <c r="L1817" s="6">
        <v>0</v>
      </c>
      <c r="M1817" t="b">
        <v>0</v>
      </c>
      <c r="N1817" s="6" t="s">
        <v>8285</v>
      </c>
      <c r="O1817" s="9">
        <f t="shared" si="168"/>
        <v>0</v>
      </c>
      <c r="P1817" s="18" t="str">
        <f t="shared" si="169"/>
        <v>$0.00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5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1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t="b">
        <v>0</v>
      </c>
      <c r="L1818" s="6">
        <v>6</v>
      </c>
      <c r="M1818" t="b">
        <v>0</v>
      </c>
      <c r="N1818" s="6" t="s">
        <v>8285</v>
      </c>
      <c r="O1818" s="9">
        <f t="shared" si="168"/>
        <v>2.036E-2</v>
      </c>
      <c r="P1818" s="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5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1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t="b">
        <v>0</v>
      </c>
      <c r="L1819" s="6">
        <v>100</v>
      </c>
      <c r="M1819" t="b">
        <v>0</v>
      </c>
      <c r="N1819" s="6" t="s">
        <v>8285</v>
      </c>
      <c r="O1819" s="9">
        <f t="shared" si="168"/>
        <v>0.52327777777777773</v>
      </c>
      <c r="P1819" s="1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5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1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t="b">
        <v>0</v>
      </c>
      <c r="L1820" s="6">
        <v>0</v>
      </c>
      <c r="M1820" t="b">
        <v>0</v>
      </c>
      <c r="N1820" s="6" t="s">
        <v>8285</v>
      </c>
      <c r="O1820" s="9">
        <f t="shared" si="168"/>
        <v>0</v>
      </c>
      <c r="P1820" s="18" t="str">
        <f t="shared" si="169"/>
        <v>$0.00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5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1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t="b">
        <v>0</v>
      </c>
      <c r="L1821" s="6">
        <v>4</v>
      </c>
      <c r="M1821" t="b">
        <v>0</v>
      </c>
      <c r="N1821" s="6" t="s">
        <v>8285</v>
      </c>
      <c r="O1821" s="9">
        <f t="shared" si="168"/>
        <v>2.0833333333333332E-2</v>
      </c>
      <c r="P1821" s="1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5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1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t="b">
        <v>0</v>
      </c>
      <c r="L1822" s="6">
        <v>8</v>
      </c>
      <c r="M1822" t="b">
        <v>0</v>
      </c>
      <c r="N1822" s="6" t="s">
        <v>8285</v>
      </c>
      <c r="O1822" s="9">
        <f t="shared" si="168"/>
        <v>6.565384615384616E-2</v>
      </c>
      <c r="P1822" s="18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5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1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t="b">
        <v>0</v>
      </c>
      <c r="L1823" s="6">
        <v>57</v>
      </c>
      <c r="M1823" t="b">
        <v>1</v>
      </c>
      <c r="N1823" s="6" t="s">
        <v>8276</v>
      </c>
      <c r="O1823" s="9">
        <f t="shared" si="168"/>
        <v>1.3489</v>
      </c>
      <c r="P1823" s="18">
        <f t="shared" si="169"/>
        <v>59.16</v>
      </c>
      <c r="Q1823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5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1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t="b">
        <v>0</v>
      </c>
      <c r="L1824" s="6">
        <v>11</v>
      </c>
      <c r="M1824" t="b">
        <v>1</v>
      </c>
      <c r="N1824" s="6" t="s">
        <v>8276</v>
      </c>
      <c r="O1824" s="9">
        <f t="shared" si="168"/>
        <v>1</v>
      </c>
      <c r="P1824" s="18">
        <f t="shared" si="169"/>
        <v>27.27</v>
      </c>
      <c r="Q1824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5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1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t="b">
        <v>0</v>
      </c>
      <c r="L1825" s="6">
        <v>33</v>
      </c>
      <c r="M1825" t="b">
        <v>1</v>
      </c>
      <c r="N1825" s="6" t="s">
        <v>8276</v>
      </c>
      <c r="O1825" s="9">
        <f t="shared" si="168"/>
        <v>1.1585714285714286</v>
      </c>
      <c r="P1825" s="18">
        <f t="shared" si="169"/>
        <v>24.58</v>
      </c>
      <c r="Q1825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5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1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t="b">
        <v>0</v>
      </c>
      <c r="L1826" s="6">
        <v>40</v>
      </c>
      <c r="M1826" t="b">
        <v>1</v>
      </c>
      <c r="N1826" s="6" t="s">
        <v>8276</v>
      </c>
      <c r="O1826" s="9">
        <f t="shared" si="168"/>
        <v>1.0006666666666666</v>
      </c>
      <c r="P1826" s="18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5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1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t="b">
        <v>0</v>
      </c>
      <c r="L1827" s="6">
        <v>50</v>
      </c>
      <c r="M1827" t="b">
        <v>1</v>
      </c>
      <c r="N1827" s="6" t="s">
        <v>8276</v>
      </c>
      <c r="O1827" s="9">
        <f t="shared" si="168"/>
        <v>1.0505</v>
      </c>
      <c r="P1827" s="18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5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1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t="b">
        <v>0</v>
      </c>
      <c r="L1828" s="6">
        <v>38</v>
      </c>
      <c r="M1828" t="b">
        <v>1</v>
      </c>
      <c r="N1828" s="6" t="s">
        <v>8276</v>
      </c>
      <c r="O1828" s="9">
        <f t="shared" si="168"/>
        <v>1.01</v>
      </c>
      <c r="P1828" s="18">
        <f t="shared" si="169"/>
        <v>53.16</v>
      </c>
      <c r="Q182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5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1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t="b">
        <v>0</v>
      </c>
      <c r="L1829" s="6">
        <v>96</v>
      </c>
      <c r="M1829" t="b">
        <v>1</v>
      </c>
      <c r="N1829" s="6" t="s">
        <v>8276</v>
      </c>
      <c r="O1829" s="9">
        <f t="shared" si="168"/>
        <v>1.0066250000000001</v>
      </c>
      <c r="P1829" s="18">
        <f t="shared" si="169"/>
        <v>83.89</v>
      </c>
      <c r="Q1829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5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1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t="b">
        <v>0</v>
      </c>
      <c r="L1830" s="6">
        <v>48</v>
      </c>
      <c r="M1830" t="b">
        <v>1</v>
      </c>
      <c r="N1830" s="6" t="s">
        <v>8276</v>
      </c>
      <c r="O1830" s="9">
        <f t="shared" si="168"/>
        <v>1.0016</v>
      </c>
      <c r="P1830" s="18">
        <f t="shared" si="169"/>
        <v>417.33</v>
      </c>
      <c r="Q1830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5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1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t="b">
        <v>0</v>
      </c>
      <c r="L1831" s="6">
        <v>33</v>
      </c>
      <c r="M1831" t="b">
        <v>1</v>
      </c>
      <c r="N1831" s="6" t="s">
        <v>8276</v>
      </c>
      <c r="O1831" s="9">
        <f t="shared" si="168"/>
        <v>1.6668333333333334</v>
      </c>
      <c r="P1831" s="18">
        <f t="shared" si="169"/>
        <v>75.77</v>
      </c>
      <c r="Q1831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5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1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t="b">
        <v>0</v>
      </c>
      <c r="L1832" s="6">
        <v>226</v>
      </c>
      <c r="M1832" t="b">
        <v>1</v>
      </c>
      <c r="N1832" s="6" t="s">
        <v>8276</v>
      </c>
      <c r="O1832" s="9">
        <f t="shared" si="168"/>
        <v>1.0153333333333334</v>
      </c>
      <c r="P1832" s="18">
        <f t="shared" si="169"/>
        <v>67.39</v>
      </c>
      <c r="Q1832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5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1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t="b">
        <v>0</v>
      </c>
      <c r="L1833" s="6">
        <v>14</v>
      </c>
      <c r="M1833" t="b">
        <v>1</v>
      </c>
      <c r="N1833" s="6" t="s">
        <v>8276</v>
      </c>
      <c r="O1833" s="9">
        <f t="shared" si="168"/>
        <v>1.03</v>
      </c>
      <c r="P1833" s="18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5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1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t="b">
        <v>0</v>
      </c>
      <c r="L1834" s="6">
        <v>20</v>
      </c>
      <c r="M1834" t="b">
        <v>1</v>
      </c>
      <c r="N1834" s="6" t="s">
        <v>8276</v>
      </c>
      <c r="O1834" s="9">
        <f t="shared" si="168"/>
        <v>1.4285714285714286</v>
      </c>
      <c r="P1834" s="18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5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1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t="b">
        <v>0</v>
      </c>
      <c r="L1835" s="6">
        <v>25</v>
      </c>
      <c r="M1835" t="b">
        <v>1</v>
      </c>
      <c r="N1835" s="6" t="s">
        <v>8276</v>
      </c>
      <c r="O1835" s="9">
        <f t="shared" si="168"/>
        <v>2.625</v>
      </c>
      <c r="P1835" s="18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5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1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t="b">
        <v>0</v>
      </c>
      <c r="L1836" s="6">
        <v>90</v>
      </c>
      <c r="M1836" t="b">
        <v>1</v>
      </c>
      <c r="N1836" s="6" t="s">
        <v>8276</v>
      </c>
      <c r="O1836" s="9">
        <f t="shared" si="168"/>
        <v>1.1805000000000001</v>
      </c>
      <c r="P1836" s="18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5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1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t="b">
        <v>0</v>
      </c>
      <c r="L1837" s="6">
        <v>11</v>
      </c>
      <c r="M1837" t="b">
        <v>1</v>
      </c>
      <c r="N1837" s="6" t="s">
        <v>8276</v>
      </c>
      <c r="O1837" s="9">
        <f t="shared" si="168"/>
        <v>1.04</v>
      </c>
      <c r="P1837" s="18">
        <f t="shared" si="169"/>
        <v>47.27</v>
      </c>
      <c r="Q1837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5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1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t="b">
        <v>0</v>
      </c>
      <c r="L1838" s="6">
        <v>55</v>
      </c>
      <c r="M1838" t="b">
        <v>1</v>
      </c>
      <c r="N1838" s="6" t="s">
        <v>8276</v>
      </c>
      <c r="O1838" s="9">
        <f t="shared" si="168"/>
        <v>2.0034000000000001</v>
      </c>
      <c r="P1838" s="18">
        <f t="shared" si="169"/>
        <v>182.13</v>
      </c>
      <c r="Q183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5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1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t="b">
        <v>0</v>
      </c>
      <c r="L1839" s="6">
        <v>30</v>
      </c>
      <c r="M1839" t="b">
        <v>1</v>
      </c>
      <c r="N1839" s="6" t="s">
        <v>8276</v>
      </c>
      <c r="O1839" s="9">
        <f t="shared" si="168"/>
        <v>3.0683333333333334</v>
      </c>
      <c r="P1839" s="18">
        <f t="shared" si="169"/>
        <v>61.37</v>
      </c>
      <c r="Q1839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5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1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t="b">
        <v>0</v>
      </c>
      <c r="L1840" s="6">
        <v>28</v>
      </c>
      <c r="M1840" t="b">
        <v>1</v>
      </c>
      <c r="N1840" s="6" t="s">
        <v>8276</v>
      </c>
      <c r="O1840" s="9">
        <f t="shared" si="168"/>
        <v>1.00149</v>
      </c>
      <c r="P1840" s="18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5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1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t="b">
        <v>0</v>
      </c>
      <c r="L1841" s="6">
        <v>45</v>
      </c>
      <c r="M1841" t="b">
        <v>1</v>
      </c>
      <c r="N1841" s="6" t="s">
        <v>8276</v>
      </c>
      <c r="O1841" s="9">
        <f t="shared" si="168"/>
        <v>2.0529999999999999</v>
      </c>
      <c r="P1841" s="18">
        <f t="shared" si="169"/>
        <v>45.62</v>
      </c>
      <c r="Q1841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5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1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t="b">
        <v>0</v>
      </c>
      <c r="L1842" s="6">
        <v>13</v>
      </c>
      <c r="M1842" t="b">
        <v>1</v>
      </c>
      <c r="N1842" s="6" t="s">
        <v>8276</v>
      </c>
      <c r="O1842" s="9">
        <f t="shared" si="168"/>
        <v>1.0888888888888888</v>
      </c>
      <c r="P1842" s="18">
        <f t="shared" si="169"/>
        <v>75.38</v>
      </c>
      <c r="Q1842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5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1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t="b">
        <v>0</v>
      </c>
      <c r="L1843" s="6">
        <v>40</v>
      </c>
      <c r="M1843" t="b">
        <v>1</v>
      </c>
      <c r="N1843" s="6" t="s">
        <v>8276</v>
      </c>
      <c r="O1843" s="9">
        <f t="shared" si="168"/>
        <v>1.0175000000000001</v>
      </c>
      <c r="P1843" s="18">
        <f t="shared" si="169"/>
        <v>50.88</v>
      </c>
      <c r="Q1843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5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1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t="b">
        <v>0</v>
      </c>
      <c r="L1844" s="6">
        <v>21</v>
      </c>
      <c r="M1844" t="b">
        <v>1</v>
      </c>
      <c r="N1844" s="6" t="s">
        <v>8276</v>
      </c>
      <c r="O1844" s="9">
        <f t="shared" si="168"/>
        <v>1.2524999999999999</v>
      </c>
      <c r="P1844" s="18">
        <f t="shared" si="169"/>
        <v>119.29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5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1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t="b">
        <v>0</v>
      </c>
      <c r="L1845" s="6">
        <v>134</v>
      </c>
      <c r="M1845" t="b">
        <v>1</v>
      </c>
      <c r="N1845" s="6" t="s">
        <v>8276</v>
      </c>
      <c r="O1845" s="9">
        <f t="shared" si="168"/>
        <v>1.2400610000000001</v>
      </c>
      <c r="P1845" s="18">
        <f t="shared" si="169"/>
        <v>92.54</v>
      </c>
      <c r="Q1845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5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1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t="b">
        <v>0</v>
      </c>
      <c r="L1846" s="6">
        <v>20</v>
      </c>
      <c r="M1846" t="b">
        <v>1</v>
      </c>
      <c r="N1846" s="6" t="s">
        <v>8276</v>
      </c>
      <c r="O1846" s="9">
        <f t="shared" si="168"/>
        <v>1.014</v>
      </c>
      <c r="P1846" s="18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5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1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t="b">
        <v>0</v>
      </c>
      <c r="L1847" s="6">
        <v>19</v>
      </c>
      <c r="M1847" t="b">
        <v>1</v>
      </c>
      <c r="N1847" s="6" t="s">
        <v>8276</v>
      </c>
      <c r="O1847" s="9">
        <f t="shared" si="168"/>
        <v>1</v>
      </c>
      <c r="P1847" s="18">
        <f t="shared" si="169"/>
        <v>52.63</v>
      </c>
      <c r="Q1847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5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1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t="b">
        <v>0</v>
      </c>
      <c r="L1848" s="6">
        <v>209</v>
      </c>
      <c r="M1848" t="b">
        <v>1</v>
      </c>
      <c r="N1848" s="6" t="s">
        <v>8276</v>
      </c>
      <c r="O1848" s="9">
        <f t="shared" si="168"/>
        <v>1.3792666666666666</v>
      </c>
      <c r="P1848" s="18">
        <f t="shared" si="169"/>
        <v>98.99</v>
      </c>
      <c r="Q184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5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1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t="b">
        <v>0</v>
      </c>
      <c r="L1849" s="6">
        <v>38</v>
      </c>
      <c r="M1849" t="b">
        <v>1</v>
      </c>
      <c r="N1849" s="6" t="s">
        <v>8276</v>
      </c>
      <c r="O1849" s="9">
        <f t="shared" si="168"/>
        <v>1.2088000000000001</v>
      </c>
      <c r="P1849" s="18">
        <f t="shared" si="169"/>
        <v>79.53</v>
      </c>
      <c r="Q1849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5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1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t="b">
        <v>0</v>
      </c>
      <c r="L1850" s="6">
        <v>24</v>
      </c>
      <c r="M1850" t="b">
        <v>1</v>
      </c>
      <c r="N1850" s="6" t="s">
        <v>8276</v>
      </c>
      <c r="O1850" s="9">
        <f t="shared" si="168"/>
        <v>1.0736666666666668</v>
      </c>
      <c r="P1850" s="18">
        <f t="shared" si="169"/>
        <v>134.21</v>
      </c>
      <c r="Q1850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5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1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t="b">
        <v>0</v>
      </c>
      <c r="L1851" s="6">
        <v>8</v>
      </c>
      <c r="M1851" t="b">
        <v>1</v>
      </c>
      <c r="N1851" s="6" t="s">
        <v>8276</v>
      </c>
      <c r="O1851" s="9">
        <f t="shared" si="168"/>
        <v>1.0033333333333334</v>
      </c>
      <c r="P1851" s="18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5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1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t="b">
        <v>0</v>
      </c>
      <c r="L1852" s="6">
        <v>179</v>
      </c>
      <c r="M1852" t="b">
        <v>1</v>
      </c>
      <c r="N1852" s="6" t="s">
        <v>8276</v>
      </c>
      <c r="O1852" s="9">
        <f t="shared" si="168"/>
        <v>1.0152222222222222</v>
      </c>
      <c r="P1852" s="18">
        <f t="shared" si="169"/>
        <v>51.04</v>
      </c>
      <c r="Q1852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5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1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t="b">
        <v>0</v>
      </c>
      <c r="L1853" s="6">
        <v>26</v>
      </c>
      <c r="M1853" t="b">
        <v>1</v>
      </c>
      <c r="N1853" s="6" t="s">
        <v>8276</v>
      </c>
      <c r="O1853" s="9">
        <f t="shared" si="168"/>
        <v>1.0007692307692309</v>
      </c>
      <c r="P1853" s="18">
        <f t="shared" si="169"/>
        <v>50.04</v>
      </c>
      <c r="Q1853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5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1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t="b">
        <v>0</v>
      </c>
      <c r="L1854" s="6">
        <v>131</v>
      </c>
      <c r="M1854" t="b">
        <v>1</v>
      </c>
      <c r="N1854" s="6" t="s">
        <v>8276</v>
      </c>
      <c r="O1854" s="9">
        <f t="shared" si="168"/>
        <v>1.1696666666666666</v>
      </c>
      <c r="P1854" s="18">
        <f t="shared" si="169"/>
        <v>133.93</v>
      </c>
      <c r="Q1854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5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1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t="b">
        <v>0</v>
      </c>
      <c r="L1855" s="6">
        <v>14</v>
      </c>
      <c r="M1855" t="b">
        <v>1</v>
      </c>
      <c r="N1855" s="6" t="s">
        <v>8276</v>
      </c>
      <c r="O1855" s="9">
        <f t="shared" si="168"/>
        <v>1.01875</v>
      </c>
      <c r="P1855" s="18">
        <f t="shared" si="169"/>
        <v>58.21</v>
      </c>
      <c r="Q1855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5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1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t="b">
        <v>0</v>
      </c>
      <c r="L1856" s="6">
        <v>174</v>
      </c>
      <c r="M1856" t="b">
        <v>1</v>
      </c>
      <c r="N1856" s="6" t="s">
        <v>8276</v>
      </c>
      <c r="O1856" s="9">
        <f t="shared" si="168"/>
        <v>1.0212366666666666</v>
      </c>
      <c r="P1856" s="18">
        <f t="shared" si="169"/>
        <v>88.04</v>
      </c>
      <c r="Q1856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5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1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t="b">
        <v>0</v>
      </c>
      <c r="L1857" s="6">
        <v>191</v>
      </c>
      <c r="M1857" t="b">
        <v>1</v>
      </c>
      <c r="N1857" s="6" t="s">
        <v>8276</v>
      </c>
      <c r="O1857" s="9">
        <f t="shared" si="168"/>
        <v>1.5405897142857143</v>
      </c>
      <c r="P1857" s="18">
        <f t="shared" si="169"/>
        <v>70.58</v>
      </c>
      <c r="Q1857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5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1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t="b">
        <v>0</v>
      </c>
      <c r="L1858" s="6">
        <v>38</v>
      </c>
      <c r="M1858" t="b">
        <v>1</v>
      </c>
      <c r="N1858" s="6" t="s">
        <v>8276</v>
      </c>
      <c r="O1858" s="9">
        <f t="shared" ref="O1858:O1921" si="174">E1858/D1858</f>
        <v>1.0125</v>
      </c>
      <c r="P1858" s="18">
        <f t="shared" si="169"/>
        <v>53.29</v>
      </c>
      <c r="Q1858" t="str">
        <f t="shared" si="170"/>
        <v>music</v>
      </c>
      <c r="R1858" t="str">
        <f t="shared" si="171"/>
        <v>rock</v>
      </c>
      <c r="S1858" s="16">
        <f t="shared" si="172"/>
        <v>41817.854999999996</v>
      </c>
      <c r="T1858" s="15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1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t="b">
        <v>0</v>
      </c>
      <c r="L1859" s="6">
        <v>22</v>
      </c>
      <c r="M1859" t="b">
        <v>1</v>
      </c>
      <c r="N1859" s="6" t="s">
        <v>8276</v>
      </c>
      <c r="O1859" s="9">
        <f t="shared" si="174"/>
        <v>1</v>
      </c>
      <c r="P1859" s="18">
        <f t="shared" ref="P1859:P1922" si="175">IF(L1859=0,"$0.00",ROUND(E1859/L1859,2))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6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1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t="b">
        <v>0</v>
      </c>
      <c r="L1860" s="6">
        <v>149</v>
      </c>
      <c r="M1860" t="b">
        <v>1</v>
      </c>
      <c r="N1860" s="6" t="s">
        <v>8276</v>
      </c>
      <c r="O1860" s="9">
        <f t="shared" si="174"/>
        <v>1.0874800874800874</v>
      </c>
      <c r="P1860" s="18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5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1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t="b">
        <v>0</v>
      </c>
      <c r="L1861" s="6">
        <v>56</v>
      </c>
      <c r="M1861" t="b">
        <v>1</v>
      </c>
      <c r="N1861" s="6" t="s">
        <v>8276</v>
      </c>
      <c r="O1861" s="9">
        <f t="shared" si="174"/>
        <v>1.3183333333333334</v>
      </c>
      <c r="P1861" s="18">
        <f t="shared" si="175"/>
        <v>70.63</v>
      </c>
      <c r="Q1861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5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1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t="b">
        <v>0</v>
      </c>
      <c r="L1862" s="6">
        <v>19</v>
      </c>
      <c r="M1862" t="b">
        <v>1</v>
      </c>
      <c r="N1862" s="6" t="s">
        <v>8276</v>
      </c>
      <c r="O1862" s="9">
        <f t="shared" si="174"/>
        <v>1.3346666666666667</v>
      </c>
      <c r="P1862" s="18">
        <f t="shared" si="175"/>
        <v>52.68</v>
      </c>
      <c r="Q1862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5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1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t="b">
        <v>0</v>
      </c>
      <c r="L1863" s="6">
        <v>0</v>
      </c>
      <c r="M1863" t="b">
        <v>0</v>
      </c>
      <c r="N1863" s="6" t="s">
        <v>8283</v>
      </c>
      <c r="O1863" s="9">
        <f t="shared" si="174"/>
        <v>0</v>
      </c>
      <c r="P1863" s="18" t="str">
        <f t="shared" si="175"/>
        <v>$0.00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5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1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t="b">
        <v>0</v>
      </c>
      <c r="L1864" s="6">
        <v>16</v>
      </c>
      <c r="M1864" t="b">
        <v>0</v>
      </c>
      <c r="N1864" s="6" t="s">
        <v>8283</v>
      </c>
      <c r="O1864" s="9">
        <f t="shared" si="174"/>
        <v>8.0833333333333326E-2</v>
      </c>
      <c r="P1864" s="18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5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1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t="b">
        <v>0</v>
      </c>
      <c r="L1865" s="6">
        <v>2</v>
      </c>
      <c r="M1865" t="b">
        <v>0</v>
      </c>
      <c r="N1865" s="6" t="s">
        <v>8283</v>
      </c>
      <c r="O1865" s="9">
        <f t="shared" si="174"/>
        <v>4.0000000000000001E-3</v>
      </c>
      <c r="P1865" s="1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5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1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t="b">
        <v>0</v>
      </c>
      <c r="L1866" s="6">
        <v>48</v>
      </c>
      <c r="M1866" t="b">
        <v>0</v>
      </c>
      <c r="N1866" s="6" t="s">
        <v>8283</v>
      </c>
      <c r="O1866" s="9">
        <f t="shared" si="174"/>
        <v>0.42892307692307691</v>
      </c>
      <c r="P1866" s="18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5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1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t="b">
        <v>0</v>
      </c>
      <c r="L1867" s="6">
        <v>2</v>
      </c>
      <c r="M1867" t="b">
        <v>0</v>
      </c>
      <c r="N1867" s="6" t="s">
        <v>8283</v>
      </c>
      <c r="O1867" s="9">
        <f t="shared" si="174"/>
        <v>3.6363636363636364E-5</v>
      </c>
      <c r="P1867" s="1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5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1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t="b">
        <v>0</v>
      </c>
      <c r="L1868" s="6">
        <v>2</v>
      </c>
      <c r="M1868" t="b">
        <v>0</v>
      </c>
      <c r="N1868" s="6" t="s">
        <v>8283</v>
      </c>
      <c r="O1868" s="9">
        <f t="shared" si="174"/>
        <v>5.0000000000000001E-3</v>
      </c>
      <c r="P1868" s="1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5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1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t="b">
        <v>0</v>
      </c>
      <c r="L1869" s="6">
        <v>1</v>
      </c>
      <c r="M1869" t="b">
        <v>0</v>
      </c>
      <c r="N1869" s="6" t="s">
        <v>8283</v>
      </c>
      <c r="O1869" s="9">
        <f t="shared" si="174"/>
        <v>5.0000000000000001E-4</v>
      </c>
      <c r="P1869" s="1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5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1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t="b">
        <v>0</v>
      </c>
      <c r="L1870" s="6">
        <v>17</v>
      </c>
      <c r="M1870" t="b">
        <v>0</v>
      </c>
      <c r="N1870" s="6" t="s">
        <v>8283</v>
      </c>
      <c r="O1870" s="9">
        <f t="shared" si="174"/>
        <v>4.8680000000000001E-2</v>
      </c>
      <c r="P1870" s="18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5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1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t="b">
        <v>0</v>
      </c>
      <c r="L1871" s="6">
        <v>0</v>
      </c>
      <c r="M1871" t="b">
        <v>0</v>
      </c>
      <c r="N1871" s="6" t="s">
        <v>8283</v>
      </c>
      <c r="O1871" s="9">
        <f t="shared" si="174"/>
        <v>0</v>
      </c>
      <c r="P1871" s="18" t="str">
        <f t="shared" si="175"/>
        <v>$0.00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5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1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t="b">
        <v>0</v>
      </c>
      <c r="L1872" s="6">
        <v>11</v>
      </c>
      <c r="M1872" t="b">
        <v>0</v>
      </c>
      <c r="N1872" s="6" t="s">
        <v>8283</v>
      </c>
      <c r="O1872" s="9">
        <f t="shared" si="174"/>
        <v>0.10314285714285715</v>
      </c>
      <c r="P1872" s="18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5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1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t="b">
        <v>0</v>
      </c>
      <c r="L1873" s="6">
        <v>95</v>
      </c>
      <c r="M1873" t="b">
        <v>0</v>
      </c>
      <c r="N1873" s="6" t="s">
        <v>8283</v>
      </c>
      <c r="O1873" s="9">
        <f t="shared" si="174"/>
        <v>0.7178461538461538</v>
      </c>
      <c r="P1873" s="18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5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1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t="b">
        <v>0</v>
      </c>
      <c r="L1874" s="6">
        <v>13</v>
      </c>
      <c r="M1874" t="b">
        <v>0</v>
      </c>
      <c r="N1874" s="6" t="s">
        <v>8283</v>
      </c>
      <c r="O1874" s="9">
        <f t="shared" si="174"/>
        <v>1.06E-2</v>
      </c>
      <c r="P1874" s="18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5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1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t="b">
        <v>0</v>
      </c>
      <c r="L1875" s="6">
        <v>2</v>
      </c>
      <c r="M1875" t="b">
        <v>0</v>
      </c>
      <c r="N1875" s="6" t="s">
        <v>8283</v>
      </c>
      <c r="O1875" s="9">
        <f t="shared" si="174"/>
        <v>4.4999999999999997E-3</v>
      </c>
      <c r="P1875" s="1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5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1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t="b">
        <v>0</v>
      </c>
      <c r="L1876" s="6">
        <v>2</v>
      </c>
      <c r="M1876" t="b">
        <v>0</v>
      </c>
      <c r="N1876" s="6" t="s">
        <v>8283</v>
      </c>
      <c r="O1876" s="9">
        <f t="shared" si="174"/>
        <v>1.6249999999999999E-4</v>
      </c>
      <c r="P1876" s="1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5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1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t="b">
        <v>0</v>
      </c>
      <c r="L1877" s="6">
        <v>3</v>
      </c>
      <c r="M1877" t="b">
        <v>0</v>
      </c>
      <c r="N1877" s="6" t="s">
        <v>8283</v>
      </c>
      <c r="O1877" s="9">
        <f t="shared" si="174"/>
        <v>5.1000000000000004E-3</v>
      </c>
      <c r="P1877" s="1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5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1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t="b">
        <v>0</v>
      </c>
      <c r="L1878" s="6">
        <v>0</v>
      </c>
      <c r="M1878" t="b">
        <v>0</v>
      </c>
      <c r="N1878" s="6" t="s">
        <v>8283</v>
      </c>
      <c r="O1878" s="9">
        <f t="shared" si="174"/>
        <v>0</v>
      </c>
      <c r="P1878" s="18" t="str">
        <f t="shared" si="175"/>
        <v>$0.00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5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1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t="b">
        <v>0</v>
      </c>
      <c r="L1879" s="6">
        <v>0</v>
      </c>
      <c r="M1879" t="b">
        <v>0</v>
      </c>
      <c r="N1879" s="6" t="s">
        <v>8283</v>
      </c>
      <c r="O1879" s="9">
        <f t="shared" si="174"/>
        <v>0</v>
      </c>
      <c r="P1879" s="18" t="str">
        <f t="shared" si="175"/>
        <v>$0.00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5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1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t="b">
        <v>0</v>
      </c>
      <c r="L1880" s="6">
        <v>0</v>
      </c>
      <c r="M1880" t="b">
        <v>0</v>
      </c>
      <c r="N1880" s="6" t="s">
        <v>8283</v>
      </c>
      <c r="O1880" s="9">
        <f t="shared" si="174"/>
        <v>0</v>
      </c>
      <c r="P1880" s="18" t="str">
        <f t="shared" si="175"/>
        <v>$0.00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5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1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t="b">
        <v>0</v>
      </c>
      <c r="L1881" s="6">
        <v>2</v>
      </c>
      <c r="M1881" t="b">
        <v>0</v>
      </c>
      <c r="N1881" s="6" t="s">
        <v>8283</v>
      </c>
      <c r="O1881" s="9">
        <f t="shared" si="174"/>
        <v>1.1999999999999999E-3</v>
      </c>
      <c r="P1881" s="1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5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1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t="b">
        <v>0</v>
      </c>
      <c r="L1882" s="6">
        <v>24</v>
      </c>
      <c r="M1882" t="b">
        <v>0</v>
      </c>
      <c r="N1882" s="6" t="s">
        <v>8283</v>
      </c>
      <c r="O1882" s="9">
        <f t="shared" si="174"/>
        <v>0.20080000000000001</v>
      </c>
      <c r="P1882" s="18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5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1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t="b">
        <v>0</v>
      </c>
      <c r="L1883" s="6">
        <v>70</v>
      </c>
      <c r="M1883" t="b">
        <v>1</v>
      </c>
      <c r="N1883" s="6" t="s">
        <v>8279</v>
      </c>
      <c r="O1883" s="9">
        <f t="shared" si="174"/>
        <v>1.726845</v>
      </c>
      <c r="P1883" s="18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5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1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t="b">
        <v>0</v>
      </c>
      <c r="L1884" s="6">
        <v>81</v>
      </c>
      <c r="M1884" t="b">
        <v>1</v>
      </c>
      <c r="N1884" s="6" t="s">
        <v>8279</v>
      </c>
      <c r="O1884" s="9">
        <f t="shared" si="174"/>
        <v>1.008955223880597</v>
      </c>
      <c r="P1884" s="18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5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1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t="b">
        <v>0</v>
      </c>
      <c r="L1885" s="6">
        <v>32</v>
      </c>
      <c r="M1885" t="b">
        <v>1</v>
      </c>
      <c r="N1885" s="6" t="s">
        <v>8279</v>
      </c>
      <c r="O1885" s="9">
        <f t="shared" si="174"/>
        <v>1.0480480480480481</v>
      </c>
      <c r="P1885" s="18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5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1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t="b">
        <v>0</v>
      </c>
      <c r="L1886" s="6">
        <v>26</v>
      </c>
      <c r="M1886" t="b">
        <v>1</v>
      </c>
      <c r="N1886" s="6" t="s">
        <v>8279</v>
      </c>
      <c r="O1886" s="9">
        <f t="shared" si="174"/>
        <v>1.351</v>
      </c>
      <c r="P1886" s="18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5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1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t="b">
        <v>0</v>
      </c>
      <c r="L1887" s="6">
        <v>105</v>
      </c>
      <c r="M1887" t="b">
        <v>1</v>
      </c>
      <c r="N1887" s="6" t="s">
        <v>8279</v>
      </c>
      <c r="O1887" s="9">
        <f t="shared" si="174"/>
        <v>1.1632786885245903</v>
      </c>
      <c r="P1887" s="18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5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1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t="b">
        <v>0</v>
      </c>
      <c r="L1888" s="6">
        <v>29</v>
      </c>
      <c r="M1888" t="b">
        <v>1</v>
      </c>
      <c r="N1888" s="6" t="s">
        <v>8279</v>
      </c>
      <c r="O1888" s="9">
        <f t="shared" si="174"/>
        <v>1.0208333333333333</v>
      </c>
      <c r="P1888" s="1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5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1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t="b">
        <v>0</v>
      </c>
      <c r="L1889" s="6">
        <v>8</v>
      </c>
      <c r="M1889" t="b">
        <v>1</v>
      </c>
      <c r="N1889" s="6" t="s">
        <v>8279</v>
      </c>
      <c r="O1889" s="9">
        <f t="shared" si="174"/>
        <v>1.1116666666666666</v>
      </c>
      <c r="P1889" s="18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5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1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t="b">
        <v>0</v>
      </c>
      <c r="L1890" s="6">
        <v>89</v>
      </c>
      <c r="M1890" t="b">
        <v>1</v>
      </c>
      <c r="N1890" s="6" t="s">
        <v>8279</v>
      </c>
      <c r="O1890" s="9">
        <f t="shared" si="174"/>
        <v>1.6608000000000001</v>
      </c>
      <c r="P1890" s="18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5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1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t="b">
        <v>0</v>
      </c>
      <c r="L1891" s="6">
        <v>44</v>
      </c>
      <c r="M1891" t="b">
        <v>1</v>
      </c>
      <c r="N1891" s="6" t="s">
        <v>8279</v>
      </c>
      <c r="O1891" s="9">
        <f t="shared" si="174"/>
        <v>1.0660000000000001</v>
      </c>
      <c r="P1891" s="18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5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1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t="b">
        <v>0</v>
      </c>
      <c r="L1892" s="6">
        <v>246</v>
      </c>
      <c r="M1892" t="b">
        <v>1</v>
      </c>
      <c r="N1892" s="6" t="s">
        <v>8279</v>
      </c>
      <c r="O1892" s="9">
        <f t="shared" si="174"/>
        <v>1.4458441666666668</v>
      </c>
      <c r="P1892" s="18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5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1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t="b">
        <v>0</v>
      </c>
      <c r="L1893" s="6">
        <v>120</v>
      </c>
      <c r="M1893" t="b">
        <v>1</v>
      </c>
      <c r="N1893" s="6" t="s">
        <v>8279</v>
      </c>
      <c r="O1893" s="9">
        <f t="shared" si="174"/>
        <v>1.0555000000000001</v>
      </c>
      <c r="P1893" s="18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5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1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t="b">
        <v>0</v>
      </c>
      <c r="L1894" s="6">
        <v>26</v>
      </c>
      <c r="M1894" t="b">
        <v>1</v>
      </c>
      <c r="N1894" s="6" t="s">
        <v>8279</v>
      </c>
      <c r="O1894" s="9">
        <f t="shared" si="174"/>
        <v>1.3660000000000001</v>
      </c>
      <c r="P1894" s="18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5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1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t="b">
        <v>0</v>
      </c>
      <c r="L1895" s="6">
        <v>45</v>
      </c>
      <c r="M1895" t="b">
        <v>1</v>
      </c>
      <c r="N1895" s="6" t="s">
        <v>8279</v>
      </c>
      <c r="O1895" s="9">
        <f t="shared" si="174"/>
        <v>1.04</v>
      </c>
      <c r="P1895" s="18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5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1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t="b">
        <v>0</v>
      </c>
      <c r="L1896" s="6">
        <v>20</v>
      </c>
      <c r="M1896" t="b">
        <v>1</v>
      </c>
      <c r="N1896" s="6" t="s">
        <v>8279</v>
      </c>
      <c r="O1896" s="9">
        <f t="shared" si="174"/>
        <v>1.145</v>
      </c>
      <c r="P1896" s="1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5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1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t="b">
        <v>0</v>
      </c>
      <c r="L1897" s="6">
        <v>47</v>
      </c>
      <c r="M1897" t="b">
        <v>1</v>
      </c>
      <c r="N1897" s="6" t="s">
        <v>8279</v>
      </c>
      <c r="O1897" s="9">
        <f t="shared" si="174"/>
        <v>1.0171957671957672</v>
      </c>
      <c r="P1897" s="18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5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1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t="b">
        <v>0</v>
      </c>
      <c r="L1898" s="6">
        <v>13</v>
      </c>
      <c r="M1898" t="b">
        <v>1</v>
      </c>
      <c r="N1898" s="6" t="s">
        <v>8279</v>
      </c>
      <c r="O1898" s="9">
        <f t="shared" si="174"/>
        <v>1.2394678492239468</v>
      </c>
      <c r="P1898" s="1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5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1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t="b">
        <v>0</v>
      </c>
      <c r="L1899" s="6">
        <v>183</v>
      </c>
      <c r="M1899" t="b">
        <v>1</v>
      </c>
      <c r="N1899" s="6" t="s">
        <v>8279</v>
      </c>
      <c r="O1899" s="9">
        <f t="shared" si="174"/>
        <v>1.0245669291338582</v>
      </c>
      <c r="P1899" s="18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5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1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t="b">
        <v>0</v>
      </c>
      <c r="L1900" s="6">
        <v>21</v>
      </c>
      <c r="M1900" t="b">
        <v>1</v>
      </c>
      <c r="N1900" s="6" t="s">
        <v>8279</v>
      </c>
      <c r="O1900" s="9">
        <f t="shared" si="174"/>
        <v>1.4450000000000001</v>
      </c>
      <c r="P1900" s="18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5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1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t="b">
        <v>0</v>
      </c>
      <c r="L1901" s="6">
        <v>42</v>
      </c>
      <c r="M1901" t="b">
        <v>1</v>
      </c>
      <c r="N1901" s="6" t="s">
        <v>8279</v>
      </c>
      <c r="O1901" s="9">
        <f t="shared" si="174"/>
        <v>1.3333333333333333</v>
      </c>
      <c r="P1901" s="18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5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1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t="b">
        <v>0</v>
      </c>
      <c r="L1902" s="6">
        <v>54</v>
      </c>
      <c r="M1902" t="b">
        <v>1</v>
      </c>
      <c r="N1902" s="6" t="s">
        <v>8279</v>
      </c>
      <c r="O1902" s="9">
        <f t="shared" si="174"/>
        <v>1.0936440000000001</v>
      </c>
      <c r="P1902" s="18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5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1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t="b">
        <v>0</v>
      </c>
      <c r="L1903" s="6">
        <v>25</v>
      </c>
      <c r="M1903" t="b">
        <v>0</v>
      </c>
      <c r="N1903" s="6" t="s">
        <v>8294</v>
      </c>
      <c r="O1903" s="9">
        <f t="shared" si="174"/>
        <v>2.696969696969697E-2</v>
      </c>
      <c r="P1903" s="1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5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1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t="b">
        <v>0</v>
      </c>
      <c r="L1904" s="6">
        <v>3</v>
      </c>
      <c r="M1904" t="b">
        <v>0</v>
      </c>
      <c r="N1904" s="6" t="s">
        <v>8294</v>
      </c>
      <c r="O1904" s="9">
        <f t="shared" si="174"/>
        <v>1.2E-2</v>
      </c>
      <c r="P1904" s="1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5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1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t="b">
        <v>0</v>
      </c>
      <c r="L1905" s="6">
        <v>41</v>
      </c>
      <c r="M1905" t="b">
        <v>0</v>
      </c>
      <c r="N1905" s="6" t="s">
        <v>8294</v>
      </c>
      <c r="O1905" s="9">
        <f t="shared" si="174"/>
        <v>0.46600000000000003</v>
      </c>
      <c r="P1905" s="18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5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1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t="b">
        <v>0</v>
      </c>
      <c r="L1906" s="6">
        <v>2</v>
      </c>
      <c r="M1906" t="b">
        <v>0</v>
      </c>
      <c r="N1906" s="6" t="s">
        <v>8294</v>
      </c>
      <c r="O1906" s="9">
        <f t="shared" si="174"/>
        <v>1E-3</v>
      </c>
      <c r="P1906" s="1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5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1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t="b">
        <v>0</v>
      </c>
      <c r="L1907" s="6">
        <v>4</v>
      </c>
      <c r="M1907" t="b">
        <v>0</v>
      </c>
      <c r="N1907" s="6" t="s">
        <v>8294</v>
      </c>
      <c r="O1907" s="9">
        <f t="shared" si="174"/>
        <v>1.6800000000000001E-3</v>
      </c>
      <c r="P1907" s="1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5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1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t="b">
        <v>0</v>
      </c>
      <c r="L1908" s="6">
        <v>99</v>
      </c>
      <c r="M1908" t="b">
        <v>0</v>
      </c>
      <c r="N1908" s="6" t="s">
        <v>8294</v>
      </c>
      <c r="O1908" s="9">
        <f t="shared" si="174"/>
        <v>0.42759999999999998</v>
      </c>
      <c r="P1908" s="1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5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1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t="b">
        <v>0</v>
      </c>
      <c r="L1909" s="6">
        <v>4</v>
      </c>
      <c r="M1909" t="b">
        <v>0</v>
      </c>
      <c r="N1909" s="6" t="s">
        <v>8294</v>
      </c>
      <c r="O1909" s="9">
        <f t="shared" si="174"/>
        <v>2.8333333333333335E-3</v>
      </c>
      <c r="P1909" s="1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5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1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t="b">
        <v>0</v>
      </c>
      <c r="L1910" s="6">
        <v>4</v>
      </c>
      <c r="M1910" t="b">
        <v>0</v>
      </c>
      <c r="N1910" s="6" t="s">
        <v>8294</v>
      </c>
      <c r="O1910" s="9">
        <f t="shared" si="174"/>
        <v>1.7319999999999999E-2</v>
      </c>
      <c r="P1910" s="1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5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1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t="b">
        <v>0</v>
      </c>
      <c r="L1911" s="6">
        <v>38</v>
      </c>
      <c r="M1911" t="b">
        <v>0</v>
      </c>
      <c r="N1911" s="6" t="s">
        <v>8294</v>
      </c>
      <c r="O1911" s="9">
        <f t="shared" si="174"/>
        <v>0.14111428571428572</v>
      </c>
      <c r="P1911" s="18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5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1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t="b">
        <v>0</v>
      </c>
      <c r="L1912" s="6">
        <v>285</v>
      </c>
      <c r="M1912" t="b">
        <v>0</v>
      </c>
      <c r="N1912" s="6" t="s">
        <v>8294</v>
      </c>
      <c r="O1912" s="9">
        <f t="shared" si="174"/>
        <v>0.39395294117647056</v>
      </c>
      <c r="P1912" s="18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5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1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t="b">
        <v>0</v>
      </c>
      <c r="L1913" s="6">
        <v>1</v>
      </c>
      <c r="M1913" t="b">
        <v>0</v>
      </c>
      <c r="N1913" s="6" t="s">
        <v>8294</v>
      </c>
      <c r="O1913" s="9">
        <f t="shared" si="174"/>
        <v>2.3529411764705883E-4</v>
      </c>
      <c r="P1913" s="1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5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1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t="b">
        <v>0</v>
      </c>
      <c r="L1914" s="6">
        <v>42</v>
      </c>
      <c r="M1914" t="b">
        <v>0</v>
      </c>
      <c r="N1914" s="6" t="s">
        <v>8294</v>
      </c>
      <c r="O1914" s="9">
        <f t="shared" si="174"/>
        <v>0.59299999999999997</v>
      </c>
      <c r="P1914" s="18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5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1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t="b">
        <v>0</v>
      </c>
      <c r="L1915" s="6">
        <v>26</v>
      </c>
      <c r="M1915" t="b">
        <v>0</v>
      </c>
      <c r="N1915" s="6" t="s">
        <v>8294</v>
      </c>
      <c r="O1915" s="9">
        <f t="shared" si="174"/>
        <v>1.3270833333333334E-2</v>
      </c>
      <c r="P1915" s="1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5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1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t="b">
        <v>0</v>
      </c>
      <c r="L1916" s="6">
        <v>2</v>
      </c>
      <c r="M1916" t="b">
        <v>0</v>
      </c>
      <c r="N1916" s="6" t="s">
        <v>8294</v>
      </c>
      <c r="O1916" s="9">
        <f t="shared" si="174"/>
        <v>9.0090090090090086E-2</v>
      </c>
      <c r="P1916" s="1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5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1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t="b">
        <v>0</v>
      </c>
      <c r="L1917" s="6">
        <v>4</v>
      </c>
      <c r="M1917" t="b">
        <v>0</v>
      </c>
      <c r="N1917" s="6" t="s">
        <v>8294</v>
      </c>
      <c r="O1917" s="9">
        <f t="shared" si="174"/>
        <v>1.6E-2</v>
      </c>
      <c r="P1917" s="1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5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1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t="b">
        <v>0</v>
      </c>
      <c r="L1918" s="6">
        <v>6</v>
      </c>
      <c r="M1918" t="b">
        <v>0</v>
      </c>
      <c r="N1918" s="6" t="s">
        <v>8294</v>
      </c>
      <c r="O1918" s="9">
        <f t="shared" si="174"/>
        <v>5.1000000000000004E-3</v>
      </c>
      <c r="P1918" s="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5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1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t="b">
        <v>0</v>
      </c>
      <c r="L1919" s="6">
        <v>70</v>
      </c>
      <c r="M1919" t="b">
        <v>0</v>
      </c>
      <c r="N1919" s="6" t="s">
        <v>8294</v>
      </c>
      <c r="O1919" s="9">
        <f t="shared" si="174"/>
        <v>0.52570512820512816</v>
      </c>
      <c r="P1919" s="18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5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1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t="b">
        <v>0</v>
      </c>
      <c r="L1920" s="6">
        <v>9</v>
      </c>
      <c r="M1920" t="b">
        <v>0</v>
      </c>
      <c r="N1920" s="6" t="s">
        <v>8294</v>
      </c>
      <c r="O1920" s="9">
        <f t="shared" si="174"/>
        <v>1.04E-2</v>
      </c>
      <c r="P1920" s="18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5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1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t="b">
        <v>0</v>
      </c>
      <c r="L1921" s="6">
        <v>8</v>
      </c>
      <c r="M1921" t="b">
        <v>0</v>
      </c>
      <c r="N1921" s="6" t="s">
        <v>8294</v>
      </c>
      <c r="O1921" s="9">
        <f t="shared" si="174"/>
        <v>0.47399999999999998</v>
      </c>
      <c r="P1921" s="18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5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1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t="b">
        <v>0</v>
      </c>
      <c r="L1922" s="6">
        <v>105</v>
      </c>
      <c r="M1922" t="b">
        <v>0</v>
      </c>
      <c r="N1922" s="6" t="s">
        <v>8294</v>
      </c>
      <c r="O1922" s="9">
        <f t="shared" ref="O1922:O1985" si="180">E1922/D1922</f>
        <v>0.43030000000000002</v>
      </c>
      <c r="P1922" s="18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42270.875706018516</v>
      </c>
      <c r="T1922" s="15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1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t="b">
        <v>0</v>
      </c>
      <c r="L1923" s="6">
        <v>38</v>
      </c>
      <c r="M1923" t="b">
        <v>1</v>
      </c>
      <c r="N1923" s="6" t="s">
        <v>8279</v>
      </c>
      <c r="O1923" s="9">
        <f t="shared" si="180"/>
        <v>1.3680000000000001</v>
      </c>
      <c r="P1923" s="18">
        <f t="shared" ref="P1923:P1986" si="181">IF(L1923=0,"$0.00",ROUND(E1923/L1923,2))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6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1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t="b">
        <v>0</v>
      </c>
      <c r="L1924" s="6">
        <v>64</v>
      </c>
      <c r="M1924" t="b">
        <v>1</v>
      </c>
      <c r="N1924" s="6" t="s">
        <v>8279</v>
      </c>
      <c r="O1924" s="9">
        <f t="shared" si="180"/>
        <v>1.1555</v>
      </c>
      <c r="P1924" s="18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5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1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t="b">
        <v>0</v>
      </c>
      <c r="L1925" s="6">
        <v>13</v>
      </c>
      <c r="M1925" t="b">
        <v>1</v>
      </c>
      <c r="N1925" s="6" t="s">
        <v>8279</v>
      </c>
      <c r="O1925" s="9">
        <f t="shared" si="180"/>
        <v>2.4079999999999999</v>
      </c>
      <c r="P1925" s="18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5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1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t="b">
        <v>0</v>
      </c>
      <c r="L1926" s="6">
        <v>33</v>
      </c>
      <c r="M1926" t="b">
        <v>1</v>
      </c>
      <c r="N1926" s="6" t="s">
        <v>8279</v>
      </c>
      <c r="O1926" s="9">
        <f t="shared" si="180"/>
        <v>1.1439999999999999</v>
      </c>
      <c r="P1926" s="1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5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1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t="b">
        <v>0</v>
      </c>
      <c r="L1927" s="6">
        <v>52</v>
      </c>
      <c r="M1927" t="b">
        <v>1</v>
      </c>
      <c r="N1927" s="6" t="s">
        <v>8279</v>
      </c>
      <c r="O1927" s="9">
        <f t="shared" si="180"/>
        <v>1.1033333333333333</v>
      </c>
      <c r="P1927" s="18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5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1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t="b">
        <v>0</v>
      </c>
      <c r="L1928" s="6">
        <v>107</v>
      </c>
      <c r="M1928" t="b">
        <v>1</v>
      </c>
      <c r="N1928" s="6" t="s">
        <v>8279</v>
      </c>
      <c r="O1928" s="9">
        <f t="shared" si="180"/>
        <v>1.9537933333333333</v>
      </c>
      <c r="P1928" s="1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5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1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t="b">
        <v>0</v>
      </c>
      <c r="L1929" s="6">
        <v>11</v>
      </c>
      <c r="M1929" t="b">
        <v>1</v>
      </c>
      <c r="N1929" s="6" t="s">
        <v>8279</v>
      </c>
      <c r="O1929" s="9">
        <f t="shared" si="180"/>
        <v>1.0333333333333334</v>
      </c>
      <c r="P1929" s="18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5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1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t="b">
        <v>0</v>
      </c>
      <c r="L1930" s="6">
        <v>34</v>
      </c>
      <c r="M1930" t="b">
        <v>1</v>
      </c>
      <c r="N1930" s="6" t="s">
        <v>8279</v>
      </c>
      <c r="O1930" s="9">
        <f t="shared" si="180"/>
        <v>1.031372549019608</v>
      </c>
      <c r="P1930" s="18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5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1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t="b">
        <v>0</v>
      </c>
      <c r="L1931" s="6">
        <v>75</v>
      </c>
      <c r="M1931" t="b">
        <v>1</v>
      </c>
      <c r="N1931" s="6" t="s">
        <v>8279</v>
      </c>
      <c r="O1931" s="9">
        <f t="shared" si="180"/>
        <v>1.003125</v>
      </c>
      <c r="P1931" s="1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5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1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t="b">
        <v>0</v>
      </c>
      <c r="L1932" s="6">
        <v>26</v>
      </c>
      <c r="M1932" t="b">
        <v>1</v>
      </c>
      <c r="N1932" s="6" t="s">
        <v>8279</v>
      </c>
      <c r="O1932" s="9">
        <f t="shared" si="180"/>
        <v>1.27</v>
      </c>
      <c r="P1932" s="18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5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1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t="b">
        <v>0</v>
      </c>
      <c r="L1933" s="6">
        <v>50</v>
      </c>
      <c r="M1933" t="b">
        <v>1</v>
      </c>
      <c r="N1933" s="6" t="s">
        <v>8279</v>
      </c>
      <c r="O1933" s="9">
        <f t="shared" si="180"/>
        <v>1.20601</v>
      </c>
      <c r="P1933" s="18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5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1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t="b">
        <v>0</v>
      </c>
      <c r="L1934" s="6">
        <v>80</v>
      </c>
      <c r="M1934" t="b">
        <v>1</v>
      </c>
      <c r="N1934" s="6" t="s">
        <v>8279</v>
      </c>
      <c r="O1934" s="9">
        <f t="shared" si="180"/>
        <v>1.0699047619047619</v>
      </c>
      <c r="P1934" s="18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5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1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t="b">
        <v>0</v>
      </c>
      <c r="L1935" s="6">
        <v>110</v>
      </c>
      <c r="M1935" t="b">
        <v>1</v>
      </c>
      <c r="N1935" s="6" t="s">
        <v>8279</v>
      </c>
      <c r="O1935" s="9">
        <f t="shared" si="180"/>
        <v>1.7243333333333333</v>
      </c>
      <c r="P1935" s="18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5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1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t="b">
        <v>0</v>
      </c>
      <c r="L1936" s="6">
        <v>77</v>
      </c>
      <c r="M1936" t="b">
        <v>1</v>
      </c>
      <c r="N1936" s="6" t="s">
        <v>8279</v>
      </c>
      <c r="O1936" s="9">
        <f t="shared" si="180"/>
        <v>1.2362</v>
      </c>
      <c r="P1936" s="18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5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1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t="b">
        <v>0</v>
      </c>
      <c r="L1937" s="6">
        <v>50</v>
      </c>
      <c r="M1937" t="b">
        <v>1</v>
      </c>
      <c r="N1937" s="6" t="s">
        <v>8279</v>
      </c>
      <c r="O1937" s="9">
        <f t="shared" si="180"/>
        <v>1.0840000000000001</v>
      </c>
      <c r="P1937" s="1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5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1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t="b">
        <v>0</v>
      </c>
      <c r="L1938" s="6">
        <v>145</v>
      </c>
      <c r="M1938" t="b">
        <v>1</v>
      </c>
      <c r="N1938" s="6" t="s">
        <v>8279</v>
      </c>
      <c r="O1938" s="9">
        <f t="shared" si="180"/>
        <v>1.1652013333333333</v>
      </c>
      <c r="P1938" s="1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5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1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t="b">
        <v>0</v>
      </c>
      <c r="L1939" s="6">
        <v>29</v>
      </c>
      <c r="M1939" t="b">
        <v>1</v>
      </c>
      <c r="N1939" s="6" t="s">
        <v>8279</v>
      </c>
      <c r="O1939" s="9">
        <f t="shared" si="180"/>
        <v>1.8724499999999999</v>
      </c>
      <c r="P1939" s="18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5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1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t="b">
        <v>0</v>
      </c>
      <c r="L1940" s="6">
        <v>114</v>
      </c>
      <c r="M1940" t="b">
        <v>1</v>
      </c>
      <c r="N1940" s="6" t="s">
        <v>8279</v>
      </c>
      <c r="O1940" s="9">
        <f t="shared" si="180"/>
        <v>1.1593333333333333</v>
      </c>
      <c r="P1940" s="18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5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1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t="b">
        <v>0</v>
      </c>
      <c r="L1941" s="6">
        <v>96</v>
      </c>
      <c r="M1941" t="b">
        <v>1</v>
      </c>
      <c r="N1941" s="6" t="s">
        <v>8279</v>
      </c>
      <c r="O1941" s="9">
        <f t="shared" si="180"/>
        <v>1.107</v>
      </c>
      <c r="P1941" s="18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5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1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t="b">
        <v>0</v>
      </c>
      <c r="L1942" s="6">
        <v>31</v>
      </c>
      <c r="M1942" t="b">
        <v>1</v>
      </c>
      <c r="N1942" s="6" t="s">
        <v>8279</v>
      </c>
      <c r="O1942" s="9">
        <f t="shared" si="180"/>
        <v>1.7092307692307693</v>
      </c>
      <c r="P1942" s="18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5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1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t="b">
        <v>1</v>
      </c>
      <c r="L1943" s="6">
        <v>4883</v>
      </c>
      <c r="M1943" t="b">
        <v>1</v>
      </c>
      <c r="N1943" s="6" t="s">
        <v>8295</v>
      </c>
      <c r="O1943" s="9">
        <f t="shared" si="180"/>
        <v>1.2611835600000001</v>
      </c>
      <c r="P1943" s="18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5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1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t="b">
        <v>1</v>
      </c>
      <c r="L1944" s="6">
        <v>95</v>
      </c>
      <c r="M1944" t="b">
        <v>1</v>
      </c>
      <c r="N1944" s="6" t="s">
        <v>8295</v>
      </c>
      <c r="O1944" s="9">
        <f t="shared" si="180"/>
        <v>1.3844033333333334</v>
      </c>
      <c r="P1944" s="18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5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1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t="b">
        <v>1</v>
      </c>
      <c r="L1945" s="6">
        <v>2478</v>
      </c>
      <c r="M1945" t="b">
        <v>1</v>
      </c>
      <c r="N1945" s="6" t="s">
        <v>8295</v>
      </c>
      <c r="O1945" s="9">
        <f t="shared" si="180"/>
        <v>17.052499999999998</v>
      </c>
      <c r="P1945" s="18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5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1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t="b">
        <v>1</v>
      </c>
      <c r="L1946" s="6">
        <v>1789</v>
      </c>
      <c r="M1946" t="b">
        <v>1</v>
      </c>
      <c r="N1946" s="6" t="s">
        <v>8295</v>
      </c>
      <c r="O1946" s="9">
        <f t="shared" si="180"/>
        <v>7.8805550000000002</v>
      </c>
      <c r="P1946" s="18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5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1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t="b">
        <v>1</v>
      </c>
      <c r="L1947" s="6">
        <v>680</v>
      </c>
      <c r="M1947" t="b">
        <v>1</v>
      </c>
      <c r="N1947" s="6" t="s">
        <v>8295</v>
      </c>
      <c r="O1947" s="9">
        <f t="shared" si="180"/>
        <v>3.4801799999999998</v>
      </c>
      <c r="P1947" s="18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5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1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t="b">
        <v>1</v>
      </c>
      <c r="L1948" s="6">
        <v>70</v>
      </c>
      <c r="M1948" t="b">
        <v>1</v>
      </c>
      <c r="N1948" s="6" t="s">
        <v>8295</v>
      </c>
      <c r="O1948" s="9">
        <f t="shared" si="180"/>
        <v>1.4974666666666667</v>
      </c>
      <c r="P1948" s="1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5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1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t="b">
        <v>1</v>
      </c>
      <c r="L1949" s="6">
        <v>23</v>
      </c>
      <c r="M1949" t="b">
        <v>1</v>
      </c>
      <c r="N1949" s="6" t="s">
        <v>8295</v>
      </c>
      <c r="O1949" s="9">
        <f t="shared" si="180"/>
        <v>1.0063375000000001</v>
      </c>
      <c r="P1949" s="18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5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1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t="b">
        <v>1</v>
      </c>
      <c r="L1950" s="6">
        <v>4245</v>
      </c>
      <c r="M1950" t="b">
        <v>1</v>
      </c>
      <c r="N1950" s="6" t="s">
        <v>8295</v>
      </c>
      <c r="O1950" s="9">
        <f t="shared" si="180"/>
        <v>8.0021100000000001</v>
      </c>
      <c r="P1950" s="18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5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1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t="b">
        <v>1</v>
      </c>
      <c r="L1951" s="6">
        <v>943</v>
      </c>
      <c r="M1951" t="b">
        <v>1</v>
      </c>
      <c r="N1951" s="6" t="s">
        <v>8295</v>
      </c>
      <c r="O1951" s="9">
        <f t="shared" si="180"/>
        <v>1.0600260000000001</v>
      </c>
      <c r="P1951" s="18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5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1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t="b">
        <v>1</v>
      </c>
      <c r="L1952" s="6">
        <v>1876</v>
      </c>
      <c r="M1952" t="b">
        <v>1</v>
      </c>
      <c r="N1952" s="6" t="s">
        <v>8295</v>
      </c>
      <c r="O1952" s="9">
        <f t="shared" si="180"/>
        <v>2.0051866666666669</v>
      </c>
      <c r="P1952" s="18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5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1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t="b">
        <v>1</v>
      </c>
      <c r="L1953" s="6">
        <v>834</v>
      </c>
      <c r="M1953" t="b">
        <v>1</v>
      </c>
      <c r="N1953" s="6" t="s">
        <v>8295</v>
      </c>
      <c r="O1953" s="9">
        <f t="shared" si="180"/>
        <v>2.1244399999999999</v>
      </c>
      <c r="P1953" s="18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5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1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t="b">
        <v>1</v>
      </c>
      <c r="L1954" s="6">
        <v>682</v>
      </c>
      <c r="M1954" t="b">
        <v>1</v>
      </c>
      <c r="N1954" s="6" t="s">
        <v>8295</v>
      </c>
      <c r="O1954" s="9">
        <f t="shared" si="180"/>
        <v>1.9847237142857144</v>
      </c>
      <c r="P1954" s="18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5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1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t="b">
        <v>1</v>
      </c>
      <c r="L1955" s="6">
        <v>147</v>
      </c>
      <c r="M1955" t="b">
        <v>1</v>
      </c>
      <c r="N1955" s="6" t="s">
        <v>8295</v>
      </c>
      <c r="O1955" s="9">
        <f t="shared" si="180"/>
        <v>2.2594666666666665</v>
      </c>
      <c r="P1955" s="18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5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1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t="b">
        <v>1</v>
      </c>
      <c r="L1956" s="6">
        <v>415</v>
      </c>
      <c r="M1956" t="b">
        <v>1</v>
      </c>
      <c r="N1956" s="6" t="s">
        <v>8295</v>
      </c>
      <c r="O1956" s="9">
        <f t="shared" si="180"/>
        <v>6.9894800000000004</v>
      </c>
      <c r="P1956" s="18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5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1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t="b">
        <v>1</v>
      </c>
      <c r="L1957" s="6">
        <v>290</v>
      </c>
      <c r="M1957" t="b">
        <v>1</v>
      </c>
      <c r="N1957" s="6" t="s">
        <v>8295</v>
      </c>
      <c r="O1957" s="9">
        <f t="shared" si="180"/>
        <v>3.9859528571428569</v>
      </c>
      <c r="P1957" s="18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5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1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t="b">
        <v>1</v>
      </c>
      <c r="L1958" s="6">
        <v>365</v>
      </c>
      <c r="M1958" t="b">
        <v>1</v>
      </c>
      <c r="N1958" s="6" t="s">
        <v>8295</v>
      </c>
      <c r="O1958" s="9">
        <f t="shared" si="180"/>
        <v>2.9403333333333332</v>
      </c>
      <c r="P1958" s="1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5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1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t="b">
        <v>1</v>
      </c>
      <c r="L1959" s="6">
        <v>660</v>
      </c>
      <c r="M1959" t="b">
        <v>1</v>
      </c>
      <c r="N1959" s="6" t="s">
        <v>8295</v>
      </c>
      <c r="O1959" s="9">
        <f t="shared" si="180"/>
        <v>1.6750470000000002</v>
      </c>
      <c r="P1959" s="18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5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1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t="b">
        <v>1</v>
      </c>
      <c r="L1960" s="6">
        <v>1356</v>
      </c>
      <c r="M1960" t="b">
        <v>1</v>
      </c>
      <c r="N1960" s="6" t="s">
        <v>8295</v>
      </c>
      <c r="O1960" s="9">
        <f t="shared" si="180"/>
        <v>14.355717142857143</v>
      </c>
      <c r="P1960" s="18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5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1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t="b">
        <v>1</v>
      </c>
      <c r="L1961" s="6">
        <v>424</v>
      </c>
      <c r="M1961" t="b">
        <v>1</v>
      </c>
      <c r="N1961" s="6" t="s">
        <v>8295</v>
      </c>
      <c r="O1961" s="9">
        <f t="shared" si="180"/>
        <v>1.5673440000000001</v>
      </c>
      <c r="P1961" s="18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5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1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t="b">
        <v>1</v>
      </c>
      <c r="L1962" s="6">
        <v>33</v>
      </c>
      <c r="M1962" t="b">
        <v>1</v>
      </c>
      <c r="N1962" s="6" t="s">
        <v>8295</v>
      </c>
      <c r="O1962" s="9">
        <f t="shared" si="180"/>
        <v>1.1790285714285715</v>
      </c>
      <c r="P1962" s="18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5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1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t="b">
        <v>1</v>
      </c>
      <c r="L1963" s="6">
        <v>1633</v>
      </c>
      <c r="M1963" t="b">
        <v>1</v>
      </c>
      <c r="N1963" s="6" t="s">
        <v>8295</v>
      </c>
      <c r="O1963" s="9">
        <f t="shared" si="180"/>
        <v>11.053811999999999</v>
      </c>
      <c r="P1963" s="18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5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1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t="b">
        <v>1</v>
      </c>
      <c r="L1964" s="6">
        <v>306</v>
      </c>
      <c r="M1964" t="b">
        <v>1</v>
      </c>
      <c r="N1964" s="6" t="s">
        <v>8295</v>
      </c>
      <c r="O1964" s="9">
        <f t="shared" si="180"/>
        <v>1.9292499999999999</v>
      </c>
      <c r="P1964" s="18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5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1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t="b">
        <v>1</v>
      </c>
      <c r="L1965" s="6">
        <v>205</v>
      </c>
      <c r="M1965" t="b">
        <v>1</v>
      </c>
      <c r="N1965" s="6" t="s">
        <v>8295</v>
      </c>
      <c r="O1965" s="9">
        <f t="shared" si="180"/>
        <v>1.268842105263158</v>
      </c>
      <c r="P1965" s="1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5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1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t="b">
        <v>1</v>
      </c>
      <c r="L1966" s="6">
        <v>1281</v>
      </c>
      <c r="M1966" t="b">
        <v>1</v>
      </c>
      <c r="N1966" s="6" t="s">
        <v>8295</v>
      </c>
      <c r="O1966" s="9">
        <f t="shared" si="180"/>
        <v>2.5957748878923765</v>
      </c>
      <c r="P1966" s="18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5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1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t="b">
        <v>1</v>
      </c>
      <c r="L1967" s="6">
        <v>103</v>
      </c>
      <c r="M1967" t="b">
        <v>1</v>
      </c>
      <c r="N1967" s="6" t="s">
        <v>8295</v>
      </c>
      <c r="O1967" s="9">
        <f t="shared" si="180"/>
        <v>2.6227999999999998</v>
      </c>
      <c r="P1967" s="18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5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1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t="b">
        <v>1</v>
      </c>
      <c r="L1968" s="6">
        <v>1513</v>
      </c>
      <c r="M1968" t="b">
        <v>1</v>
      </c>
      <c r="N1968" s="6" t="s">
        <v>8295</v>
      </c>
      <c r="O1968" s="9">
        <f t="shared" si="180"/>
        <v>2.0674309000000002</v>
      </c>
      <c r="P1968" s="1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5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1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t="b">
        <v>1</v>
      </c>
      <c r="L1969" s="6">
        <v>405</v>
      </c>
      <c r="M1969" t="b">
        <v>1</v>
      </c>
      <c r="N1969" s="6" t="s">
        <v>8295</v>
      </c>
      <c r="O1969" s="9">
        <f t="shared" si="180"/>
        <v>3.7012999999999998</v>
      </c>
      <c r="P1969" s="18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5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1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t="b">
        <v>1</v>
      </c>
      <c r="L1970" s="6">
        <v>510</v>
      </c>
      <c r="M1970" t="b">
        <v>1</v>
      </c>
      <c r="N1970" s="6" t="s">
        <v>8295</v>
      </c>
      <c r="O1970" s="9">
        <f t="shared" si="180"/>
        <v>2.8496600000000001</v>
      </c>
      <c r="P1970" s="18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5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1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t="b">
        <v>1</v>
      </c>
      <c r="L1971" s="6">
        <v>1887</v>
      </c>
      <c r="M1971" t="b">
        <v>1</v>
      </c>
      <c r="N1971" s="6" t="s">
        <v>8295</v>
      </c>
      <c r="O1971" s="9">
        <f t="shared" si="180"/>
        <v>5.7907999999999999</v>
      </c>
      <c r="P1971" s="18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5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1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t="b">
        <v>1</v>
      </c>
      <c r="L1972" s="6">
        <v>701</v>
      </c>
      <c r="M1972" t="b">
        <v>1</v>
      </c>
      <c r="N1972" s="6" t="s">
        <v>8295</v>
      </c>
      <c r="O1972" s="9">
        <f t="shared" si="180"/>
        <v>11.318</v>
      </c>
      <c r="P1972" s="18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5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1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t="b">
        <v>1</v>
      </c>
      <c r="L1973" s="6">
        <v>3863</v>
      </c>
      <c r="M1973" t="b">
        <v>1</v>
      </c>
      <c r="N1973" s="6" t="s">
        <v>8295</v>
      </c>
      <c r="O1973" s="9">
        <f t="shared" si="180"/>
        <v>2.6302771750000002</v>
      </c>
      <c r="P1973" s="18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5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1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t="b">
        <v>1</v>
      </c>
      <c r="L1974" s="6">
        <v>238</v>
      </c>
      <c r="M1974" t="b">
        <v>1</v>
      </c>
      <c r="N1974" s="6" t="s">
        <v>8295</v>
      </c>
      <c r="O1974" s="9">
        <f t="shared" si="180"/>
        <v>6.7447999999999997</v>
      </c>
      <c r="P1974" s="18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5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1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t="b">
        <v>1</v>
      </c>
      <c r="L1975" s="6">
        <v>2051</v>
      </c>
      <c r="M1975" t="b">
        <v>1</v>
      </c>
      <c r="N1975" s="6" t="s">
        <v>8295</v>
      </c>
      <c r="O1975" s="9">
        <f t="shared" si="180"/>
        <v>2.5683081313131315</v>
      </c>
      <c r="P1975" s="18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5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1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t="b">
        <v>1</v>
      </c>
      <c r="L1976" s="6">
        <v>402</v>
      </c>
      <c r="M1976" t="b">
        <v>1</v>
      </c>
      <c r="N1976" s="6" t="s">
        <v>8295</v>
      </c>
      <c r="O1976" s="9">
        <f t="shared" si="180"/>
        <v>3.7549600000000001</v>
      </c>
      <c r="P1976" s="18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5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1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t="b">
        <v>1</v>
      </c>
      <c r="L1977" s="6">
        <v>253</v>
      </c>
      <c r="M1977" t="b">
        <v>1</v>
      </c>
      <c r="N1977" s="6" t="s">
        <v>8295</v>
      </c>
      <c r="O1977" s="9">
        <f t="shared" si="180"/>
        <v>2.0870837499999997</v>
      </c>
      <c r="P1977" s="18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5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1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t="b">
        <v>1</v>
      </c>
      <c r="L1978" s="6">
        <v>473</v>
      </c>
      <c r="M1978" t="b">
        <v>1</v>
      </c>
      <c r="N1978" s="6" t="s">
        <v>8295</v>
      </c>
      <c r="O1978" s="9">
        <f t="shared" si="180"/>
        <v>3.4660000000000002</v>
      </c>
      <c r="P1978" s="1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5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1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t="b">
        <v>1</v>
      </c>
      <c r="L1979" s="6">
        <v>821</v>
      </c>
      <c r="M1979" t="b">
        <v>1</v>
      </c>
      <c r="N1979" s="6" t="s">
        <v>8295</v>
      </c>
      <c r="O1979" s="9">
        <f t="shared" si="180"/>
        <v>4.0232999999999999</v>
      </c>
      <c r="P1979" s="18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5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1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t="b">
        <v>1</v>
      </c>
      <c r="L1980" s="6">
        <v>388</v>
      </c>
      <c r="M1980" t="b">
        <v>1</v>
      </c>
      <c r="N1980" s="6" t="s">
        <v>8295</v>
      </c>
      <c r="O1980" s="9">
        <f t="shared" si="180"/>
        <v>10.2684514</v>
      </c>
      <c r="P1980" s="18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5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1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t="b">
        <v>1</v>
      </c>
      <c r="L1981" s="6">
        <v>813</v>
      </c>
      <c r="M1981" t="b">
        <v>1</v>
      </c>
      <c r="N1981" s="6" t="s">
        <v>8295</v>
      </c>
      <c r="O1981" s="9">
        <f t="shared" si="180"/>
        <v>1.14901155</v>
      </c>
      <c r="P1981" s="18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5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1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t="b">
        <v>1</v>
      </c>
      <c r="L1982" s="6">
        <v>1945</v>
      </c>
      <c r="M1982" t="b">
        <v>1</v>
      </c>
      <c r="N1982" s="6" t="s">
        <v>8295</v>
      </c>
      <c r="O1982" s="9">
        <f t="shared" si="180"/>
        <v>3.5482402000000004</v>
      </c>
      <c r="P1982" s="18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5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1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t="b">
        <v>0</v>
      </c>
      <c r="L1983" s="6">
        <v>12</v>
      </c>
      <c r="M1983" t="b">
        <v>0</v>
      </c>
      <c r="N1983" s="6" t="s">
        <v>8296</v>
      </c>
      <c r="O1983" s="9">
        <f t="shared" si="180"/>
        <v>5.0799999999999998E-2</v>
      </c>
      <c r="P1983" s="1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5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1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t="b">
        <v>0</v>
      </c>
      <c r="L1984" s="6">
        <v>0</v>
      </c>
      <c r="M1984" t="b">
        <v>0</v>
      </c>
      <c r="N1984" s="6" t="s">
        <v>8296</v>
      </c>
      <c r="O1984" s="9">
        <f t="shared" si="180"/>
        <v>0</v>
      </c>
      <c r="P1984" s="18" t="str">
        <f t="shared" si="181"/>
        <v>$0.00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5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1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t="b">
        <v>0</v>
      </c>
      <c r="L1985" s="6">
        <v>16</v>
      </c>
      <c r="M1985" t="b">
        <v>0</v>
      </c>
      <c r="N1985" s="6" t="s">
        <v>8296</v>
      </c>
      <c r="O1985" s="9">
        <f t="shared" si="180"/>
        <v>4.2999999999999997E-2</v>
      </c>
      <c r="P1985" s="18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5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1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t="b">
        <v>0</v>
      </c>
      <c r="L1986" s="6">
        <v>7</v>
      </c>
      <c r="M1986" t="b">
        <v>0</v>
      </c>
      <c r="N1986" s="6" t="s">
        <v>8296</v>
      </c>
      <c r="O1986" s="9">
        <f t="shared" ref="O1986:O2049" si="186">E1986/D1986</f>
        <v>0.21146666666666666</v>
      </c>
      <c r="P1986" s="18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41913.790289351848</v>
      </c>
      <c r="T1986" s="15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1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t="b">
        <v>0</v>
      </c>
      <c r="L1987" s="6">
        <v>4</v>
      </c>
      <c r="M1987" t="b">
        <v>0</v>
      </c>
      <c r="N1987" s="6" t="s">
        <v>8296</v>
      </c>
      <c r="O1987" s="9">
        <f t="shared" si="186"/>
        <v>3.1875000000000001E-2</v>
      </c>
      <c r="P1987" s="18">
        <f t="shared" ref="P1987:P2050" si="187">IF(L1987=0,"$0.00",ROUND(E1987/L1987,2))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6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1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t="b">
        <v>0</v>
      </c>
      <c r="L1988" s="6">
        <v>1</v>
      </c>
      <c r="M1988" t="b">
        <v>0</v>
      </c>
      <c r="N1988" s="6" t="s">
        <v>8296</v>
      </c>
      <c r="O1988" s="9">
        <f t="shared" si="186"/>
        <v>5.0000000000000001E-4</v>
      </c>
      <c r="P1988" s="1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5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1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t="b">
        <v>0</v>
      </c>
      <c r="L1989" s="6">
        <v>28</v>
      </c>
      <c r="M1989" t="b">
        <v>0</v>
      </c>
      <c r="N1989" s="6" t="s">
        <v>8296</v>
      </c>
      <c r="O1989" s="9">
        <f t="shared" si="186"/>
        <v>0.42472727272727273</v>
      </c>
      <c r="P1989" s="18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5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1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t="b">
        <v>0</v>
      </c>
      <c r="L1990" s="6">
        <v>1</v>
      </c>
      <c r="M1990" t="b">
        <v>0</v>
      </c>
      <c r="N1990" s="6" t="s">
        <v>8296</v>
      </c>
      <c r="O1990" s="9">
        <f t="shared" si="186"/>
        <v>4.1666666666666666E-3</v>
      </c>
      <c r="P1990" s="1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5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1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t="b">
        <v>0</v>
      </c>
      <c r="L1991" s="6">
        <v>1</v>
      </c>
      <c r="M1991" t="b">
        <v>0</v>
      </c>
      <c r="N1991" s="6" t="s">
        <v>8296</v>
      </c>
      <c r="O1991" s="9">
        <f t="shared" si="186"/>
        <v>0.01</v>
      </c>
      <c r="P1991" s="1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5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1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t="b">
        <v>0</v>
      </c>
      <c r="L1992" s="6">
        <v>5</v>
      </c>
      <c r="M1992" t="b">
        <v>0</v>
      </c>
      <c r="N1992" s="6" t="s">
        <v>8296</v>
      </c>
      <c r="O1992" s="9">
        <f t="shared" si="186"/>
        <v>0.16966666666666666</v>
      </c>
      <c r="P1992" s="1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5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1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t="b">
        <v>0</v>
      </c>
      <c r="L1993" s="6">
        <v>3</v>
      </c>
      <c r="M1993" t="b">
        <v>0</v>
      </c>
      <c r="N1993" s="6" t="s">
        <v>8296</v>
      </c>
      <c r="O1993" s="9">
        <f t="shared" si="186"/>
        <v>7.0000000000000007E-2</v>
      </c>
      <c r="P1993" s="18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5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1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t="b">
        <v>0</v>
      </c>
      <c r="L1994" s="6">
        <v>2</v>
      </c>
      <c r="M1994" t="b">
        <v>0</v>
      </c>
      <c r="N1994" s="6" t="s">
        <v>8296</v>
      </c>
      <c r="O1994" s="9">
        <f t="shared" si="186"/>
        <v>1.3333333333333333E-3</v>
      </c>
      <c r="P1994" s="1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5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1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t="b">
        <v>0</v>
      </c>
      <c r="L1995" s="6">
        <v>0</v>
      </c>
      <c r="M1995" t="b">
        <v>0</v>
      </c>
      <c r="N1995" s="6" t="s">
        <v>8296</v>
      </c>
      <c r="O1995" s="9">
        <f t="shared" si="186"/>
        <v>0</v>
      </c>
      <c r="P1995" s="18" t="str">
        <f t="shared" si="187"/>
        <v>$0.00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5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1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t="b">
        <v>0</v>
      </c>
      <c r="L1996" s="6">
        <v>0</v>
      </c>
      <c r="M1996" t="b">
        <v>0</v>
      </c>
      <c r="N1996" s="6" t="s">
        <v>8296</v>
      </c>
      <c r="O1996" s="9">
        <f t="shared" si="186"/>
        <v>0</v>
      </c>
      <c r="P1996" s="18" t="str">
        <f t="shared" si="187"/>
        <v>$0.00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5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1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t="b">
        <v>0</v>
      </c>
      <c r="L1997" s="6">
        <v>3</v>
      </c>
      <c r="M1997" t="b">
        <v>0</v>
      </c>
      <c r="N1997" s="6" t="s">
        <v>8296</v>
      </c>
      <c r="O1997" s="9">
        <f t="shared" si="186"/>
        <v>7.8E-2</v>
      </c>
      <c r="P1997" s="1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5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1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t="b">
        <v>0</v>
      </c>
      <c r="L1998" s="6">
        <v>0</v>
      </c>
      <c r="M1998" t="b">
        <v>0</v>
      </c>
      <c r="N1998" s="6" t="s">
        <v>8296</v>
      </c>
      <c r="O1998" s="9">
        <f t="shared" si="186"/>
        <v>0</v>
      </c>
      <c r="P1998" s="18" t="str">
        <f t="shared" si="187"/>
        <v>$0.00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5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1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t="b">
        <v>0</v>
      </c>
      <c r="L1999" s="6">
        <v>0</v>
      </c>
      <c r="M1999" t="b">
        <v>0</v>
      </c>
      <c r="N1999" s="6" t="s">
        <v>8296</v>
      </c>
      <c r="O1999" s="9">
        <f t="shared" si="186"/>
        <v>0</v>
      </c>
      <c r="P1999" s="18" t="str">
        <f t="shared" si="187"/>
        <v>$0.00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5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1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t="b">
        <v>0</v>
      </c>
      <c r="L2000" s="6">
        <v>3</v>
      </c>
      <c r="M2000" t="b">
        <v>0</v>
      </c>
      <c r="N2000" s="6" t="s">
        <v>8296</v>
      </c>
      <c r="O2000" s="9">
        <f t="shared" si="186"/>
        <v>0.26200000000000001</v>
      </c>
      <c r="P2000" s="18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5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1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t="b">
        <v>0</v>
      </c>
      <c r="L2001" s="6">
        <v>7</v>
      </c>
      <c r="M2001" t="b">
        <v>0</v>
      </c>
      <c r="N2001" s="6" t="s">
        <v>8296</v>
      </c>
      <c r="O2001" s="9">
        <f t="shared" si="186"/>
        <v>7.6129032258064515E-3</v>
      </c>
      <c r="P2001" s="18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5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1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t="b">
        <v>0</v>
      </c>
      <c r="L2002" s="6">
        <v>25</v>
      </c>
      <c r="M2002" t="b">
        <v>0</v>
      </c>
      <c r="N2002" s="6" t="s">
        <v>8296</v>
      </c>
      <c r="O2002" s="9">
        <f t="shared" si="186"/>
        <v>0.125</v>
      </c>
      <c r="P2002" s="1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5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1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t="b">
        <v>1</v>
      </c>
      <c r="L2003" s="6">
        <v>1637</v>
      </c>
      <c r="M2003" t="b">
        <v>1</v>
      </c>
      <c r="N2003" s="6" t="s">
        <v>8295</v>
      </c>
      <c r="O2003" s="9">
        <f t="shared" si="186"/>
        <v>3.8212909090909091</v>
      </c>
      <c r="P2003" s="18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5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1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t="b">
        <v>1</v>
      </c>
      <c r="L2004" s="6">
        <v>1375</v>
      </c>
      <c r="M2004" t="b">
        <v>1</v>
      </c>
      <c r="N2004" s="6" t="s">
        <v>8295</v>
      </c>
      <c r="O2004" s="9">
        <f t="shared" si="186"/>
        <v>2.1679422000000002</v>
      </c>
      <c r="P2004" s="18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5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1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t="b">
        <v>1</v>
      </c>
      <c r="L2005" s="6">
        <v>17</v>
      </c>
      <c r="M2005" t="b">
        <v>1</v>
      </c>
      <c r="N2005" s="6" t="s">
        <v>8295</v>
      </c>
      <c r="O2005" s="9">
        <f t="shared" si="186"/>
        <v>3.12</v>
      </c>
      <c r="P2005" s="18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5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1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t="b">
        <v>1</v>
      </c>
      <c r="L2006" s="6">
        <v>354</v>
      </c>
      <c r="M2006" t="b">
        <v>1</v>
      </c>
      <c r="N2006" s="6" t="s">
        <v>8295</v>
      </c>
      <c r="O2006" s="9">
        <f t="shared" si="186"/>
        <v>2.3442048</v>
      </c>
      <c r="P2006" s="18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5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1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t="b">
        <v>1</v>
      </c>
      <c r="L2007" s="6">
        <v>191</v>
      </c>
      <c r="M2007" t="b">
        <v>1</v>
      </c>
      <c r="N2007" s="6" t="s">
        <v>8295</v>
      </c>
      <c r="O2007" s="9">
        <f t="shared" si="186"/>
        <v>1.236801</v>
      </c>
      <c r="P2007" s="18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5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1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t="b">
        <v>1</v>
      </c>
      <c r="L2008" s="6">
        <v>303</v>
      </c>
      <c r="M2008" t="b">
        <v>1</v>
      </c>
      <c r="N2008" s="6" t="s">
        <v>8295</v>
      </c>
      <c r="O2008" s="9">
        <f t="shared" si="186"/>
        <v>2.4784000000000002</v>
      </c>
      <c r="P2008" s="1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5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1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t="b">
        <v>1</v>
      </c>
      <c r="L2009" s="6">
        <v>137</v>
      </c>
      <c r="M2009" t="b">
        <v>1</v>
      </c>
      <c r="N2009" s="6" t="s">
        <v>8295</v>
      </c>
      <c r="O2009" s="9">
        <f t="shared" si="186"/>
        <v>1.157092</v>
      </c>
      <c r="P2009" s="18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5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1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t="b">
        <v>1</v>
      </c>
      <c r="L2010" s="6">
        <v>41</v>
      </c>
      <c r="M2010" t="b">
        <v>1</v>
      </c>
      <c r="N2010" s="6" t="s">
        <v>8295</v>
      </c>
      <c r="O2010" s="9">
        <f t="shared" si="186"/>
        <v>1.1707484768810599</v>
      </c>
      <c r="P2010" s="18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5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1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t="b">
        <v>1</v>
      </c>
      <c r="L2011" s="6">
        <v>398</v>
      </c>
      <c r="M2011" t="b">
        <v>1</v>
      </c>
      <c r="N2011" s="6" t="s">
        <v>8295</v>
      </c>
      <c r="O2011" s="9">
        <f t="shared" si="186"/>
        <v>3.05158</v>
      </c>
      <c r="P2011" s="18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5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1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t="b">
        <v>1</v>
      </c>
      <c r="L2012" s="6">
        <v>1737</v>
      </c>
      <c r="M2012" t="b">
        <v>1</v>
      </c>
      <c r="N2012" s="6" t="s">
        <v>8295</v>
      </c>
      <c r="O2012" s="9">
        <f t="shared" si="186"/>
        <v>3.2005299999999997</v>
      </c>
      <c r="P2012" s="18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5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1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t="b">
        <v>1</v>
      </c>
      <c r="L2013" s="6">
        <v>971</v>
      </c>
      <c r="M2013" t="b">
        <v>1</v>
      </c>
      <c r="N2013" s="6" t="s">
        <v>8295</v>
      </c>
      <c r="O2013" s="9">
        <f t="shared" si="186"/>
        <v>8.1956399999999991</v>
      </c>
      <c r="P2013" s="18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5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1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t="b">
        <v>1</v>
      </c>
      <c r="L2014" s="6">
        <v>183</v>
      </c>
      <c r="M2014" t="b">
        <v>1</v>
      </c>
      <c r="N2014" s="6" t="s">
        <v>8295</v>
      </c>
      <c r="O2014" s="9">
        <f t="shared" si="186"/>
        <v>2.3490000000000002</v>
      </c>
      <c r="P2014" s="18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5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1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t="b">
        <v>1</v>
      </c>
      <c r="L2015" s="6">
        <v>4562</v>
      </c>
      <c r="M2015" t="b">
        <v>1</v>
      </c>
      <c r="N2015" s="6" t="s">
        <v>8295</v>
      </c>
      <c r="O2015" s="9">
        <f t="shared" si="186"/>
        <v>4.9491375</v>
      </c>
      <c r="P2015" s="18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5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1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t="b">
        <v>1</v>
      </c>
      <c r="L2016" s="6">
        <v>26457</v>
      </c>
      <c r="M2016" t="b">
        <v>1</v>
      </c>
      <c r="N2016" s="6" t="s">
        <v>8295</v>
      </c>
      <c r="O2016" s="9">
        <f t="shared" si="186"/>
        <v>78.137822333333332</v>
      </c>
      <c r="P2016" s="18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5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1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t="b">
        <v>1</v>
      </c>
      <c r="L2017" s="6">
        <v>162</v>
      </c>
      <c r="M2017" t="b">
        <v>1</v>
      </c>
      <c r="N2017" s="6" t="s">
        <v>8295</v>
      </c>
      <c r="O2017" s="9">
        <f t="shared" si="186"/>
        <v>1.1300013888888889</v>
      </c>
      <c r="P2017" s="18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5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1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t="b">
        <v>1</v>
      </c>
      <c r="L2018" s="6">
        <v>479</v>
      </c>
      <c r="M2018" t="b">
        <v>1</v>
      </c>
      <c r="N2018" s="6" t="s">
        <v>8295</v>
      </c>
      <c r="O2018" s="9">
        <f t="shared" si="186"/>
        <v>9.2154220000000002</v>
      </c>
      <c r="P2018" s="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5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1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t="b">
        <v>1</v>
      </c>
      <c r="L2019" s="6">
        <v>426</v>
      </c>
      <c r="M2019" t="b">
        <v>1</v>
      </c>
      <c r="N2019" s="6" t="s">
        <v>8295</v>
      </c>
      <c r="O2019" s="9">
        <f t="shared" si="186"/>
        <v>1.2510239999999999</v>
      </c>
      <c r="P2019" s="18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5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1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t="b">
        <v>1</v>
      </c>
      <c r="L2020" s="6">
        <v>450</v>
      </c>
      <c r="M2020" t="b">
        <v>1</v>
      </c>
      <c r="N2020" s="6" t="s">
        <v>8295</v>
      </c>
      <c r="O2020" s="9">
        <f t="shared" si="186"/>
        <v>1.0224343076923077</v>
      </c>
      <c r="P2020" s="18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5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1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t="b">
        <v>1</v>
      </c>
      <c r="L2021" s="6">
        <v>1780</v>
      </c>
      <c r="M2021" t="b">
        <v>1</v>
      </c>
      <c r="N2021" s="6" t="s">
        <v>8295</v>
      </c>
      <c r="O2021" s="9">
        <f t="shared" si="186"/>
        <v>4.8490975000000001</v>
      </c>
      <c r="P2021" s="18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5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1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t="b">
        <v>1</v>
      </c>
      <c r="L2022" s="6">
        <v>122</v>
      </c>
      <c r="M2022" t="b">
        <v>1</v>
      </c>
      <c r="N2022" s="6" t="s">
        <v>8295</v>
      </c>
      <c r="O2022" s="9">
        <f t="shared" si="186"/>
        <v>1.9233333333333333</v>
      </c>
      <c r="P2022" s="18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5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1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t="b">
        <v>1</v>
      </c>
      <c r="L2023" s="6">
        <v>95</v>
      </c>
      <c r="M2023" t="b">
        <v>1</v>
      </c>
      <c r="N2023" s="6" t="s">
        <v>8295</v>
      </c>
      <c r="O2023" s="9">
        <f t="shared" si="186"/>
        <v>2.8109999999999999</v>
      </c>
      <c r="P2023" s="18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5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1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t="b">
        <v>1</v>
      </c>
      <c r="L2024" s="6">
        <v>325</v>
      </c>
      <c r="M2024" t="b">
        <v>1</v>
      </c>
      <c r="N2024" s="6" t="s">
        <v>8295</v>
      </c>
      <c r="O2024" s="9">
        <f t="shared" si="186"/>
        <v>1.2513700000000001</v>
      </c>
      <c r="P2024" s="18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5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1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t="b">
        <v>1</v>
      </c>
      <c r="L2025" s="6">
        <v>353</v>
      </c>
      <c r="M2025" t="b">
        <v>1</v>
      </c>
      <c r="N2025" s="6" t="s">
        <v>8295</v>
      </c>
      <c r="O2025" s="9">
        <f t="shared" si="186"/>
        <v>1.61459</v>
      </c>
      <c r="P2025" s="18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5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1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t="b">
        <v>1</v>
      </c>
      <c r="L2026" s="6">
        <v>105</v>
      </c>
      <c r="M2026" t="b">
        <v>1</v>
      </c>
      <c r="N2026" s="6" t="s">
        <v>8295</v>
      </c>
      <c r="O2026" s="9">
        <f t="shared" si="186"/>
        <v>5.8535000000000004</v>
      </c>
      <c r="P2026" s="18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5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1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t="b">
        <v>1</v>
      </c>
      <c r="L2027" s="6">
        <v>729</v>
      </c>
      <c r="M2027" t="b">
        <v>1</v>
      </c>
      <c r="N2027" s="6" t="s">
        <v>8295</v>
      </c>
      <c r="O2027" s="9">
        <f t="shared" si="186"/>
        <v>2.0114999999999998</v>
      </c>
      <c r="P2027" s="18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5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1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t="b">
        <v>1</v>
      </c>
      <c r="L2028" s="6">
        <v>454</v>
      </c>
      <c r="M2028" t="b">
        <v>1</v>
      </c>
      <c r="N2028" s="6" t="s">
        <v>8295</v>
      </c>
      <c r="O2028" s="9">
        <f t="shared" si="186"/>
        <v>1.3348307999999998</v>
      </c>
      <c r="P2028" s="1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5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1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t="b">
        <v>1</v>
      </c>
      <c r="L2029" s="6">
        <v>539</v>
      </c>
      <c r="M2029" t="b">
        <v>1</v>
      </c>
      <c r="N2029" s="6" t="s">
        <v>8295</v>
      </c>
      <c r="O2029" s="9">
        <f t="shared" si="186"/>
        <v>1.2024900000000001</v>
      </c>
      <c r="P2029" s="18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5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1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t="b">
        <v>1</v>
      </c>
      <c r="L2030" s="6">
        <v>79</v>
      </c>
      <c r="M2030" t="b">
        <v>1</v>
      </c>
      <c r="N2030" s="6" t="s">
        <v>8295</v>
      </c>
      <c r="O2030" s="9">
        <f t="shared" si="186"/>
        <v>1.2616666666666667</v>
      </c>
      <c r="P2030" s="18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5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1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t="b">
        <v>1</v>
      </c>
      <c r="L2031" s="6">
        <v>94</v>
      </c>
      <c r="M2031" t="b">
        <v>1</v>
      </c>
      <c r="N2031" s="6" t="s">
        <v>8295</v>
      </c>
      <c r="O2031" s="9">
        <f t="shared" si="186"/>
        <v>3.6120000000000001</v>
      </c>
      <c r="P2031" s="18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5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1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t="b">
        <v>1</v>
      </c>
      <c r="L2032" s="6">
        <v>625</v>
      </c>
      <c r="M2032" t="b">
        <v>1</v>
      </c>
      <c r="N2032" s="6" t="s">
        <v>8295</v>
      </c>
      <c r="O2032" s="9">
        <f t="shared" si="186"/>
        <v>2.26239013671875</v>
      </c>
      <c r="P2032" s="18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5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1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t="b">
        <v>1</v>
      </c>
      <c r="L2033" s="6">
        <v>508</v>
      </c>
      <c r="M2033" t="b">
        <v>1</v>
      </c>
      <c r="N2033" s="6" t="s">
        <v>8295</v>
      </c>
      <c r="O2033" s="9">
        <f t="shared" si="186"/>
        <v>1.2035</v>
      </c>
      <c r="P2033" s="18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5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1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t="b">
        <v>1</v>
      </c>
      <c r="L2034" s="6">
        <v>531</v>
      </c>
      <c r="M2034" t="b">
        <v>1</v>
      </c>
      <c r="N2034" s="6" t="s">
        <v>8295</v>
      </c>
      <c r="O2034" s="9">
        <f t="shared" si="186"/>
        <v>3.0418799999999999</v>
      </c>
      <c r="P2034" s="18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5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1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t="b">
        <v>1</v>
      </c>
      <c r="L2035" s="6">
        <v>158</v>
      </c>
      <c r="M2035" t="b">
        <v>1</v>
      </c>
      <c r="N2035" s="6" t="s">
        <v>8295</v>
      </c>
      <c r="O2035" s="9">
        <f t="shared" si="186"/>
        <v>1.7867599999999999</v>
      </c>
      <c r="P2035" s="18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5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1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t="b">
        <v>1</v>
      </c>
      <c r="L2036" s="6">
        <v>508</v>
      </c>
      <c r="M2036" t="b">
        <v>1</v>
      </c>
      <c r="N2036" s="6" t="s">
        <v>8295</v>
      </c>
      <c r="O2036" s="9">
        <f t="shared" si="186"/>
        <v>3.868199871794872</v>
      </c>
      <c r="P2036" s="18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5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1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t="b">
        <v>1</v>
      </c>
      <c r="L2037" s="6">
        <v>644</v>
      </c>
      <c r="M2037" t="b">
        <v>1</v>
      </c>
      <c r="N2037" s="6" t="s">
        <v>8295</v>
      </c>
      <c r="O2037" s="9">
        <f t="shared" si="186"/>
        <v>2.1103642500000004</v>
      </c>
      <c r="P2037" s="18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5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1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t="b">
        <v>1</v>
      </c>
      <c r="L2038" s="6">
        <v>848</v>
      </c>
      <c r="M2038" t="b">
        <v>1</v>
      </c>
      <c r="N2038" s="6" t="s">
        <v>8295</v>
      </c>
      <c r="O2038" s="9">
        <f t="shared" si="186"/>
        <v>1.3166833333333334</v>
      </c>
      <c r="P2038" s="1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5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1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t="b">
        <v>1</v>
      </c>
      <c r="L2039" s="6">
        <v>429</v>
      </c>
      <c r="M2039" t="b">
        <v>1</v>
      </c>
      <c r="N2039" s="6" t="s">
        <v>8295</v>
      </c>
      <c r="O2039" s="9">
        <f t="shared" si="186"/>
        <v>3.0047639999999998</v>
      </c>
      <c r="P2039" s="18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5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1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t="b">
        <v>1</v>
      </c>
      <c r="L2040" s="6">
        <v>204</v>
      </c>
      <c r="M2040" t="b">
        <v>1</v>
      </c>
      <c r="N2040" s="6" t="s">
        <v>8295</v>
      </c>
      <c r="O2040" s="9">
        <f t="shared" si="186"/>
        <v>4.2051249999999998</v>
      </c>
      <c r="P2040" s="18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5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1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t="b">
        <v>1</v>
      </c>
      <c r="L2041" s="6">
        <v>379</v>
      </c>
      <c r="M2041" t="b">
        <v>1</v>
      </c>
      <c r="N2041" s="6" t="s">
        <v>8295</v>
      </c>
      <c r="O2041" s="9">
        <f t="shared" si="186"/>
        <v>1.362168</v>
      </c>
      <c r="P2041" s="18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5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1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t="b">
        <v>1</v>
      </c>
      <c r="L2042" s="6">
        <v>271</v>
      </c>
      <c r="M2042" t="b">
        <v>1</v>
      </c>
      <c r="N2042" s="6" t="s">
        <v>8295</v>
      </c>
      <c r="O2042" s="9">
        <f t="shared" si="186"/>
        <v>2.4817133333333334</v>
      </c>
      <c r="P2042" s="18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5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1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t="b">
        <v>0</v>
      </c>
      <c r="L2043" s="6">
        <v>120</v>
      </c>
      <c r="M2043" t="b">
        <v>1</v>
      </c>
      <c r="N2043" s="6" t="s">
        <v>8295</v>
      </c>
      <c r="O2043" s="9">
        <f t="shared" si="186"/>
        <v>1.8186315789473684</v>
      </c>
      <c r="P2043" s="18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5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1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t="b">
        <v>0</v>
      </c>
      <c r="L2044" s="6">
        <v>140</v>
      </c>
      <c r="M2044" t="b">
        <v>1</v>
      </c>
      <c r="N2044" s="6" t="s">
        <v>8295</v>
      </c>
      <c r="O2044" s="9">
        <f t="shared" si="186"/>
        <v>1.2353000000000001</v>
      </c>
      <c r="P2044" s="18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5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1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t="b">
        <v>0</v>
      </c>
      <c r="L2045" s="6">
        <v>193</v>
      </c>
      <c r="M2045" t="b">
        <v>1</v>
      </c>
      <c r="N2045" s="6" t="s">
        <v>8295</v>
      </c>
      <c r="O2045" s="9">
        <f t="shared" si="186"/>
        <v>5.0620938628158845</v>
      </c>
      <c r="P2045" s="18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5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1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t="b">
        <v>0</v>
      </c>
      <c r="L2046" s="6">
        <v>180</v>
      </c>
      <c r="M2046" t="b">
        <v>1</v>
      </c>
      <c r="N2046" s="6" t="s">
        <v>8295</v>
      </c>
      <c r="O2046" s="9">
        <f t="shared" si="186"/>
        <v>1.0821333333333334</v>
      </c>
      <c r="P2046" s="18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5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1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t="b">
        <v>0</v>
      </c>
      <c r="L2047" s="6">
        <v>263</v>
      </c>
      <c r="M2047" t="b">
        <v>1</v>
      </c>
      <c r="N2047" s="6" t="s">
        <v>8295</v>
      </c>
      <c r="O2047" s="9">
        <f t="shared" si="186"/>
        <v>8.1918387755102042</v>
      </c>
      <c r="P2047" s="18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5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1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t="b">
        <v>0</v>
      </c>
      <c r="L2048" s="6">
        <v>217</v>
      </c>
      <c r="M2048" t="b">
        <v>1</v>
      </c>
      <c r="N2048" s="6" t="s">
        <v>8295</v>
      </c>
      <c r="O2048" s="9">
        <f t="shared" si="186"/>
        <v>1.2110000000000001</v>
      </c>
      <c r="P2048" s="1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5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1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t="b">
        <v>0</v>
      </c>
      <c r="L2049" s="6">
        <v>443</v>
      </c>
      <c r="M2049" t="b">
        <v>1</v>
      </c>
      <c r="N2049" s="6" t="s">
        <v>8295</v>
      </c>
      <c r="O2049" s="9">
        <f t="shared" si="186"/>
        <v>1.0299897959183673</v>
      </c>
      <c r="P2049" s="18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5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1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t="b">
        <v>0</v>
      </c>
      <c r="L2050" s="6">
        <v>1373</v>
      </c>
      <c r="M2050" t="b">
        <v>1</v>
      </c>
      <c r="N2050" s="6" t="s">
        <v>8295</v>
      </c>
      <c r="O2050" s="9">
        <f t="shared" ref="O2050:O2113" si="192">E2050/D2050</f>
        <v>1.4833229411764706</v>
      </c>
      <c r="P2050" s="18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41387.651516203703</v>
      </c>
      <c r="T2050" s="15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1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t="b">
        <v>0</v>
      </c>
      <c r="L2051" s="6">
        <v>742</v>
      </c>
      <c r="M2051" t="b">
        <v>1</v>
      </c>
      <c r="N2051" s="6" t="s">
        <v>8295</v>
      </c>
      <c r="O2051" s="9">
        <f t="shared" si="192"/>
        <v>1.2019070000000001</v>
      </c>
      <c r="P2051" s="18">
        <f t="shared" ref="P2051:P2114" si="193">IF(L2051=0,"$0.00",ROUND(E2051/L2051,2))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6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1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t="b">
        <v>0</v>
      </c>
      <c r="L2052" s="6">
        <v>170</v>
      </c>
      <c r="M2052" t="b">
        <v>1</v>
      </c>
      <c r="N2052" s="6" t="s">
        <v>8295</v>
      </c>
      <c r="O2052" s="9">
        <f t="shared" si="192"/>
        <v>4.7327000000000004</v>
      </c>
      <c r="P2052" s="18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5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1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t="b">
        <v>0</v>
      </c>
      <c r="L2053" s="6">
        <v>242</v>
      </c>
      <c r="M2053" t="b">
        <v>1</v>
      </c>
      <c r="N2053" s="6" t="s">
        <v>8295</v>
      </c>
      <c r="O2053" s="9">
        <f t="shared" si="192"/>
        <v>1.303625</v>
      </c>
      <c r="P2053" s="18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5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1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t="b">
        <v>0</v>
      </c>
      <c r="L2054" s="6">
        <v>541</v>
      </c>
      <c r="M2054" t="b">
        <v>1</v>
      </c>
      <c r="N2054" s="6" t="s">
        <v>8295</v>
      </c>
      <c r="O2054" s="9">
        <f t="shared" si="192"/>
        <v>3.5304799999999998</v>
      </c>
      <c r="P2054" s="18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5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1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t="b">
        <v>0</v>
      </c>
      <c r="L2055" s="6">
        <v>121</v>
      </c>
      <c r="M2055" t="b">
        <v>1</v>
      </c>
      <c r="N2055" s="6" t="s">
        <v>8295</v>
      </c>
      <c r="O2055" s="9">
        <f t="shared" si="192"/>
        <v>1.0102</v>
      </c>
      <c r="P2055" s="18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5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1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t="b">
        <v>0</v>
      </c>
      <c r="L2056" s="6">
        <v>621</v>
      </c>
      <c r="M2056" t="b">
        <v>1</v>
      </c>
      <c r="N2056" s="6" t="s">
        <v>8295</v>
      </c>
      <c r="O2056" s="9">
        <f t="shared" si="192"/>
        <v>1.1359142857142857</v>
      </c>
      <c r="P2056" s="18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5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1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t="b">
        <v>0</v>
      </c>
      <c r="L2057" s="6">
        <v>101</v>
      </c>
      <c r="M2057" t="b">
        <v>1</v>
      </c>
      <c r="N2057" s="6" t="s">
        <v>8295</v>
      </c>
      <c r="O2057" s="9">
        <f t="shared" si="192"/>
        <v>1.6741666666666666</v>
      </c>
      <c r="P2057" s="18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5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1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t="b">
        <v>0</v>
      </c>
      <c r="L2058" s="6">
        <v>554</v>
      </c>
      <c r="M2058" t="b">
        <v>1</v>
      </c>
      <c r="N2058" s="6" t="s">
        <v>8295</v>
      </c>
      <c r="O2058" s="9">
        <f t="shared" si="192"/>
        <v>1.5345200000000001</v>
      </c>
      <c r="P2058" s="1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5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1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t="b">
        <v>0</v>
      </c>
      <c r="L2059" s="6">
        <v>666</v>
      </c>
      <c r="M2059" t="b">
        <v>1</v>
      </c>
      <c r="N2059" s="6" t="s">
        <v>8295</v>
      </c>
      <c r="O2059" s="9">
        <f t="shared" si="192"/>
        <v>2.022322</v>
      </c>
      <c r="P2059" s="18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5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1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t="b">
        <v>0</v>
      </c>
      <c r="L2060" s="6">
        <v>410</v>
      </c>
      <c r="M2060" t="b">
        <v>1</v>
      </c>
      <c r="N2060" s="6" t="s">
        <v>8295</v>
      </c>
      <c r="O2060" s="9">
        <f t="shared" si="192"/>
        <v>1.6828125</v>
      </c>
      <c r="P2060" s="18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5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1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t="b">
        <v>0</v>
      </c>
      <c r="L2061" s="6">
        <v>375</v>
      </c>
      <c r="M2061" t="b">
        <v>1</v>
      </c>
      <c r="N2061" s="6" t="s">
        <v>8295</v>
      </c>
      <c r="O2061" s="9">
        <f t="shared" si="192"/>
        <v>1.4345666666666668</v>
      </c>
      <c r="P2061" s="18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5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1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t="b">
        <v>0</v>
      </c>
      <c r="L2062" s="6">
        <v>1364</v>
      </c>
      <c r="M2062" t="b">
        <v>1</v>
      </c>
      <c r="N2062" s="6" t="s">
        <v>8295</v>
      </c>
      <c r="O2062" s="9">
        <f t="shared" si="192"/>
        <v>1.964</v>
      </c>
      <c r="P2062" s="18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5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1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t="b">
        <v>0</v>
      </c>
      <c r="L2063" s="6">
        <v>35</v>
      </c>
      <c r="M2063" t="b">
        <v>1</v>
      </c>
      <c r="N2063" s="6" t="s">
        <v>8295</v>
      </c>
      <c r="O2063" s="9">
        <f t="shared" si="192"/>
        <v>1.0791999999999999</v>
      </c>
      <c r="P2063" s="18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5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1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t="b">
        <v>0</v>
      </c>
      <c r="L2064" s="6">
        <v>203</v>
      </c>
      <c r="M2064" t="b">
        <v>1</v>
      </c>
      <c r="N2064" s="6" t="s">
        <v>8295</v>
      </c>
      <c r="O2064" s="9">
        <f t="shared" si="192"/>
        <v>1.14977</v>
      </c>
      <c r="P2064" s="18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5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1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t="b">
        <v>0</v>
      </c>
      <c r="L2065" s="6">
        <v>49</v>
      </c>
      <c r="M2065" t="b">
        <v>1</v>
      </c>
      <c r="N2065" s="6" t="s">
        <v>8295</v>
      </c>
      <c r="O2065" s="9">
        <f t="shared" si="192"/>
        <v>1.4804999999999999</v>
      </c>
      <c r="P2065" s="18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5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1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t="b">
        <v>0</v>
      </c>
      <c r="L2066" s="6">
        <v>5812</v>
      </c>
      <c r="M2066" t="b">
        <v>1</v>
      </c>
      <c r="N2066" s="6" t="s">
        <v>8295</v>
      </c>
      <c r="O2066" s="9">
        <f t="shared" si="192"/>
        <v>1.9116676082790633</v>
      </c>
      <c r="P2066" s="18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5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1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t="b">
        <v>0</v>
      </c>
      <c r="L2067" s="6">
        <v>1556</v>
      </c>
      <c r="M2067" t="b">
        <v>1</v>
      </c>
      <c r="N2067" s="6" t="s">
        <v>8295</v>
      </c>
      <c r="O2067" s="9">
        <f t="shared" si="192"/>
        <v>1.99215125</v>
      </c>
      <c r="P2067" s="18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5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1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t="b">
        <v>0</v>
      </c>
      <c r="L2068" s="6">
        <v>65</v>
      </c>
      <c r="M2068" t="b">
        <v>1</v>
      </c>
      <c r="N2068" s="6" t="s">
        <v>8295</v>
      </c>
      <c r="O2068" s="9">
        <f t="shared" si="192"/>
        <v>2.1859999999999999</v>
      </c>
      <c r="P2068" s="1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5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1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t="b">
        <v>0</v>
      </c>
      <c r="L2069" s="6">
        <v>10</v>
      </c>
      <c r="M2069" t="b">
        <v>1</v>
      </c>
      <c r="N2069" s="6" t="s">
        <v>8295</v>
      </c>
      <c r="O2069" s="9">
        <f t="shared" si="192"/>
        <v>1.2686868686868686</v>
      </c>
      <c r="P2069" s="1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5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1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t="b">
        <v>0</v>
      </c>
      <c r="L2070" s="6">
        <v>76</v>
      </c>
      <c r="M2070" t="b">
        <v>1</v>
      </c>
      <c r="N2070" s="6" t="s">
        <v>8295</v>
      </c>
      <c r="O2070" s="9">
        <f t="shared" si="192"/>
        <v>1.0522388</v>
      </c>
      <c r="P2070" s="18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5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1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t="b">
        <v>0</v>
      </c>
      <c r="L2071" s="6">
        <v>263</v>
      </c>
      <c r="M2071" t="b">
        <v>1</v>
      </c>
      <c r="N2071" s="6" t="s">
        <v>8295</v>
      </c>
      <c r="O2071" s="9">
        <f t="shared" si="192"/>
        <v>1.2840666000000001</v>
      </c>
      <c r="P2071" s="18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5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1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t="b">
        <v>0</v>
      </c>
      <c r="L2072" s="6">
        <v>1530</v>
      </c>
      <c r="M2072" t="b">
        <v>1</v>
      </c>
      <c r="N2072" s="6" t="s">
        <v>8295</v>
      </c>
      <c r="O2072" s="9">
        <f t="shared" si="192"/>
        <v>3.1732719999999999</v>
      </c>
      <c r="P2072" s="18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5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1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t="b">
        <v>0</v>
      </c>
      <c r="L2073" s="6">
        <v>278</v>
      </c>
      <c r="M2073" t="b">
        <v>1</v>
      </c>
      <c r="N2073" s="6" t="s">
        <v>8295</v>
      </c>
      <c r="O2073" s="9">
        <f t="shared" si="192"/>
        <v>2.8073000000000001</v>
      </c>
      <c r="P2073" s="18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5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1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t="b">
        <v>0</v>
      </c>
      <c r="L2074" s="6">
        <v>350</v>
      </c>
      <c r="M2074" t="b">
        <v>1</v>
      </c>
      <c r="N2074" s="6" t="s">
        <v>8295</v>
      </c>
      <c r="O2074" s="9">
        <f t="shared" si="192"/>
        <v>1.1073146853146854</v>
      </c>
      <c r="P2074" s="18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5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1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t="b">
        <v>0</v>
      </c>
      <c r="L2075" s="6">
        <v>470</v>
      </c>
      <c r="M2075" t="b">
        <v>1</v>
      </c>
      <c r="N2075" s="6" t="s">
        <v>8295</v>
      </c>
      <c r="O2075" s="9">
        <f t="shared" si="192"/>
        <v>1.5260429999999998</v>
      </c>
      <c r="P2075" s="1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5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1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t="b">
        <v>0</v>
      </c>
      <c r="L2076" s="6">
        <v>3</v>
      </c>
      <c r="M2076" t="b">
        <v>1</v>
      </c>
      <c r="N2076" s="6" t="s">
        <v>8295</v>
      </c>
      <c r="O2076" s="9">
        <f t="shared" si="192"/>
        <v>1.0249999999999999</v>
      </c>
      <c r="P2076" s="1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5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1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t="b">
        <v>0</v>
      </c>
      <c r="L2077" s="6">
        <v>8200</v>
      </c>
      <c r="M2077" t="b">
        <v>1</v>
      </c>
      <c r="N2077" s="6" t="s">
        <v>8295</v>
      </c>
      <c r="O2077" s="9">
        <f t="shared" si="192"/>
        <v>16.783738373837384</v>
      </c>
      <c r="P2077" s="18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5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1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t="b">
        <v>0</v>
      </c>
      <c r="L2078" s="6">
        <v>8359</v>
      </c>
      <c r="M2078" t="b">
        <v>1</v>
      </c>
      <c r="N2078" s="6" t="s">
        <v>8295</v>
      </c>
      <c r="O2078" s="9">
        <f t="shared" si="192"/>
        <v>5.4334915642458101</v>
      </c>
      <c r="P2078" s="1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5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1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t="b">
        <v>0</v>
      </c>
      <c r="L2079" s="6">
        <v>188</v>
      </c>
      <c r="M2079" t="b">
        <v>1</v>
      </c>
      <c r="N2079" s="6" t="s">
        <v>8295</v>
      </c>
      <c r="O2079" s="9">
        <f t="shared" si="192"/>
        <v>1.1550800000000001</v>
      </c>
      <c r="P2079" s="18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5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1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t="b">
        <v>0</v>
      </c>
      <c r="L2080" s="6">
        <v>48</v>
      </c>
      <c r="M2080" t="b">
        <v>1</v>
      </c>
      <c r="N2080" s="6" t="s">
        <v>8295</v>
      </c>
      <c r="O2080" s="9">
        <f t="shared" si="192"/>
        <v>1.3120499999999999</v>
      </c>
      <c r="P2080" s="18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5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1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t="b">
        <v>0</v>
      </c>
      <c r="L2081" s="6">
        <v>607</v>
      </c>
      <c r="M2081" t="b">
        <v>1</v>
      </c>
      <c r="N2081" s="6" t="s">
        <v>8295</v>
      </c>
      <c r="O2081" s="9">
        <f t="shared" si="192"/>
        <v>2.8816999999999999</v>
      </c>
      <c r="P2081" s="18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5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1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t="b">
        <v>0</v>
      </c>
      <c r="L2082" s="6">
        <v>50</v>
      </c>
      <c r="M2082" t="b">
        <v>1</v>
      </c>
      <c r="N2082" s="6" t="s">
        <v>8295</v>
      </c>
      <c r="O2082" s="9">
        <f t="shared" si="192"/>
        <v>5.0780000000000003</v>
      </c>
      <c r="P2082" s="1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5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1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t="b">
        <v>0</v>
      </c>
      <c r="L2083" s="6">
        <v>55</v>
      </c>
      <c r="M2083" t="b">
        <v>1</v>
      </c>
      <c r="N2083" s="6" t="s">
        <v>8279</v>
      </c>
      <c r="O2083" s="9">
        <f t="shared" si="192"/>
        <v>1.1457142857142857</v>
      </c>
      <c r="P2083" s="18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5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1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t="b">
        <v>0</v>
      </c>
      <c r="L2084" s="6">
        <v>38</v>
      </c>
      <c r="M2084" t="b">
        <v>1</v>
      </c>
      <c r="N2084" s="6" t="s">
        <v>8279</v>
      </c>
      <c r="O2084" s="9">
        <f t="shared" si="192"/>
        <v>1.1073333333333333</v>
      </c>
      <c r="P2084" s="18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5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1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t="b">
        <v>0</v>
      </c>
      <c r="L2085" s="6">
        <v>25</v>
      </c>
      <c r="M2085" t="b">
        <v>1</v>
      </c>
      <c r="N2085" s="6" t="s">
        <v>8279</v>
      </c>
      <c r="O2085" s="9">
        <f t="shared" si="192"/>
        <v>1.1333333333333333</v>
      </c>
      <c r="P2085" s="1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5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1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t="b">
        <v>0</v>
      </c>
      <c r="L2086" s="6">
        <v>46</v>
      </c>
      <c r="M2086" t="b">
        <v>1</v>
      </c>
      <c r="N2086" s="6" t="s">
        <v>8279</v>
      </c>
      <c r="O2086" s="9">
        <f t="shared" si="192"/>
        <v>1.0833333333333333</v>
      </c>
      <c r="P2086" s="18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5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1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t="b">
        <v>0</v>
      </c>
      <c r="L2087" s="6">
        <v>83</v>
      </c>
      <c r="M2087" t="b">
        <v>1</v>
      </c>
      <c r="N2087" s="6" t="s">
        <v>8279</v>
      </c>
      <c r="O2087" s="9">
        <f t="shared" si="192"/>
        <v>1.2353333333333334</v>
      </c>
      <c r="P2087" s="18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5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1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t="b">
        <v>0</v>
      </c>
      <c r="L2088" s="6">
        <v>35</v>
      </c>
      <c r="M2088" t="b">
        <v>1</v>
      </c>
      <c r="N2088" s="6" t="s">
        <v>8279</v>
      </c>
      <c r="O2088" s="9">
        <f t="shared" si="192"/>
        <v>1.0069999999999999</v>
      </c>
      <c r="P2088" s="1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5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1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t="b">
        <v>0</v>
      </c>
      <c r="L2089" s="6">
        <v>25</v>
      </c>
      <c r="M2089" t="b">
        <v>1</v>
      </c>
      <c r="N2089" s="6" t="s">
        <v>8279</v>
      </c>
      <c r="O2089" s="9">
        <f t="shared" si="192"/>
        <v>1.0353333333333334</v>
      </c>
      <c r="P2089" s="1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5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1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t="b">
        <v>0</v>
      </c>
      <c r="L2090" s="6">
        <v>75</v>
      </c>
      <c r="M2090" t="b">
        <v>1</v>
      </c>
      <c r="N2090" s="6" t="s">
        <v>8279</v>
      </c>
      <c r="O2090" s="9">
        <f t="shared" si="192"/>
        <v>1.1551066666666667</v>
      </c>
      <c r="P2090" s="18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5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1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t="b">
        <v>0</v>
      </c>
      <c r="L2091" s="6">
        <v>62</v>
      </c>
      <c r="M2091" t="b">
        <v>1</v>
      </c>
      <c r="N2091" s="6" t="s">
        <v>8279</v>
      </c>
      <c r="O2091" s="9">
        <f t="shared" si="192"/>
        <v>1.2040040000000001</v>
      </c>
      <c r="P2091" s="18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5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1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t="b">
        <v>0</v>
      </c>
      <c r="L2092" s="6">
        <v>160</v>
      </c>
      <c r="M2092" t="b">
        <v>1</v>
      </c>
      <c r="N2092" s="6" t="s">
        <v>8279</v>
      </c>
      <c r="O2092" s="9">
        <f t="shared" si="192"/>
        <v>1.1504037499999999</v>
      </c>
      <c r="P2092" s="18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5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1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t="b">
        <v>0</v>
      </c>
      <c r="L2093" s="6">
        <v>246</v>
      </c>
      <c r="M2093" t="b">
        <v>1</v>
      </c>
      <c r="N2093" s="6" t="s">
        <v>8279</v>
      </c>
      <c r="O2093" s="9">
        <f t="shared" si="192"/>
        <v>1.2046777777777777</v>
      </c>
      <c r="P2093" s="18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5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1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t="b">
        <v>0</v>
      </c>
      <c r="L2094" s="6">
        <v>55</v>
      </c>
      <c r="M2094" t="b">
        <v>1</v>
      </c>
      <c r="N2094" s="6" t="s">
        <v>8279</v>
      </c>
      <c r="O2094" s="9">
        <f t="shared" si="192"/>
        <v>1.0128333333333333</v>
      </c>
      <c r="P2094" s="18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5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1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t="b">
        <v>0</v>
      </c>
      <c r="L2095" s="6">
        <v>23</v>
      </c>
      <c r="M2095" t="b">
        <v>1</v>
      </c>
      <c r="N2095" s="6" t="s">
        <v>8279</v>
      </c>
      <c r="O2095" s="9">
        <f t="shared" si="192"/>
        <v>1.0246666666666666</v>
      </c>
      <c r="P2095" s="18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5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1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t="b">
        <v>0</v>
      </c>
      <c r="L2096" s="6">
        <v>72</v>
      </c>
      <c r="M2096" t="b">
        <v>1</v>
      </c>
      <c r="N2096" s="6" t="s">
        <v>8279</v>
      </c>
      <c r="O2096" s="9">
        <f t="shared" si="192"/>
        <v>1.2054285714285715</v>
      </c>
      <c r="P2096" s="18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5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1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t="b">
        <v>0</v>
      </c>
      <c r="L2097" s="6">
        <v>22</v>
      </c>
      <c r="M2097" t="b">
        <v>1</v>
      </c>
      <c r="N2097" s="6" t="s">
        <v>8279</v>
      </c>
      <c r="O2097" s="9">
        <f t="shared" si="192"/>
        <v>1</v>
      </c>
      <c r="P2097" s="18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5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1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t="b">
        <v>0</v>
      </c>
      <c r="L2098" s="6">
        <v>14</v>
      </c>
      <c r="M2098" t="b">
        <v>1</v>
      </c>
      <c r="N2098" s="6" t="s">
        <v>8279</v>
      </c>
      <c r="O2098" s="9">
        <f t="shared" si="192"/>
        <v>1.0166666666666666</v>
      </c>
      <c r="P2098" s="1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5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1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t="b">
        <v>0</v>
      </c>
      <c r="L2099" s="6">
        <v>38</v>
      </c>
      <c r="M2099" t="b">
        <v>1</v>
      </c>
      <c r="N2099" s="6" t="s">
        <v>8279</v>
      </c>
      <c r="O2099" s="9">
        <f t="shared" si="192"/>
        <v>1</v>
      </c>
      <c r="P2099" s="18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5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1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t="b">
        <v>0</v>
      </c>
      <c r="L2100" s="6">
        <v>32</v>
      </c>
      <c r="M2100" t="b">
        <v>1</v>
      </c>
      <c r="N2100" s="6" t="s">
        <v>8279</v>
      </c>
      <c r="O2100" s="9">
        <f t="shared" si="192"/>
        <v>1.0033333333333334</v>
      </c>
      <c r="P2100" s="18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5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1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t="b">
        <v>0</v>
      </c>
      <c r="L2101" s="6">
        <v>63</v>
      </c>
      <c r="M2101" t="b">
        <v>1</v>
      </c>
      <c r="N2101" s="6" t="s">
        <v>8279</v>
      </c>
      <c r="O2101" s="9">
        <f t="shared" si="192"/>
        <v>1.3236666666666668</v>
      </c>
      <c r="P2101" s="18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5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1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t="b">
        <v>0</v>
      </c>
      <c r="L2102" s="6">
        <v>27</v>
      </c>
      <c r="M2102" t="b">
        <v>1</v>
      </c>
      <c r="N2102" s="6" t="s">
        <v>8279</v>
      </c>
      <c r="O2102" s="9">
        <f t="shared" si="192"/>
        <v>1.3666666666666667</v>
      </c>
      <c r="P2102" s="18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5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1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t="b">
        <v>0</v>
      </c>
      <c r="L2103" s="6">
        <v>44</v>
      </c>
      <c r="M2103" t="b">
        <v>1</v>
      </c>
      <c r="N2103" s="6" t="s">
        <v>8279</v>
      </c>
      <c r="O2103" s="9">
        <f t="shared" si="192"/>
        <v>1.1325000000000001</v>
      </c>
      <c r="P2103" s="18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5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1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t="b">
        <v>0</v>
      </c>
      <c r="L2104" s="6">
        <v>38</v>
      </c>
      <c r="M2104" t="b">
        <v>1</v>
      </c>
      <c r="N2104" s="6" t="s">
        <v>8279</v>
      </c>
      <c r="O2104" s="9">
        <f t="shared" si="192"/>
        <v>1.36</v>
      </c>
      <c r="P2104" s="18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5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1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t="b">
        <v>0</v>
      </c>
      <c r="L2105" s="6">
        <v>115</v>
      </c>
      <c r="M2105" t="b">
        <v>1</v>
      </c>
      <c r="N2105" s="6" t="s">
        <v>8279</v>
      </c>
      <c r="O2105" s="9">
        <f t="shared" si="192"/>
        <v>1.4612318374694613</v>
      </c>
      <c r="P2105" s="18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5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1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t="b">
        <v>0</v>
      </c>
      <c r="L2106" s="6">
        <v>37</v>
      </c>
      <c r="M2106" t="b">
        <v>1</v>
      </c>
      <c r="N2106" s="6" t="s">
        <v>8279</v>
      </c>
      <c r="O2106" s="9">
        <f t="shared" si="192"/>
        <v>1.2949999999999999</v>
      </c>
      <c r="P2106" s="1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5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1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t="b">
        <v>0</v>
      </c>
      <c r="L2107" s="6">
        <v>99</v>
      </c>
      <c r="M2107" t="b">
        <v>1</v>
      </c>
      <c r="N2107" s="6" t="s">
        <v>8279</v>
      </c>
      <c r="O2107" s="9">
        <f t="shared" si="192"/>
        <v>2.54</v>
      </c>
      <c r="P2107" s="18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5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1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t="b">
        <v>0</v>
      </c>
      <c r="L2108" s="6">
        <v>44</v>
      </c>
      <c r="M2108" t="b">
        <v>1</v>
      </c>
      <c r="N2108" s="6" t="s">
        <v>8279</v>
      </c>
      <c r="O2108" s="9">
        <f t="shared" si="192"/>
        <v>1.0704545454545455</v>
      </c>
      <c r="P2108" s="1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5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1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t="b">
        <v>0</v>
      </c>
      <c r="L2109" s="6">
        <v>58</v>
      </c>
      <c r="M2109" t="b">
        <v>1</v>
      </c>
      <c r="N2109" s="6" t="s">
        <v>8279</v>
      </c>
      <c r="O2109" s="9">
        <f t="shared" si="192"/>
        <v>1.0773299999999999</v>
      </c>
      <c r="P2109" s="18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5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1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t="b">
        <v>0</v>
      </c>
      <c r="L2110" s="6">
        <v>191</v>
      </c>
      <c r="M2110" t="b">
        <v>1</v>
      </c>
      <c r="N2110" s="6" t="s">
        <v>8279</v>
      </c>
      <c r="O2110" s="9">
        <f t="shared" si="192"/>
        <v>1.0731250000000001</v>
      </c>
      <c r="P2110" s="18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5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1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t="b">
        <v>0</v>
      </c>
      <c r="L2111" s="6">
        <v>40</v>
      </c>
      <c r="M2111" t="b">
        <v>1</v>
      </c>
      <c r="N2111" s="6" t="s">
        <v>8279</v>
      </c>
      <c r="O2111" s="9">
        <f t="shared" si="192"/>
        <v>1.06525</v>
      </c>
      <c r="P2111" s="18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5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1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t="b">
        <v>0</v>
      </c>
      <c r="L2112" s="6">
        <v>38</v>
      </c>
      <c r="M2112" t="b">
        <v>1</v>
      </c>
      <c r="N2112" s="6" t="s">
        <v>8279</v>
      </c>
      <c r="O2112" s="9">
        <f t="shared" si="192"/>
        <v>1.0035000000000001</v>
      </c>
      <c r="P2112" s="18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5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1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t="b">
        <v>0</v>
      </c>
      <c r="L2113" s="6">
        <v>39</v>
      </c>
      <c r="M2113" t="b">
        <v>1</v>
      </c>
      <c r="N2113" s="6" t="s">
        <v>8279</v>
      </c>
      <c r="O2113" s="9">
        <f t="shared" si="192"/>
        <v>1.0649999999999999</v>
      </c>
      <c r="P2113" s="18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5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1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t="b">
        <v>0</v>
      </c>
      <c r="L2114" s="6">
        <v>11</v>
      </c>
      <c r="M2114" t="b">
        <v>1</v>
      </c>
      <c r="N2114" s="6" t="s">
        <v>8279</v>
      </c>
      <c r="O2114" s="9">
        <f t="shared" ref="O2114:O2177" si="198">E2114/D2114</f>
        <v>1</v>
      </c>
      <c r="P2114" s="18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41365.928159722222</v>
      </c>
      <c r="T2114" s="15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1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t="b">
        <v>0</v>
      </c>
      <c r="L2115" s="6">
        <v>107</v>
      </c>
      <c r="M2115" t="b">
        <v>1</v>
      </c>
      <c r="N2115" s="6" t="s">
        <v>8279</v>
      </c>
      <c r="O2115" s="9">
        <f t="shared" si="198"/>
        <v>1.0485714285714285</v>
      </c>
      <c r="P2115" s="18">
        <f t="shared" ref="P2115:P2178" si="199">IF(L2115=0,"$0.00",ROUND(E2115/L2115,2))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6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1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t="b">
        <v>0</v>
      </c>
      <c r="L2116" s="6">
        <v>147</v>
      </c>
      <c r="M2116" t="b">
        <v>1</v>
      </c>
      <c r="N2116" s="6" t="s">
        <v>8279</v>
      </c>
      <c r="O2116" s="9">
        <f t="shared" si="198"/>
        <v>1.0469999999999999</v>
      </c>
      <c r="P2116" s="18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5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1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t="b">
        <v>0</v>
      </c>
      <c r="L2117" s="6">
        <v>36</v>
      </c>
      <c r="M2117" t="b">
        <v>1</v>
      </c>
      <c r="N2117" s="6" t="s">
        <v>8279</v>
      </c>
      <c r="O2117" s="9">
        <f t="shared" si="198"/>
        <v>2.2566666666666668</v>
      </c>
      <c r="P2117" s="18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5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1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t="b">
        <v>0</v>
      </c>
      <c r="L2118" s="6">
        <v>92</v>
      </c>
      <c r="M2118" t="b">
        <v>1</v>
      </c>
      <c r="N2118" s="6" t="s">
        <v>8279</v>
      </c>
      <c r="O2118" s="9">
        <f t="shared" si="198"/>
        <v>1.0090416666666666</v>
      </c>
      <c r="P2118" s="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5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1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t="b">
        <v>0</v>
      </c>
      <c r="L2119" s="6">
        <v>35</v>
      </c>
      <c r="M2119" t="b">
        <v>1</v>
      </c>
      <c r="N2119" s="6" t="s">
        <v>8279</v>
      </c>
      <c r="O2119" s="9">
        <f t="shared" si="198"/>
        <v>1.4775</v>
      </c>
      <c r="P2119" s="18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5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1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t="b">
        <v>0</v>
      </c>
      <c r="L2120" s="6">
        <v>17</v>
      </c>
      <c r="M2120" t="b">
        <v>1</v>
      </c>
      <c r="N2120" s="6" t="s">
        <v>8279</v>
      </c>
      <c r="O2120" s="9">
        <f t="shared" si="198"/>
        <v>1.3461099999999999</v>
      </c>
      <c r="P2120" s="18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5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1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t="b">
        <v>0</v>
      </c>
      <c r="L2121" s="6">
        <v>22</v>
      </c>
      <c r="M2121" t="b">
        <v>1</v>
      </c>
      <c r="N2121" s="6" t="s">
        <v>8279</v>
      </c>
      <c r="O2121" s="9">
        <f t="shared" si="198"/>
        <v>1.0075000000000001</v>
      </c>
      <c r="P2121" s="18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5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1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t="b">
        <v>0</v>
      </c>
      <c r="L2122" s="6">
        <v>69</v>
      </c>
      <c r="M2122" t="b">
        <v>1</v>
      </c>
      <c r="N2122" s="6" t="s">
        <v>8279</v>
      </c>
      <c r="O2122" s="9">
        <f t="shared" si="198"/>
        <v>1.00880375</v>
      </c>
      <c r="P2122" s="18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5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1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t="b">
        <v>0</v>
      </c>
      <c r="L2123" s="6">
        <v>10</v>
      </c>
      <c r="M2123" t="b">
        <v>0</v>
      </c>
      <c r="N2123" s="6" t="s">
        <v>8282</v>
      </c>
      <c r="O2123" s="9">
        <f t="shared" si="198"/>
        <v>5.6800000000000002E-3</v>
      </c>
      <c r="P2123" s="1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5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1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t="b">
        <v>0</v>
      </c>
      <c r="L2124" s="6">
        <v>3</v>
      </c>
      <c r="M2124" t="b">
        <v>0</v>
      </c>
      <c r="N2124" s="6" t="s">
        <v>8282</v>
      </c>
      <c r="O2124" s="9">
        <f t="shared" si="198"/>
        <v>3.875E-3</v>
      </c>
      <c r="P2124" s="18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5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1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t="b">
        <v>0</v>
      </c>
      <c r="L2125" s="6">
        <v>5</v>
      </c>
      <c r="M2125" t="b">
        <v>0</v>
      </c>
      <c r="N2125" s="6" t="s">
        <v>8282</v>
      </c>
      <c r="O2125" s="9">
        <f t="shared" si="198"/>
        <v>0.1</v>
      </c>
      <c r="P2125" s="1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5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1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t="b">
        <v>0</v>
      </c>
      <c r="L2126" s="6">
        <v>5</v>
      </c>
      <c r="M2126" t="b">
        <v>0</v>
      </c>
      <c r="N2126" s="6" t="s">
        <v>8282</v>
      </c>
      <c r="O2126" s="9">
        <f t="shared" si="198"/>
        <v>0.10454545454545454</v>
      </c>
      <c r="P2126" s="1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5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1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t="b">
        <v>0</v>
      </c>
      <c r="L2127" s="6">
        <v>27</v>
      </c>
      <c r="M2127" t="b">
        <v>0</v>
      </c>
      <c r="N2127" s="6" t="s">
        <v>8282</v>
      </c>
      <c r="O2127" s="9">
        <f t="shared" si="198"/>
        <v>1.4200000000000001E-2</v>
      </c>
      <c r="P2127" s="18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5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1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t="b">
        <v>0</v>
      </c>
      <c r="L2128" s="6">
        <v>2</v>
      </c>
      <c r="M2128" t="b">
        <v>0</v>
      </c>
      <c r="N2128" s="6" t="s">
        <v>8282</v>
      </c>
      <c r="O2128" s="9">
        <f t="shared" si="198"/>
        <v>5.0000000000000001E-4</v>
      </c>
      <c r="P2128" s="1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5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1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t="b">
        <v>0</v>
      </c>
      <c r="L2129" s="6">
        <v>236</v>
      </c>
      <c r="M2129" t="b">
        <v>0</v>
      </c>
      <c r="N2129" s="6" t="s">
        <v>8282</v>
      </c>
      <c r="O2129" s="9">
        <f t="shared" si="198"/>
        <v>0.28842857142857142</v>
      </c>
      <c r="P2129" s="18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5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1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t="b">
        <v>0</v>
      </c>
      <c r="L2130" s="6">
        <v>1</v>
      </c>
      <c r="M2130" t="b">
        <v>0</v>
      </c>
      <c r="N2130" s="6" t="s">
        <v>8282</v>
      </c>
      <c r="O2130" s="9">
        <f t="shared" si="198"/>
        <v>1.6666666666666668E-3</v>
      </c>
      <c r="P2130" s="1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5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1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t="b">
        <v>0</v>
      </c>
      <c r="L2131" s="6">
        <v>12</v>
      </c>
      <c r="M2131" t="b">
        <v>0</v>
      </c>
      <c r="N2131" s="6" t="s">
        <v>8282</v>
      </c>
      <c r="O2131" s="9">
        <f t="shared" si="198"/>
        <v>0.11799999999999999</v>
      </c>
      <c r="P2131" s="18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5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1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t="b">
        <v>0</v>
      </c>
      <c r="L2132" s="6">
        <v>4</v>
      </c>
      <c r="M2132" t="b">
        <v>0</v>
      </c>
      <c r="N2132" s="6" t="s">
        <v>8282</v>
      </c>
      <c r="O2132" s="9">
        <f t="shared" si="198"/>
        <v>2.0238095238095236E-3</v>
      </c>
      <c r="P2132" s="1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5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1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t="b">
        <v>0</v>
      </c>
      <c r="L2133" s="6">
        <v>3</v>
      </c>
      <c r="M2133" t="b">
        <v>0</v>
      </c>
      <c r="N2133" s="6" t="s">
        <v>8282</v>
      </c>
      <c r="O2133" s="9">
        <f t="shared" si="198"/>
        <v>0.05</v>
      </c>
      <c r="P2133" s="18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5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1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t="b">
        <v>0</v>
      </c>
      <c r="L2134" s="6">
        <v>99</v>
      </c>
      <c r="M2134" t="b">
        <v>0</v>
      </c>
      <c r="N2134" s="6" t="s">
        <v>8282</v>
      </c>
      <c r="O2134" s="9">
        <f t="shared" si="198"/>
        <v>2.1129899999999997E-2</v>
      </c>
      <c r="P2134" s="18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5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1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t="b">
        <v>0</v>
      </c>
      <c r="L2135" s="6">
        <v>3</v>
      </c>
      <c r="M2135" t="b">
        <v>0</v>
      </c>
      <c r="N2135" s="6" t="s">
        <v>8282</v>
      </c>
      <c r="O2135" s="9">
        <f t="shared" si="198"/>
        <v>1.6E-2</v>
      </c>
      <c r="P2135" s="18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5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1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t="b">
        <v>0</v>
      </c>
      <c r="L2136" s="6">
        <v>3</v>
      </c>
      <c r="M2136" t="b">
        <v>0</v>
      </c>
      <c r="N2136" s="6" t="s">
        <v>8282</v>
      </c>
      <c r="O2136" s="9">
        <f t="shared" si="198"/>
        <v>1.7333333333333333E-2</v>
      </c>
      <c r="P2136" s="18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5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1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t="b">
        <v>0</v>
      </c>
      <c r="L2137" s="6">
        <v>22</v>
      </c>
      <c r="M2137" t="b">
        <v>0</v>
      </c>
      <c r="N2137" s="6" t="s">
        <v>8282</v>
      </c>
      <c r="O2137" s="9">
        <f t="shared" si="198"/>
        <v>9.5600000000000004E-2</v>
      </c>
      <c r="P2137" s="18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5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1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t="b">
        <v>0</v>
      </c>
      <c r="L2138" s="6">
        <v>4</v>
      </c>
      <c r="M2138" t="b">
        <v>0</v>
      </c>
      <c r="N2138" s="6" t="s">
        <v>8282</v>
      </c>
      <c r="O2138" s="9">
        <f t="shared" si="198"/>
        <v>5.9612499999999998E-4</v>
      </c>
      <c r="P2138" s="1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5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1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t="b">
        <v>0</v>
      </c>
      <c r="L2139" s="6">
        <v>534</v>
      </c>
      <c r="M2139" t="b">
        <v>0</v>
      </c>
      <c r="N2139" s="6" t="s">
        <v>8282</v>
      </c>
      <c r="O2139" s="9">
        <f t="shared" si="198"/>
        <v>0.28405999999999998</v>
      </c>
      <c r="P2139" s="18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5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1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t="b">
        <v>0</v>
      </c>
      <c r="L2140" s="6">
        <v>12</v>
      </c>
      <c r="M2140" t="b">
        <v>0</v>
      </c>
      <c r="N2140" s="6" t="s">
        <v>8282</v>
      </c>
      <c r="O2140" s="9">
        <f t="shared" si="198"/>
        <v>0.128</v>
      </c>
      <c r="P2140" s="18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5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1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t="b">
        <v>0</v>
      </c>
      <c r="L2141" s="6">
        <v>56</v>
      </c>
      <c r="M2141" t="b">
        <v>0</v>
      </c>
      <c r="N2141" s="6" t="s">
        <v>8282</v>
      </c>
      <c r="O2141" s="9">
        <f t="shared" si="198"/>
        <v>5.4199999999999998E-2</v>
      </c>
      <c r="P2141" s="18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5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1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t="b">
        <v>0</v>
      </c>
      <c r="L2142" s="6">
        <v>11</v>
      </c>
      <c r="M2142" t="b">
        <v>0</v>
      </c>
      <c r="N2142" s="6" t="s">
        <v>8282</v>
      </c>
      <c r="O2142" s="9">
        <f t="shared" si="198"/>
        <v>1.1199999999999999E-3</v>
      </c>
      <c r="P2142" s="18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5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1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t="b">
        <v>0</v>
      </c>
      <c r="L2143" s="6">
        <v>0</v>
      </c>
      <c r="M2143" t="b">
        <v>0</v>
      </c>
      <c r="N2143" s="6" t="s">
        <v>8282</v>
      </c>
      <c r="O2143" s="9">
        <f t="shared" si="198"/>
        <v>0</v>
      </c>
      <c r="P2143" s="18" t="str">
        <f t="shared" si="199"/>
        <v>$0.00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5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1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t="b">
        <v>0</v>
      </c>
      <c r="L2144" s="6">
        <v>12</v>
      </c>
      <c r="M2144" t="b">
        <v>0</v>
      </c>
      <c r="N2144" s="6" t="s">
        <v>8282</v>
      </c>
      <c r="O2144" s="9">
        <f t="shared" si="198"/>
        <v>5.7238095238095241E-2</v>
      </c>
      <c r="P2144" s="18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5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1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t="b">
        <v>0</v>
      </c>
      <c r="L2145" s="6">
        <v>5</v>
      </c>
      <c r="M2145" t="b">
        <v>0</v>
      </c>
      <c r="N2145" s="6" t="s">
        <v>8282</v>
      </c>
      <c r="O2145" s="9">
        <f t="shared" si="198"/>
        <v>0.1125</v>
      </c>
      <c r="P2145" s="1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5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1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t="b">
        <v>0</v>
      </c>
      <c r="L2146" s="6">
        <v>24</v>
      </c>
      <c r="M2146" t="b">
        <v>0</v>
      </c>
      <c r="N2146" s="6" t="s">
        <v>8282</v>
      </c>
      <c r="O2146" s="9">
        <f t="shared" si="198"/>
        <v>1.7098591549295775E-2</v>
      </c>
      <c r="P2146" s="18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5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1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t="b">
        <v>0</v>
      </c>
      <c r="L2147" s="6">
        <v>89</v>
      </c>
      <c r="M2147" t="b">
        <v>0</v>
      </c>
      <c r="N2147" s="6" t="s">
        <v>8282</v>
      </c>
      <c r="O2147" s="9">
        <f t="shared" si="198"/>
        <v>0.30433333333333334</v>
      </c>
      <c r="P2147" s="18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5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1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t="b">
        <v>0</v>
      </c>
      <c r="L2148" s="6">
        <v>1</v>
      </c>
      <c r="M2148" t="b">
        <v>0</v>
      </c>
      <c r="N2148" s="6" t="s">
        <v>8282</v>
      </c>
      <c r="O2148" s="9">
        <f t="shared" si="198"/>
        <v>2.0000000000000001E-4</v>
      </c>
      <c r="P2148" s="1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5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1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t="b">
        <v>0</v>
      </c>
      <c r="L2149" s="6">
        <v>55</v>
      </c>
      <c r="M2149" t="b">
        <v>0</v>
      </c>
      <c r="N2149" s="6" t="s">
        <v>8282</v>
      </c>
      <c r="O2149" s="9">
        <f t="shared" si="198"/>
        <v>6.9641025641025639E-3</v>
      </c>
      <c r="P2149" s="18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5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1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t="b">
        <v>0</v>
      </c>
      <c r="L2150" s="6">
        <v>2</v>
      </c>
      <c r="M2150" t="b">
        <v>0</v>
      </c>
      <c r="N2150" s="6" t="s">
        <v>8282</v>
      </c>
      <c r="O2150" s="9">
        <f t="shared" si="198"/>
        <v>0.02</v>
      </c>
      <c r="P2150" s="1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5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1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t="b">
        <v>0</v>
      </c>
      <c r="L2151" s="6">
        <v>0</v>
      </c>
      <c r="M2151" t="b">
        <v>0</v>
      </c>
      <c r="N2151" s="6" t="s">
        <v>8282</v>
      </c>
      <c r="O2151" s="9">
        <f t="shared" si="198"/>
        <v>0</v>
      </c>
      <c r="P2151" s="18" t="str">
        <f t="shared" si="199"/>
        <v>$0.00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5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1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t="b">
        <v>0</v>
      </c>
      <c r="L2152" s="6">
        <v>4</v>
      </c>
      <c r="M2152" t="b">
        <v>0</v>
      </c>
      <c r="N2152" s="6" t="s">
        <v>8282</v>
      </c>
      <c r="O2152" s="9">
        <f t="shared" si="198"/>
        <v>8.0999999999999996E-3</v>
      </c>
      <c r="P2152" s="1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5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1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t="b">
        <v>0</v>
      </c>
      <c r="L2153" s="6">
        <v>6</v>
      </c>
      <c r="M2153" t="b">
        <v>0</v>
      </c>
      <c r="N2153" s="6" t="s">
        <v>8282</v>
      </c>
      <c r="O2153" s="9">
        <f t="shared" si="198"/>
        <v>2.6222222222222224E-3</v>
      </c>
      <c r="P2153" s="18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5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1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t="b">
        <v>0</v>
      </c>
      <c r="L2154" s="6">
        <v>4</v>
      </c>
      <c r="M2154" t="b">
        <v>0</v>
      </c>
      <c r="N2154" s="6" t="s">
        <v>8282</v>
      </c>
      <c r="O2154" s="9">
        <f t="shared" si="198"/>
        <v>1.6666666666666668E-3</v>
      </c>
      <c r="P2154" s="1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5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1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t="b">
        <v>0</v>
      </c>
      <c r="L2155" s="6">
        <v>4</v>
      </c>
      <c r="M2155" t="b">
        <v>0</v>
      </c>
      <c r="N2155" s="6" t="s">
        <v>8282</v>
      </c>
      <c r="O2155" s="9">
        <f t="shared" si="198"/>
        <v>9.1244548809124457E-5</v>
      </c>
      <c r="P2155" s="1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5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1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t="b">
        <v>0</v>
      </c>
      <c r="L2156" s="6">
        <v>2</v>
      </c>
      <c r="M2156" t="b">
        <v>0</v>
      </c>
      <c r="N2156" s="6" t="s">
        <v>8282</v>
      </c>
      <c r="O2156" s="9">
        <f t="shared" si="198"/>
        <v>8.0000000000000002E-3</v>
      </c>
      <c r="P2156" s="1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5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1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t="b">
        <v>0</v>
      </c>
      <c r="L2157" s="6">
        <v>5</v>
      </c>
      <c r="M2157" t="b">
        <v>0</v>
      </c>
      <c r="N2157" s="6" t="s">
        <v>8282</v>
      </c>
      <c r="O2157" s="9">
        <f t="shared" si="198"/>
        <v>2.3E-2</v>
      </c>
      <c r="P2157" s="1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5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1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t="b">
        <v>0</v>
      </c>
      <c r="L2158" s="6">
        <v>83</v>
      </c>
      <c r="M2158" t="b">
        <v>0</v>
      </c>
      <c r="N2158" s="6" t="s">
        <v>8282</v>
      </c>
      <c r="O2158" s="9">
        <f t="shared" si="198"/>
        <v>2.6660714285714284E-2</v>
      </c>
      <c r="P2158" s="1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5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1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t="b">
        <v>0</v>
      </c>
      <c r="L2159" s="6">
        <v>57</v>
      </c>
      <c r="M2159" t="b">
        <v>0</v>
      </c>
      <c r="N2159" s="6" t="s">
        <v>8282</v>
      </c>
      <c r="O2159" s="9">
        <f t="shared" si="198"/>
        <v>0.28192</v>
      </c>
      <c r="P2159" s="18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5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1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t="b">
        <v>0</v>
      </c>
      <c r="L2160" s="6">
        <v>311</v>
      </c>
      <c r="M2160" t="b">
        <v>0</v>
      </c>
      <c r="N2160" s="6" t="s">
        <v>8282</v>
      </c>
      <c r="O2160" s="9">
        <f t="shared" si="198"/>
        <v>6.5900366666666668E-2</v>
      </c>
      <c r="P2160" s="18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5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1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t="b">
        <v>0</v>
      </c>
      <c r="L2161" s="6">
        <v>2</v>
      </c>
      <c r="M2161" t="b">
        <v>0</v>
      </c>
      <c r="N2161" s="6" t="s">
        <v>8282</v>
      </c>
      <c r="O2161" s="9">
        <f t="shared" si="198"/>
        <v>7.2222222222222219E-3</v>
      </c>
      <c r="P2161" s="1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5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1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t="b">
        <v>0</v>
      </c>
      <c r="L2162" s="6">
        <v>16</v>
      </c>
      <c r="M2162" t="b">
        <v>0</v>
      </c>
      <c r="N2162" s="6" t="s">
        <v>8282</v>
      </c>
      <c r="O2162" s="9">
        <f t="shared" si="198"/>
        <v>8.5000000000000006E-3</v>
      </c>
      <c r="P2162" s="18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5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1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t="b">
        <v>0</v>
      </c>
      <c r="L2163" s="6">
        <v>13</v>
      </c>
      <c r="M2163" t="b">
        <v>1</v>
      </c>
      <c r="N2163" s="6" t="s">
        <v>8276</v>
      </c>
      <c r="O2163" s="9">
        <f t="shared" si="198"/>
        <v>1.1575</v>
      </c>
      <c r="P2163" s="18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5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1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t="b">
        <v>0</v>
      </c>
      <c r="L2164" s="6">
        <v>58</v>
      </c>
      <c r="M2164" t="b">
        <v>1</v>
      </c>
      <c r="N2164" s="6" t="s">
        <v>8276</v>
      </c>
      <c r="O2164" s="9">
        <f t="shared" si="198"/>
        <v>1.1226666666666667</v>
      </c>
      <c r="P2164" s="18">
        <f t="shared" si="199"/>
        <v>87.1</v>
      </c>
      <c r="Q2164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5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1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t="b">
        <v>0</v>
      </c>
      <c r="L2165" s="6">
        <v>44</v>
      </c>
      <c r="M2165" t="b">
        <v>1</v>
      </c>
      <c r="N2165" s="6" t="s">
        <v>8276</v>
      </c>
      <c r="O2165" s="9">
        <f t="shared" si="198"/>
        <v>1.3220000000000001</v>
      </c>
      <c r="P2165" s="18">
        <f t="shared" si="199"/>
        <v>75.11</v>
      </c>
      <c r="Q2165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5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1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t="b">
        <v>0</v>
      </c>
      <c r="L2166" s="6">
        <v>83</v>
      </c>
      <c r="M2166" t="b">
        <v>1</v>
      </c>
      <c r="N2166" s="6" t="s">
        <v>8276</v>
      </c>
      <c r="O2166" s="9">
        <f t="shared" si="198"/>
        <v>1.0263636363636364</v>
      </c>
      <c r="P2166" s="18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5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1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t="b">
        <v>0</v>
      </c>
      <c r="L2167" s="6">
        <v>117</v>
      </c>
      <c r="M2167" t="b">
        <v>1</v>
      </c>
      <c r="N2167" s="6" t="s">
        <v>8276</v>
      </c>
      <c r="O2167" s="9">
        <f t="shared" si="198"/>
        <v>1.3864000000000001</v>
      </c>
      <c r="P2167" s="18">
        <f t="shared" si="199"/>
        <v>29.62</v>
      </c>
      <c r="Q2167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5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1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t="b">
        <v>0</v>
      </c>
      <c r="L2168" s="6">
        <v>32</v>
      </c>
      <c r="M2168" t="b">
        <v>1</v>
      </c>
      <c r="N2168" s="6" t="s">
        <v>8276</v>
      </c>
      <c r="O2168" s="9">
        <f t="shared" si="198"/>
        <v>1.466</v>
      </c>
      <c r="P2168" s="18">
        <f t="shared" si="199"/>
        <v>91.63</v>
      </c>
      <c r="Q216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5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1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t="b">
        <v>0</v>
      </c>
      <c r="L2169" s="6">
        <v>8</v>
      </c>
      <c r="M2169" t="b">
        <v>1</v>
      </c>
      <c r="N2169" s="6" t="s">
        <v>8276</v>
      </c>
      <c r="O2169" s="9">
        <f t="shared" si="198"/>
        <v>1.2</v>
      </c>
      <c r="P2169" s="18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5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1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t="b">
        <v>0</v>
      </c>
      <c r="L2170" s="6">
        <v>340</v>
      </c>
      <c r="M2170" t="b">
        <v>1</v>
      </c>
      <c r="N2170" s="6" t="s">
        <v>8276</v>
      </c>
      <c r="O2170" s="9">
        <f t="shared" si="198"/>
        <v>1.215816111111111</v>
      </c>
      <c r="P2170" s="18">
        <f t="shared" si="199"/>
        <v>64.37</v>
      </c>
      <c r="Q2170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5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1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t="b">
        <v>0</v>
      </c>
      <c r="L2171" s="6">
        <v>7</v>
      </c>
      <c r="M2171" t="b">
        <v>1</v>
      </c>
      <c r="N2171" s="6" t="s">
        <v>8276</v>
      </c>
      <c r="O2171" s="9">
        <f t="shared" si="198"/>
        <v>1</v>
      </c>
      <c r="P2171" s="18">
        <f t="shared" si="199"/>
        <v>21.86</v>
      </c>
      <c r="Q2171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5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1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t="b">
        <v>0</v>
      </c>
      <c r="L2172" s="6">
        <v>19</v>
      </c>
      <c r="M2172" t="b">
        <v>1</v>
      </c>
      <c r="N2172" s="6" t="s">
        <v>8276</v>
      </c>
      <c r="O2172" s="9">
        <f t="shared" si="198"/>
        <v>1.8085714285714285</v>
      </c>
      <c r="P2172" s="18">
        <f t="shared" si="199"/>
        <v>33.32</v>
      </c>
      <c r="Q2172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5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1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t="b">
        <v>0</v>
      </c>
      <c r="L2173" s="6">
        <v>47</v>
      </c>
      <c r="M2173" t="b">
        <v>1</v>
      </c>
      <c r="N2173" s="6" t="s">
        <v>8276</v>
      </c>
      <c r="O2173" s="9">
        <f t="shared" si="198"/>
        <v>1.0607500000000001</v>
      </c>
      <c r="P2173" s="18">
        <f t="shared" si="199"/>
        <v>90.28</v>
      </c>
      <c r="Q2173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5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1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t="b">
        <v>0</v>
      </c>
      <c r="L2174" s="6">
        <v>13</v>
      </c>
      <c r="M2174" t="b">
        <v>1</v>
      </c>
      <c r="N2174" s="6" t="s">
        <v>8276</v>
      </c>
      <c r="O2174" s="9">
        <f t="shared" si="198"/>
        <v>1</v>
      </c>
      <c r="P2174" s="18">
        <f t="shared" si="199"/>
        <v>76.92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5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1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t="b">
        <v>0</v>
      </c>
      <c r="L2175" s="6">
        <v>90</v>
      </c>
      <c r="M2175" t="b">
        <v>1</v>
      </c>
      <c r="N2175" s="6" t="s">
        <v>8276</v>
      </c>
      <c r="O2175" s="9">
        <f t="shared" si="198"/>
        <v>1.2692857142857144</v>
      </c>
      <c r="P2175" s="18">
        <f t="shared" si="199"/>
        <v>59.23</v>
      </c>
      <c r="Q2175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5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1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t="b">
        <v>0</v>
      </c>
      <c r="L2176" s="6">
        <v>63</v>
      </c>
      <c r="M2176" t="b">
        <v>1</v>
      </c>
      <c r="N2176" s="6" t="s">
        <v>8276</v>
      </c>
      <c r="O2176" s="9">
        <f t="shared" si="198"/>
        <v>1.0297499999999999</v>
      </c>
      <c r="P2176" s="18">
        <f t="shared" si="199"/>
        <v>65.38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5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1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t="b">
        <v>0</v>
      </c>
      <c r="L2177" s="6">
        <v>26</v>
      </c>
      <c r="M2177" t="b">
        <v>1</v>
      </c>
      <c r="N2177" s="6" t="s">
        <v>8276</v>
      </c>
      <c r="O2177" s="9">
        <f t="shared" si="198"/>
        <v>2.5</v>
      </c>
      <c r="P2177" s="18">
        <f t="shared" si="199"/>
        <v>67.31</v>
      </c>
      <c r="Q2177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5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1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t="b">
        <v>0</v>
      </c>
      <c r="L2178" s="6">
        <v>71</v>
      </c>
      <c r="M2178" t="b">
        <v>1</v>
      </c>
      <c r="N2178" s="6" t="s">
        <v>8276</v>
      </c>
      <c r="O2178" s="9">
        <f t="shared" ref="O2178:O2241" si="204">E2178/D2178</f>
        <v>1.2602</v>
      </c>
      <c r="P2178" s="18">
        <f t="shared" si="199"/>
        <v>88.75</v>
      </c>
      <c r="Q2178" t="str">
        <f t="shared" si="200"/>
        <v>music</v>
      </c>
      <c r="R2178" t="str">
        <f t="shared" si="201"/>
        <v>rock</v>
      </c>
      <c r="S2178" s="16">
        <f t="shared" si="202"/>
        <v>42096.633206018523</v>
      </c>
      <c r="T2178" s="15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1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t="b">
        <v>0</v>
      </c>
      <c r="L2179" s="6">
        <v>38</v>
      </c>
      <c r="M2179" t="b">
        <v>1</v>
      </c>
      <c r="N2179" s="6" t="s">
        <v>8276</v>
      </c>
      <c r="O2179" s="9">
        <f t="shared" si="204"/>
        <v>1.0012000000000001</v>
      </c>
      <c r="P2179" s="18">
        <f t="shared" ref="P2179:P2242" si="205">IF(L2179=0,"$0.00",ROUND(E2179/L2179,2))</f>
        <v>65.87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6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1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t="b">
        <v>0</v>
      </c>
      <c r="L2180" s="6">
        <v>859</v>
      </c>
      <c r="M2180" t="b">
        <v>1</v>
      </c>
      <c r="N2180" s="6" t="s">
        <v>8276</v>
      </c>
      <c r="O2180" s="9">
        <f t="shared" si="204"/>
        <v>1.3864000000000001</v>
      </c>
      <c r="P2180" s="18">
        <f t="shared" si="205"/>
        <v>40.35</v>
      </c>
      <c r="Q2180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5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1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t="b">
        <v>0</v>
      </c>
      <c r="L2181" s="6">
        <v>21</v>
      </c>
      <c r="M2181" t="b">
        <v>1</v>
      </c>
      <c r="N2181" s="6" t="s">
        <v>8276</v>
      </c>
      <c r="O2181" s="9">
        <f t="shared" si="204"/>
        <v>1.6140000000000001</v>
      </c>
      <c r="P2181" s="18">
        <f t="shared" si="205"/>
        <v>76.86</v>
      </c>
      <c r="Q2181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5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1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t="b">
        <v>0</v>
      </c>
      <c r="L2182" s="6">
        <v>78</v>
      </c>
      <c r="M2182" t="b">
        <v>1</v>
      </c>
      <c r="N2182" s="6" t="s">
        <v>8276</v>
      </c>
      <c r="O2182" s="9">
        <f t="shared" si="204"/>
        <v>1.071842</v>
      </c>
      <c r="P2182" s="18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5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1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t="b">
        <v>0</v>
      </c>
      <c r="L2183" s="6">
        <v>53</v>
      </c>
      <c r="M2183" t="b">
        <v>1</v>
      </c>
      <c r="N2183" s="6" t="s">
        <v>8297</v>
      </c>
      <c r="O2183" s="9">
        <f t="shared" si="204"/>
        <v>1.5309999999999999</v>
      </c>
      <c r="P2183" s="18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5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1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t="b">
        <v>0</v>
      </c>
      <c r="L2184" s="6">
        <v>356</v>
      </c>
      <c r="M2184" t="b">
        <v>1</v>
      </c>
      <c r="N2184" s="6" t="s">
        <v>8297</v>
      </c>
      <c r="O2184" s="9">
        <f t="shared" si="204"/>
        <v>5.2416666666666663</v>
      </c>
      <c r="P2184" s="18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5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1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t="b">
        <v>0</v>
      </c>
      <c r="L2185" s="6">
        <v>279</v>
      </c>
      <c r="M2185" t="b">
        <v>1</v>
      </c>
      <c r="N2185" s="6" t="s">
        <v>8297</v>
      </c>
      <c r="O2185" s="9">
        <f t="shared" si="204"/>
        <v>4.8927777777777779</v>
      </c>
      <c r="P2185" s="18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5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1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t="b">
        <v>1</v>
      </c>
      <c r="L2186" s="6">
        <v>266</v>
      </c>
      <c r="M2186" t="b">
        <v>1</v>
      </c>
      <c r="N2186" s="6" t="s">
        <v>8297</v>
      </c>
      <c r="O2186" s="9">
        <f t="shared" si="204"/>
        <v>2.8473999999999999</v>
      </c>
      <c r="P2186" s="18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5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1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t="b">
        <v>0</v>
      </c>
      <c r="L2187" s="6">
        <v>623</v>
      </c>
      <c r="M2187" t="b">
        <v>1</v>
      </c>
      <c r="N2187" s="6" t="s">
        <v>8297</v>
      </c>
      <c r="O2187" s="9">
        <f t="shared" si="204"/>
        <v>18.569700000000001</v>
      </c>
      <c r="P2187" s="18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5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1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t="b">
        <v>0</v>
      </c>
      <c r="L2188" s="6">
        <v>392</v>
      </c>
      <c r="M2188" t="b">
        <v>1</v>
      </c>
      <c r="N2188" s="6" t="s">
        <v>8297</v>
      </c>
      <c r="O2188" s="9">
        <f t="shared" si="204"/>
        <v>1.0967499999999999</v>
      </c>
      <c r="P2188" s="1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5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1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t="b">
        <v>1</v>
      </c>
      <c r="L2189" s="6">
        <v>3562</v>
      </c>
      <c r="M2189" t="b">
        <v>1</v>
      </c>
      <c r="N2189" s="6" t="s">
        <v>8297</v>
      </c>
      <c r="O2189" s="9">
        <f t="shared" si="204"/>
        <v>10.146425000000001</v>
      </c>
      <c r="P2189" s="18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5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1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t="b">
        <v>0</v>
      </c>
      <c r="L2190" s="6">
        <v>514</v>
      </c>
      <c r="M2190" t="b">
        <v>1</v>
      </c>
      <c r="N2190" s="6" t="s">
        <v>8297</v>
      </c>
      <c r="O2190" s="9">
        <f t="shared" si="204"/>
        <v>4.1217692027666546</v>
      </c>
      <c r="P2190" s="18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5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1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t="b">
        <v>0</v>
      </c>
      <c r="L2191" s="6">
        <v>88</v>
      </c>
      <c r="M2191" t="b">
        <v>1</v>
      </c>
      <c r="N2191" s="6" t="s">
        <v>8297</v>
      </c>
      <c r="O2191" s="9">
        <f t="shared" si="204"/>
        <v>5.0324999999999998</v>
      </c>
      <c r="P2191" s="18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5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1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t="b">
        <v>0</v>
      </c>
      <c r="L2192" s="6">
        <v>537</v>
      </c>
      <c r="M2192" t="b">
        <v>1</v>
      </c>
      <c r="N2192" s="6" t="s">
        <v>8297</v>
      </c>
      <c r="O2192" s="9">
        <f t="shared" si="204"/>
        <v>1.8461052631578947</v>
      </c>
      <c r="P2192" s="18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5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1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t="b">
        <v>0</v>
      </c>
      <c r="L2193" s="6">
        <v>25</v>
      </c>
      <c r="M2193" t="b">
        <v>1</v>
      </c>
      <c r="N2193" s="6" t="s">
        <v>8297</v>
      </c>
      <c r="O2193" s="9">
        <f t="shared" si="204"/>
        <v>1.1973333333333334</v>
      </c>
      <c r="P2193" s="1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5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1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t="b">
        <v>0</v>
      </c>
      <c r="L2194" s="6">
        <v>3238</v>
      </c>
      <c r="M2194" t="b">
        <v>1</v>
      </c>
      <c r="N2194" s="6" t="s">
        <v>8297</v>
      </c>
      <c r="O2194" s="9">
        <f t="shared" si="204"/>
        <v>10.812401666666668</v>
      </c>
      <c r="P2194" s="18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5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1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t="b">
        <v>0</v>
      </c>
      <c r="L2195" s="6">
        <v>897</v>
      </c>
      <c r="M2195" t="b">
        <v>1</v>
      </c>
      <c r="N2195" s="6" t="s">
        <v>8297</v>
      </c>
      <c r="O2195" s="9">
        <f t="shared" si="204"/>
        <v>4.5237333333333334</v>
      </c>
      <c r="P2195" s="18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5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1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t="b">
        <v>0</v>
      </c>
      <c r="L2196" s="6">
        <v>878</v>
      </c>
      <c r="M2196" t="b">
        <v>1</v>
      </c>
      <c r="N2196" s="6" t="s">
        <v>8297</v>
      </c>
      <c r="O2196" s="9">
        <f t="shared" si="204"/>
        <v>5.3737000000000004</v>
      </c>
      <c r="P2196" s="18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5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1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t="b">
        <v>0</v>
      </c>
      <c r="L2197" s="6">
        <v>115</v>
      </c>
      <c r="M2197" t="b">
        <v>1</v>
      </c>
      <c r="N2197" s="6" t="s">
        <v>8297</v>
      </c>
      <c r="O2197" s="9">
        <f t="shared" si="204"/>
        <v>1.2032608695652174</v>
      </c>
      <c r="P2197" s="18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5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1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t="b">
        <v>0</v>
      </c>
      <c r="L2198" s="6">
        <v>234</v>
      </c>
      <c r="M2198" t="b">
        <v>1</v>
      </c>
      <c r="N2198" s="6" t="s">
        <v>8297</v>
      </c>
      <c r="O2198" s="9">
        <f t="shared" si="204"/>
        <v>1.1383571428571428</v>
      </c>
      <c r="P2198" s="1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5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1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t="b">
        <v>0</v>
      </c>
      <c r="L2199" s="6">
        <v>4330</v>
      </c>
      <c r="M2199" t="b">
        <v>1</v>
      </c>
      <c r="N2199" s="6" t="s">
        <v>8297</v>
      </c>
      <c r="O2199" s="9">
        <f t="shared" si="204"/>
        <v>9.5103109999999997</v>
      </c>
      <c r="P2199" s="18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5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1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t="b">
        <v>0</v>
      </c>
      <c r="L2200" s="6">
        <v>651</v>
      </c>
      <c r="M2200" t="b">
        <v>1</v>
      </c>
      <c r="N2200" s="6" t="s">
        <v>8297</v>
      </c>
      <c r="O2200" s="9">
        <f t="shared" si="204"/>
        <v>1.3289249999999999</v>
      </c>
      <c r="P2200" s="18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5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1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t="b">
        <v>1</v>
      </c>
      <c r="L2201" s="6">
        <v>251</v>
      </c>
      <c r="M2201" t="b">
        <v>1</v>
      </c>
      <c r="N2201" s="6" t="s">
        <v>8297</v>
      </c>
      <c r="O2201" s="9">
        <f t="shared" si="204"/>
        <v>1.4697777777777778</v>
      </c>
      <c r="P2201" s="18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5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1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t="b">
        <v>0</v>
      </c>
      <c r="L2202" s="6">
        <v>263</v>
      </c>
      <c r="M2202" t="b">
        <v>1</v>
      </c>
      <c r="N2202" s="6" t="s">
        <v>8297</v>
      </c>
      <c r="O2202" s="9">
        <f t="shared" si="204"/>
        <v>5.4215</v>
      </c>
      <c r="P2202" s="18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5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1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t="b">
        <v>0</v>
      </c>
      <c r="L2203" s="6">
        <v>28</v>
      </c>
      <c r="M2203" t="b">
        <v>1</v>
      </c>
      <c r="N2203" s="6" t="s">
        <v>8280</v>
      </c>
      <c r="O2203" s="9">
        <f t="shared" si="204"/>
        <v>3.8271818181818182</v>
      </c>
      <c r="P2203" s="18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5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1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t="b">
        <v>0</v>
      </c>
      <c r="L2204" s="6">
        <v>721</v>
      </c>
      <c r="M2204" t="b">
        <v>1</v>
      </c>
      <c r="N2204" s="6" t="s">
        <v>8280</v>
      </c>
      <c r="O2204" s="9">
        <f t="shared" si="204"/>
        <v>7.0418124999999998</v>
      </c>
      <c r="P2204" s="18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5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1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t="b">
        <v>0</v>
      </c>
      <c r="L2205" s="6">
        <v>50</v>
      </c>
      <c r="M2205" t="b">
        <v>1</v>
      </c>
      <c r="N2205" s="6" t="s">
        <v>8280</v>
      </c>
      <c r="O2205" s="9">
        <f t="shared" si="204"/>
        <v>1.0954999999999999</v>
      </c>
      <c r="P2205" s="1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5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1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t="b">
        <v>0</v>
      </c>
      <c r="L2206" s="6">
        <v>73</v>
      </c>
      <c r="M2206" t="b">
        <v>1</v>
      </c>
      <c r="N2206" s="6" t="s">
        <v>8280</v>
      </c>
      <c r="O2206" s="9">
        <f t="shared" si="204"/>
        <v>1.3286666666666667</v>
      </c>
      <c r="P2206" s="18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5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1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t="b">
        <v>0</v>
      </c>
      <c r="L2207" s="6">
        <v>27</v>
      </c>
      <c r="M2207" t="b">
        <v>1</v>
      </c>
      <c r="N2207" s="6" t="s">
        <v>8280</v>
      </c>
      <c r="O2207" s="9">
        <f t="shared" si="204"/>
        <v>1.52</v>
      </c>
      <c r="P2207" s="18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5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1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t="b">
        <v>0</v>
      </c>
      <c r="L2208" s="6">
        <v>34</v>
      </c>
      <c r="M2208" t="b">
        <v>1</v>
      </c>
      <c r="N2208" s="6" t="s">
        <v>8280</v>
      </c>
      <c r="O2208" s="9">
        <f t="shared" si="204"/>
        <v>1.0272727272727273</v>
      </c>
      <c r="P2208" s="1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5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1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t="b">
        <v>0</v>
      </c>
      <c r="L2209" s="6">
        <v>7</v>
      </c>
      <c r="M2209" t="b">
        <v>1</v>
      </c>
      <c r="N2209" s="6" t="s">
        <v>8280</v>
      </c>
      <c r="O2209" s="9">
        <f t="shared" si="204"/>
        <v>1</v>
      </c>
      <c r="P2209" s="18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5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1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t="b">
        <v>0</v>
      </c>
      <c r="L2210" s="6">
        <v>24</v>
      </c>
      <c r="M2210" t="b">
        <v>1</v>
      </c>
      <c r="N2210" s="6" t="s">
        <v>8280</v>
      </c>
      <c r="O2210" s="9">
        <f t="shared" si="204"/>
        <v>1.016</v>
      </c>
      <c r="P2210" s="18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5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1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t="b">
        <v>0</v>
      </c>
      <c r="L2211" s="6">
        <v>15</v>
      </c>
      <c r="M2211" t="b">
        <v>1</v>
      </c>
      <c r="N2211" s="6" t="s">
        <v>8280</v>
      </c>
      <c r="O2211" s="9">
        <f t="shared" si="204"/>
        <v>1.508</v>
      </c>
      <c r="P2211" s="18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5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1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t="b">
        <v>0</v>
      </c>
      <c r="L2212" s="6">
        <v>72</v>
      </c>
      <c r="M2212" t="b">
        <v>1</v>
      </c>
      <c r="N2212" s="6" t="s">
        <v>8280</v>
      </c>
      <c r="O2212" s="9">
        <f t="shared" si="204"/>
        <v>1.11425</v>
      </c>
      <c r="P2212" s="18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5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1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t="b">
        <v>0</v>
      </c>
      <c r="L2213" s="6">
        <v>120</v>
      </c>
      <c r="M2213" t="b">
        <v>1</v>
      </c>
      <c r="N2213" s="6" t="s">
        <v>8280</v>
      </c>
      <c r="O2213" s="9">
        <f t="shared" si="204"/>
        <v>1.956</v>
      </c>
      <c r="P2213" s="1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5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1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t="b">
        <v>0</v>
      </c>
      <c r="L2214" s="6">
        <v>123</v>
      </c>
      <c r="M2214" t="b">
        <v>1</v>
      </c>
      <c r="N2214" s="6" t="s">
        <v>8280</v>
      </c>
      <c r="O2214" s="9">
        <f t="shared" si="204"/>
        <v>1.1438333333333333</v>
      </c>
      <c r="P2214" s="18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5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1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t="b">
        <v>0</v>
      </c>
      <c r="L2215" s="6">
        <v>1</v>
      </c>
      <c r="M2215" t="b">
        <v>1</v>
      </c>
      <c r="N2215" s="6" t="s">
        <v>8280</v>
      </c>
      <c r="O2215" s="9">
        <f t="shared" si="204"/>
        <v>2</v>
      </c>
      <c r="P2215" s="1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5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1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t="b">
        <v>0</v>
      </c>
      <c r="L2216" s="6">
        <v>24</v>
      </c>
      <c r="M2216" t="b">
        <v>1</v>
      </c>
      <c r="N2216" s="6" t="s">
        <v>8280</v>
      </c>
      <c r="O2216" s="9">
        <f t="shared" si="204"/>
        <v>2.9250166666666666</v>
      </c>
      <c r="P2216" s="18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5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1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t="b">
        <v>0</v>
      </c>
      <c r="L2217" s="6">
        <v>33</v>
      </c>
      <c r="M2217" t="b">
        <v>1</v>
      </c>
      <c r="N2217" s="6" t="s">
        <v>8280</v>
      </c>
      <c r="O2217" s="9">
        <f t="shared" si="204"/>
        <v>1.5636363636363637</v>
      </c>
      <c r="P2217" s="18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5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1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t="b">
        <v>0</v>
      </c>
      <c r="L2218" s="6">
        <v>14</v>
      </c>
      <c r="M2218" t="b">
        <v>1</v>
      </c>
      <c r="N2218" s="6" t="s">
        <v>8280</v>
      </c>
      <c r="O2218" s="9">
        <f t="shared" si="204"/>
        <v>1.0566666666666666</v>
      </c>
      <c r="P2218" s="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5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1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t="b">
        <v>0</v>
      </c>
      <c r="L2219" s="6">
        <v>9</v>
      </c>
      <c r="M2219" t="b">
        <v>1</v>
      </c>
      <c r="N2219" s="6" t="s">
        <v>8280</v>
      </c>
      <c r="O2219" s="9">
        <f t="shared" si="204"/>
        <v>1.0119047619047619</v>
      </c>
      <c r="P2219" s="18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5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1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t="b">
        <v>0</v>
      </c>
      <c r="L2220" s="6">
        <v>76</v>
      </c>
      <c r="M2220" t="b">
        <v>1</v>
      </c>
      <c r="N2220" s="6" t="s">
        <v>8280</v>
      </c>
      <c r="O2220" s="9">
        <f t="shared" si="204"/>
        <v>1.2283299999999999</v>
      </c>
      <c r="P2220" s="18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5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1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t="b">
        <v>0</v>
      </c>
      <c r="L2221" s="6">
        <v>19</v>
      </c>
      <c r="M2221" t="b">
        <v>1</v>
      </c>
      <c r="N2221" s="6" t="s">
        <v>8280</v>
      </c>
      <c r="O2221" s="9">
        <f t="shared" si="204"/>
        <v>1.0149999999999999</v>
      </c>
      <c r="P2221" s="18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5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1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t="b">
        <v>0</v>
      </c>
      <c r="L2222" s="6">
        <v>69</v>
      </c>
      <c r="M2222" t="b">
        <v>1</v>
      </c>
      <c r="N2222" s="6" t="s">
        <v>8280</v>
      </c>
      <c r="O2222" s="9">
        <f t="shared" si="204"/>
        <v>1.0114285714285713</v>
      </c>
      <c r="P2222" s="18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5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1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t="b">
        <v>0</v>
      </c>
      <c r="L2223" s="6">
        <v>218</v>
      </c>
      <c r="M2223" t="b">
        <v>1</v>
      </c>
      <c r="N2223" s="6" t="s">
        <v>8297</v>
      </c>
      <c r="O2223" s="9">
        <f t="shared" si="204"/>
        <v>1.0811999999999999</v>
      </c>
      <c r="P2223" s="18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5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1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t="b">
        <v>0</v>
      </c>
      <c r="L2224" s="6">
        <v>30</v>
      </c>
      <c r="M2224" t="b">
        <v>1</v>
      </c>
      <c r="N2224" s="6" t="s">
        <v>8297</v>
      </c>
      <c r="O2224" s="9">
        <f t="shared" si="204"/>
        <v>1.6259999999999999</v>
      </c>
      <c r="P2224" s="1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5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1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t="b">
        <v>0</v>
      </c>
      <c r="L2225" s="6">
        <v>100</v>
      </c>
      <c r="M2225" t="b">
        <v>1</v>
      </c>
      <c r="N2225" s="6" t="s">
        <v>8297</v>
      </c>
      <c r="O2225" s="9">
        <f t="shared" si="204"/>
        <v>1.0580000000000001</v>
      </c>
      <c r="P2225" s="1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5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1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t="b">
        <v>0</v>
      </c>
      <c r="L2226" s="6">
        <v>296</v>
      </c>
      <c r="M2226" t="b">
        <v>1</v>
      </c>
      <c r="N2226" s="6" t="s">
        <v>8297</v>
      </c>
      <c r="O2226" s="9">
        <f t="shared" si="204"/>
        <v>2.4315000000000002</v>
      </c>
      <c r="P2226" s="18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5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1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t="b">
        <v>0</v>
      </c>
      <c r="L2227" s="6">
        <v>1204</v>
      </c>
      <c r="M2227" t="b">
        <v>1</v>
      </c>
      <c r="N2227" s="6" t="s">
        <v>8297</v>
      </c>
      <c r="O2227" s="9">
        <f t="shared" si="204"/>
        <v>9.4483338095238096</v>
      </c>
      <c r="P2227" s="18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5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1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t="b">
        <v>0</v>
      </c>
      <c r="L2228" s="6">
        <v>321</v>
      </c>
      <c r="M2228" t="b">
        <v>1</v>
      </c>
      <c r="N2228" s="6" t="s">
        <v>8297</v>
      </c>
      <c r="O2228" s="9">
        <f t="shared" si="204"/>
        <v>1.0846283333333333</v>
      </c>
      <c r="P2228" s="1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5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1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t="b">
        <v>0</v>
      </c>
      <c r="L2229" s="6">
        <v>301</v>
      </c>
      <c r="M2229" t="b">
        <v>1</v>
      </c>
      <c r="N2229" s="6" t="s">
        <v>8297</v>
      </c>
      <c r="O2229" s="9">
        <f t="shared" si="204"/>
        <v>1.5737692307692308</v>
      </c>
      <c r="P2229" s="18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5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1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t="b">
        <v>0</v>
      </c>
      <c r="L2230" s="6">
        <v>144</v>
      </c>
      <c r="M2230" t="b">
        <v>1</v>
      </c>
      <c r="N2230" s="6" t="s">
        <v>8297</v>
      </c>
      <c r="O2230" s="9">
        <f t="shared" si="204"/>
        <v>11.744899999999999</v>
      </c>
      <c r="P2230" s="18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5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1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t="b">
        <v>0</v>
      </c>
      <c r="L2231" s="6">
        <v>539</v>
      </c>
      <c r="M2231" t="b">
        <v>1</v>
      </c>
      <c r="N2231" s="6" t="s">
        <v>8297</v>
      </c>
      <c r="O2231" s="9">
        <f t="shared" si="204"/>
        <v>1.7104755366949576</v>
      </c>
      <c r="P2231" s="18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5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1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t="b">
        <v>0</v>
      </c>
      <c r="L2232" s="6">
        <v>498</v>
      </c>
      <c r="M2232" t="b">
        <v>1</v>
      </c>
      <c r="N2232" s="6" t="s">
        <v>8297</v>
      </c>
      <c r="O2232" s="9">
        <f t="shared" si="204"/>
        <v>1.2595294117647058</v>
      </c>
      <c r="P2232" s="18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5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1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t="b">
        <v>0</v>
      </c>
      <c r="L2233" s="6">
        <v>1113</v>
      </c>
      <c r="M2233" t="b">
        <v>1</v>
      </c>
      <c r="N2233" s="6" t="s">
        <v>8297</v>
      </c>
      <c r="O2233" s="9">
        <f t="shared" si="204"/>
        <v>12.121296000000001</v>
      </c>
      <c r="P2233" s="18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5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1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t="b">
        <v>0</v>
      </c>
      <c r="L2234" s="6">
        <v>988</v>
      </c>
      <c r="M2234" t="b">
        <v>1</v>
      </c>
      <c r="N2234" s="6" t="s">
        <v>8297</v>
      </c>
      <c r="O2234" s="9">
        <f t="shared" si="204"/>
        <v>4.9580000000000002</v>
      </c>
      <c r="P2234" s="18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5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1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t="b">
        <v>0</v>
      </c>
      <c r="L2235" s="6">
        <v>391</v>
      </c>
      <c r="M2235" t="b">
        <v>1</v>
      </c>
      <c r="N2235" s="6" t="s">
        <v>8297</v>
      </c>
      <c r="O2235" s="9">
        <f t="shared" si="204"/>
        <v>3.3203999999999998</v>
      </c>
      <c r="P2235" s="18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5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1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t="b">
        <v>0</v>
      </c>
      <c r="L2236" s="6">
        <v>28</v>
      </c>
      <c r="M2236" t="b">
        <v>1</v>
      </c>
      <c r="N2236" s="6" t="s">
        <v>8297</v>
      </c>
      <c r="O2236" s="9">
        <f t="shared" si="204"/>
        <v>11.65</v>
      </c>
      <c r="P2236" s="18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5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1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t="b">
        <v>0</v>
      </c>
      <c r="L2237" s="6">
        <v>147</v>
      </c>
      <c r="M2237" t="b">
        <v>1</v>
      </c>
      <c r="N2237" s="6" t="s">
        <v>8297</v>
      </c>
      <c r="O2237" s="9">
        <f t="shared" si="204"/>
        <v>1.5331538461538461</v>
      </c>
      <c r="P2237" s="18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5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1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t="b">
        <v>0</v>
      </c>
      <c r="L2238" s="6">
        <v>680</v>
      </c>
      <c r="M2238" t="b">
        <v>1</v>
      </c>
      <c r="N2238" s="6" t="s">
        <v>8297</v>
      </c>
      <c r="O2238" s="9">
        <f t="shared" si="204"/>
        <v>5.3710714285714287</v>
      </c>
      <c r="P2238" s="1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5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1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t="b">
        <v>0</v>
      </c>
      <c r="L2239" s="6">
        <v>983</v>
      </c>
      <c r="M2239" t="b">
        <v>1</v>
      </c>
      <c r="N2239" s="6" t="s">
        <v>8297</v>
      </c>
      <c r="O2239" s="9">
        <f t="shared" si="204"/>
        <v>3.5292777777777777</v>
      </c>
      <c r="P2239" s="18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5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1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t="b">
        <v>0</v>
      </c>
      <c r="L2240" s="6">
        <v>79</v>
      </c>
      <c r="M2240" t="b">
        <v>1</v>
      </c>
      <c r="N2240" s="6" t="s">
        <v>8297</v>
      </c>
      <c r="O2240" s="9">
        <f t="shared" si="204"/>
        <v>1.3740000000000001</v>
      </c>
      <c r="P2240" s="18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5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1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t="b">
        <v>0</v>
      </c>
      <c r="L2241" s="6">
        <v>426</v>
      </c>
      <c r="M2241" t="b">
        <v>1</v>
      </c>
      <c r="N2241" s="6" t="s">
        <v>8297</v>
      </c>
      <c r="O2241" s="9">
        <f t="shared" si="204"/>
        <v>1.2802667999999999</v>
      </c>
      <c r="P2241" s="18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5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1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t="b">
        <v>0</v>
      </c>
      <c r="L2242" s="6">
        <v>96</v>
      </c>
      <c r="M2242" t="b">
        <v>1</v>
      </c>
      <c r="N2242" s="6" t="s">
        <v>8297</v>
      </c>
      <c r="O2242" s="9">
        <f t="shared" ref="O2242:O2305" si="210">E2242/D2242</f>
        <v>2.7067999999999999</v>
      </c>
      <c r="P2242" s="18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42452.825740740736</v>
      </c>
      <c r="T2242" s="15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1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t="b">
        <v>0</v>
      </c>
      <c r="L2243" s="6">
        <v>163</v>
      </c>
      <c r="M2243" t="b">
        <v>1</v>
      </c>
      <c r="N2243" s="6" t="s">
        <v>8297</v>
      </c>
      <c r="O2243" s="9">
        <f t="shared" si="210"/>
        <v>8.0640000000000001</v>
      </c>
      <c r="P2243" s="18">
        <f t="shared" ref="P2243:P2306" si="211">IF(L2243=0,"$0.00",ROUND(E2243/L2243,2))</f>
        <v>49.47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6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1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t="b">
        <v>0</v>
      </c>
      <c r="L2244" s="6">
        <v>2525</v>
      </c>
      <c r="M2244" t="b">
        <v>1</v>
      </c>
      <c r="N2244" s="6" t="s">
        <v>8297</v>
      </c>
      <c r="O2244" s="9">
        <f t="shared" si="210"/>
        <v>13.600976000000001</v>
      </c>
      <c r="P2244" s="18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5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1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t="b">
        <v>0</v>
      </c>
      <c r="L2245" s="6">
        <v>2035</v>
      </c>
      <c r="M2245" t="b">
        <v>1</v>
      </c>
      <c r="N2245" s="6" t="s">
        <v>8297</v>
      </c>
      <c r="O2245" s="9">
        <f t="shared" si="210"/>
        <v>9302.5</v>
      </c>
      <c r="P2245" s="18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5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1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t="b">
        <v>0</v>
      </c>
      <c r="L2246" s="6">
        <v>290</v>
      </c>
      <c r="M2246" t="b">
        <v>1</v>
      </c>
      <c r="N2246" s="6" t="s">
        <v>8297</v>
      </c>
      <c r="O2246" s="9">
        <f t="shared" si="210"/>
        <v>3.7702</v>
      </c>
      <c r="P2246" s="18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5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1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t="b">
        <v>0</v>
      </c>
      <c r="L2247" s="6">
        <v>1980</v>
      </c>
      <c r="M2247" t="b">
        <v>1</v>
      </c>
      <c r="N2247" s="6" t="s">
        <v>8297</v>
      </c>
      <c r="O2247" s="9">
        <f t="shared" si="210"/>
        <v>26.47025</v>
      </c>
      <c r="P2247" s="18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5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1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t="b">
        <v>0</v>
      </c>
      <c r="L2248" s="6">
        <v>57</v>
      </c>
      <c r="M2248" t="b">
        <v>1</v>
      </c>
      <c r="N2248" s="6" t="s">
        <v>8297</v>
      </c>
      <c r="O2248" s="9">
        <f t="shared" si="210"/>
        <v>1.0012000000000001</v>
      </c>
      <c r="P2248" s="1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5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1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t="b">
        <v>0</v>
      </c>
      <c r="L2249" s="6">
        <v>380</v>
      </c>
      <c r="M2249" t="b">
        <v>1</v>
      </c>
      <c r="N2249" s="6" t="s">
        <v>8297</v>
      </c>
      <c r="O2249" s="9">
        <f t="shared" si="210"/>
        <v>1.0445405405405406</v>
      </c>
      <c r="P2249" s="18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5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1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t="b">
        <v>0</v>
      </c>
      <c r="L2250" s="6">
        <v>128</v>
      </c>
      <c r="M2250" t="b">
        <v>1</v>
      </c>
      <c r="N2250" s="6" t="s">
        <v>8297</v>
      </c>
      <c r="O2250" s="9">
        <f t="shared" si="210"/>
        <v>1.0721428571428571</v>
      </c>
      <c r="P2250" s="18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5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1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t="b">
        <v>0</v>
      </c>
      <c r="L2251" s="6">
        <v>180</v>
      </c>
      <c r="M2251" t="b">
        <v>1</v>
      </c>
      <c r="N2251" s="6" t="s">
        <v>8297</v>
      </c>
      <c r="O2251" s="9">
        <f t="shared" si="210"/>
        <v>1.6877142857142857</v>
      </c>
      <c r="P2251" s="18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5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1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t="b">
        <v>0</v>
      </c>
      <c r="L2252" s="6">
        <v>571</v>
      </c>
      <c r="M2252" t="b">
        <v>1</v>
      </c>
      <c r="N2252" s="6" t="s">
        <v>8297</v>
      </c>
      <c r="O2252" s="9">
        <f t="shared" si="210"/>
        <v>9.7511200000000002</v>
      </c>
      <c r="P2252" s="18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5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1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t="b">
        <v>0</v>
      </c>
      <c r="L2253" s="6">
        <v>480</v>
      </c>
      <c r="M2253" t="b">
        <v>1</v>
      </c>
      <c r="N2253" s="6" t="s">
        <v>8297</v>
      </c>
      <c r="O2253" s="9">
        <f t="shared" si="210"/>
        <v>1.3444929411764706</v>
      </c>
      <c r="P2253" s="18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5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1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t="b">
        <v>0</v>
      </c>
      <c r="L2254" s="6">
        <v>249</v>
      </c>
      <c r="M2254" t="b">
        <v>1</v>
      </c>
      <c r="N2254" s="6" t="s">
        <v>8297</v>
      </c>
      <c r="O2254" s="9">
        <f t="shared" si="210"/>
        <v>2.722777777777778</v>
      </c>
      <c r="P2254" s="18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5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1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t="b">
        <v>0</v>
      </c>
      <c r="L2255" s="6">
        <v>84</v>
      </c>
      <c r="M2255" t="b">
        <v>1</v>
      </c>
      <c r="N2255" s="6" t="s">
        <v>8297</v>
      </c>
      <c r="O2255" s="9">
        <f t="shared" si="210"/>
        <v>1.1268750000000001</v>
      </c>
      <c r="P2255" s="18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5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1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t="b">
        <v>0</v>
      </c>
      <c r="L2256" s="6">
        <v>197</v>
      </c>
      <c r="M2256" t="b">
        <v>1</v>
      </c>
      <c r="N2256" s="6" t="s">
        <v>8297</v>
      </c>
      <c r="O2256" s="9">
        <f t="shared" si="210"/>
        <v>4.5979999999999999</v>
      </c>
      <c r="P2256" s="18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5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1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t="b">
        <v>0</v>
      </c>
      <c r="L2257" s="6">
        <v>271</v>
      </c>
      <c r="M2257" t="b">
        <v>1</v>
      </c>
      <c r="N2257" s="6" t="s">
        <v>8297</v>
      </c>
      <c r="O2257" s="9">
        <f t="shared" si="210"/>
        <v>2.8665822784810127</v>
      </c>
      <c r="P2257" s="18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5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1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t="b">
        <v>0</v>
      </c>
      <c r="L2258" s="6">
        <v>50</v>
      </c>
      <c r="M2258" t="b">
        <v>1</v>
      </c>
      <c r="N2258" s="6" t="s">
        <v>8297</v>
      </c>
      <c r="O2258" s="9">
        <f t="shared" si="210"/>
        <v>2.2270833333333333</v>
      </c>
      <c r="P2258" s="1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5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1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t="b">
        <v>0</v>
      </c>
      <c r="L2259" s="6">
        <v>169</v>
      </c>
      <c r="M2259" t="b">
        <v>1</v>
      </c>
      <c r="N2259" s="6" t="s">
        <v>8297</v>
      </c>
      <c r="O2259" s="9">
        <f t="shared" si="210"/>
        <v>6.3613999999999997</v>
      </c>
      <c r="P2259" s="18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5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1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t="b">
        <v>0</v>
      </c>
      <c r="L2260" s="6">
        <v>205</v>
      </c>
      <c r="M2260" t="b">
        <v>1</v>
      </c>
      <c r="N2260" s="6" t="s">
        <v>8297</v>
      </c>
      <c r="O2260" s="9">
        <f t="shared" si="210"/>
        <v>1.4650000000000001</v>
      </c>
      <c r="P2260" s="18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5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1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t="b">
        <v>0</v>
      </c>
      <c r="L2261" s="6">
        <v>206</v>
      </c>
      <c r="M2261" t="b">
        <v>1</v>
      </c>
      <c r="N2261" s="6" t="s">
        <v>8297</v>
      </c>
      <c r="O2261" s="9">
        <f t="shared" si="210"/>
        <v>18.670999999999999</v>
      </c>
      <c r="P2261" s="18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5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1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t="b">
        <v>0</v>
      </c>
      <c r="L2262" s="6">
        <v>84</v>
      </c>
      <c r="M2262" t="b">
        <v>1</v>
      </c>
      <c r="N2262" s="6" t="s">
        <v>8297</v>
      </c>
      <c r="O2262" s="9">
        <f t="shared" si="210"/>
        <v>3.2692000000000001</v>
      </c>
      <c r="P2262" s="18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5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1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t="b">
        <v>0</v>
      </c>
      <c r="L2263" s="6">
        <v>210</v>
      </c>
      <c r="M2263" t="b">
        <v>1</v>
      </c>
      <c r="N2263" s="6" t="s">
        <v>8297</v>
      </c>
      <c r="O2263" s="9">
        <f t="shared" si="210"/>
        <v>7.7949999999999999</v>
      </c>
      <c r="P2263" s="18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5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1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t="b">
        <v>0</v>
      </c>
      <c r="L2264" s="6">
        <v>181</v>
      </c>
      <c r="M2264" t="b">
        <v>1</v>
      </c>
      <c r="N2264" s="6" t="s">
        <v>8297</v>
      </c>
      <c r="O2264" s="9">
        <f t="shared" si="210"/>
        <v>1.5415151515151515</v>
      </c>
      <c r="P2264" s="18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5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1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t="b">
        <v>0</v>
      </c>
      <c r="L2265" s="6">
        <v>60</v>
      </c>
      <c r="M2265" t="b">
        <v>1</v>
      </c>
      <c r="N2265" s="6" t="s">
        <v>8297</v>
      </c>
      <c r="O2265" s="9">
        <f t="shared" si="210"/>
        <v>1.1554666666666666</v>
      </c>
      <c r="P2265" s="18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5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1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t="b">
        <v>0</v>
      </c>
      <c r="L2266" s="6">
        <v>445</v>
      </c>
      <c r="M2266" t="b">
        <v>1</v>
      </c>
      <c r="N2266" s="6" t="s">
        <v>8297</v>
      </c>
      <c r="O2266" s="9">
        <f t="shared" si="210"/>
        <v>1.8003333333333333</v>
      </c>
      <c r="P2266" s="18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5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1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t="b">
        <v>0</v>
      </c>
      <c r="L2267" s="6">
        <v>17</v>
      </c>
      <c r="M2267" t="b">
        <v>1</v>
      </c>
      <c r="N2267" s="6" t="s">
        <v>8297</v>
      </c>
      <c r="O2267" s="9">
        <f t="shared" si="210"/>
        <v>2.9849999999999999</v>
      </c>
      <c r="P2267" s="18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5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1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t="b">
        <v>0</v>
      </c>
      <c r="L2268" s="6">
        <v>194</v>
      </c>
      <c r="M2268" t="b">
        <v>1</v>
      </c>
      <c r="N2268" s="6" t="s">
        <v>8297</v>
      </c>
      <c r="O2268" s="9">
        <f t="shared" si="210"/>
        <v>3.2026666666666666</v>
      </c>
      <c r="P2268" s="1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5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1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t="b">
        <v>0</v>
      </c>
      <c r="L2269" s="6">
        <v>404</v>
      </c>
      <c r="M2269" t="b">
        <v>1</v>
      </c>
      <c r="N2269" s="6" t="s">
        <v>8297</v>
      </c>
      <c r="O2269" s="9">
        <f t="shared" si="210"/>
        <v>3.80525</v>
      </c>
      <c r="P2269" s="18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5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1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t="b">
        <v>0</v>
      </c>
      <c r="L2270" s="6">
        <v>194</v>
      </c>
      <c r="M2270" t="b">
        <v>1</v>
      </c>
      <c r="N2270" s="6" t="s">
        <v>8297</v>
      </c>
      <c r="O2270" s="9">
        <f t="shared" si="210"/>
        <v>1.026</v>
      </c>
      <c r="P2270" s="18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5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1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t="b">
        <v>0</v>
      </c>
      <c r="L2271" s="6">
        <v>902</v>
      </c>
      <c r="M2271" t="b">
        <v>1</v>
      </c>
      <c r="N2271" s="6" t="s">
        <v>8297</v>
      </c>
      <c r="O2271" s="9">
        <f t="shared" si="210"/>
        <v>18.016400000000001</v>
      </c>
      <c r="P2271" s="18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5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1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t="b">
        <v>0</v>
      </c>
      <c r="L2272" s="6">
        <v>1670</v>
      </c>
      <c r="M2272" t="b">
        <v>1</v>
      </c>
      <c r="N2272" s="6" t="s">
        <v>8297</v>
      </c>
      <c r="O2272" s="9">
        <f t="shared" si="210"/>
        <v>7.2024800000000004</v>
      </c>
      <c r="P2272" s="18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5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1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t="b">
        <v>0</v>
      </c>
      <c r="L2273" s="6">
        <v>1328</v>
      </c>
      <c r="M2273" t="b">
        <v>1</v>
      </c>
      <c r="N2273" s="6" t="s">
        <v>8297</v>
      </c>
      <c r="O2273" s="9">
        <f t="shared" si="210"/>
        <v>2.8309000000000002</v>
      </c>
      <c r="P2273" s="18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5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1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t="b">
        <v>0</v>
      </c>
      <c r="L2274" s="6">
        <v>944</v>
      </c>
      <c r="M2274" t="b">
        <v>1</v>
      </c>
      <c r="N2274" s="6" t="s">
        <v>8297</v>
      </c>
      <c r="O2274" s="9">
        <f t="shared" si="210"/>
        <v>13.566000000000001</v>
      </c>
      <c r="P2274" s="18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5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1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t="b">
        <v>0</v>
      </c>
      <c r="L2275" s="6">
        <v>147</v>
      </c>
      <c r="M2275" t="b">
        <v>1</v>
      </c>
      <c r="N2275" s="6" t="s">
        <v>8297</v>
      </c>
      <c r="O2275" s="9">
        <f t="shared" si="210"/>
        <v>2.2035999999999998</v>
      </c>
      <c r="P2275" s="18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5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1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t="b">
        <v>0</v>
      </c>
      <c r="L2276" s="6">
        <v>99</v>
      </c>
      <c r="M2276" t="b">
        <v>1</v>
      </c>
      <c r="N2276" s="6" t="s">
        <v>8297</v>
      </c>
      <c r="O2276" s="9">
        <f t="shared" si="210"/>
        <v>1.196</v>
      </c>
      <c r="P2276" s="18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5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1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t="b">
        <v>0</v>
      </c>
      <c r="L2277" s="6">
        <v>79</v>
      </c>
      <c r="M2277" t="b">
        <v>1</v>
      </c>
      <c r="N2277" s="6" t="s">
        <v>8297</v>
      </c>
      <c r="O2277" s="9">
        <f t="shared" si="210"/>
        <v>4.0776923076923079</v>
      </c>
      <c r="P2277" s="18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5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1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t="b">
        <v>0</v>
      </c>
      <c r="L2278" s="6">
        <v>75</v>
      </c>
      <c r="M2278" t="b">
        <v>1</v>
      </c>
      <c r="N2278" s="6" t="s">
        <v>8297</v>
      </c>
      <c r="O2278" s="9">
        <f t="shared" si="210"/>
        <v>1.0581826105905425</v>
      </c>
      <c r="P2278" s="1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5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1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t="b">
        <v>0</v>
      </c>
      <c r="L2279" s="6">
        <v>207</v>
      </c>
      <c r="M2279" t="b">
        <v>1</v>
      </c>
      <c r="N2279" s="6" t="s">
        <v>8297</v>
      </c>
      <c r="O2279" s="9">
        <f t="shared" si="210"/>
        <v>1.4108235294117648</v>
      </c>
      <c r="P2279" s="18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5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1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t="b">
        <v>0</v>
      </c>
      <c r="L2280" s="6">
        <v>102</v>
      </c>
      <c r="M2280" t="b">
        <v>1</v>
      </c>
      <c r="N2280" s="6" t="s">
        <v>8297</v>
      </c>
      <c r="O2280" s="9">
        <f t="shared" si="210"/>
        <v>2.7069999999999999</v>
      </c>
      <c r="P2280" s="18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5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1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t="b">
        <v>0</v>
      </c>
      <c r="L2281" s="6">
        <v>32</v>
      </c>
      <c r="M2281" t="b">
        <v>1</v>
      </c>
      <c r="N2281" s="6" t="s">
        <v>8297</v>
      </c>
      <c r="O2281" s="9">
        <f t="shared" si="210"/>
        <v>1.538</v>
      </c>
      <c r="P2281" s="18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5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1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t="b">
        <v>0</v>
      </c>
      <c r="L2282" s="6">
        <v>480</v>
      </c>
      <c r="M2282" t="b">
        <v>1</v>
      </c>
      <c r="N2282" s="6" t="s">
        <v>8297</v>
      </c>
      <c r="O2282" s="9">
        <f t="shared" si="210"/>
        <v>4.0357653061224488</v>
      </c>
      <c r="P2282" s="18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5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1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t="b">
        <v>0</v>
      </c>
      <c r="L2283" s="6">
        <v>11</v>
      </c>
      <c r="M2283" t="b">
        <v>1</v>
      </c>
      <c r="N2283" s="6" t="s">
        <v>8276</v>
      </c>
      <c r="O2283" s="9">
        <f t="shared" si="210"/>
        <v>1.85</v>
      </c>
      <c r="P2283" s="18">
        <f t="shared" si="211"/>
        <v>50.45</v>
      </c>
      <c r="Q2283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5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1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t="b">
        <v>0</v>
      </c>
      <c r="L2284" s="6">
        <v>12</v>
      </c>
      <c r="M2284" t="b">
        <v>1</v>
      </c>
      <c r="N2284" s="6" t="s">
        <v>8276</v>
      </c>
      <c r="O2284" s="9">
        <f t="shared" si="210"/>
        <v>1.8533333333333333</v>
      </c>
      <c r="P2284" s="18">
        <f t="shared" si="211"/>
        <v>115.83</v>
      </c>
      <c r="Q2284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5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1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t="b">
        <v>0</v>
      </c>
      <c r="L2285" s="6">
        <v>48</v>
      </c>
      <c r="M2285" t="b">
        <v>1</v>
      </c>
      <c r="N2285" s="6" t="s">
        <v>8276</v>
      </c>
      <c r="O2285" s="9">
        <f t="shared" si="210"/>
        <v>1.0085533333333332</v>
      </c>
      <c r="P2285" s="18">
        <f t="shared" si="211"/>
        <v>63.03</v>
      </c>
      <c r="Q2285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5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1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t="b">
        <v>0</v>
      </c>
      <c r="L2286" s="6">
        <v>59</v>
      </c>
      <c r="M2286" t="b">
        <v>1</v>
      </c>
      <c r="N2286" s="6" t="s">
        <v>8276</v>
      </c>
      <c r="O2286" s="9">
        <f t="shared" si="210"/>
        <v>1.0622116666666668</v>
      </c>
      <c r="P2286" s="18">
        <f t="shared" si="211"/>
        <v>108.02</v>
      </c>
      <c r="Q2286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5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1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t="b">
        <v>0</v>
      </c>
      <c r="L2287" s="6">
        <v>79</v>
      </c>
      <c r="M2287" t="b">
        <v>1</v>
      </c>
      <c r="N2287" s="6" t="s">
        <v>8276</v>
      </c>
      <c r="O2287" s="9">
        <f t="shared" si="210"/>
        <v>1.2136666666666667</v>
      </c>
      <c r="P2287" s="18">
        <f t="shared" si="211"/>
        <v>46.09</v>
      </c>
      <c r="Q2287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5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1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t="b">
        <v>0</v>
      </c>
      <c r="L2288" s="6">
        <v>14</v>
      </c>
      <c r="M2288" t="b">
        <v>1</v>
      </c>
      <c r="N2288" s="6" t="s">
        <v>8276</v>
      </c>
      <c r="O2288" s="9">
        <f t="shared" si="210"/>
        <v>1.0006666666666666</v>
      </c>
      <c r="P2288" s="18">
        <f t="shared" si="211"/>
        <v>107.21</v>
      </c>
      <c r="Q228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5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1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t="b">
        <v>0</v>
      </c>
      <c r="L2289" s="6">
        <v>106</v>
      </c>
      <c r="M2289" t="b">
        <v>1</v>
      </c>
      <c r="N2289" s="6" t="s">
        <v>8276</v>
      </c>
      <c r="O2289" s="9">
        <f t="shared" si="210"/>
        <v>1.1997755555555556</v>
      </c>
      <c r="P2289" s="18">
        <f t="shared" si="211"/>
        <v>50.93</v>
      </c>
      <c r="Q2289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5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1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t="b">
        <v>0</v>
      </c>
      <c r="L2290" s="6">
        <v>25</v>
      </c>
      <c r="M2290" t="b">
        <v>1</v>
      </c>
      <c r="N2290" s="6" t="s">
        <v>8276</v>
      </c>
      <c r="O2290" s="9">
        <f t="shared" si="210"/>
        <v>1.0009999999999999</v>
      </c>
      <c r="P2290" s="18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5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1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t="b">
        <v>0</v>
      </c>
      <c r="L2291" s="6">
        <v>25</v>
      </c>
      <c r="M2291" t="b">
        <v>1</v>
      </c>
      <c r="N2291" s="6" t="s">
        <v>8276</v>
      </c>
      <c r="O2291" s="9">
        <f t="shared" si="210"/>
        <v>1.0740000000000001</v>
      </c>
      <c r="P2291" s="18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5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1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t="b">
        <v>0</v>
      </c>
      <c r="L2292" s="6">
        <v>29</v>
      </c>
      <c r="M2292" t="b">
        <v>1</v>
      </c>
      <c r="N2292" s="6" t="s">
        <v>8276</v>
      </c>
      <c r="O2292" s="9">
        <f t="shared" si="210"/>
        <v>1.0406666666666666</v>
      </c>
      <c r="P2292" s="18">
        <f t="shared" si="211"/>
        <v>53.83</v>
      </c>
      <c r="Q2292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5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1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t="b">
        <v>0</v>
      </c>
      <c r="L2293" s="6">
        <v>43</v>
      </c>
      <c r="M2293" t="b">
        <v>1</v>
      </c>
      <c r="N2293" s="6" t="s">
        <v>8276</v>
      </c>
      <c r="O2293" s="9">
        <f t="shared" si="210"/>
        <v>1.728</v>
      </c>
      <c r="P2293" s="18">
        <f t="shared" si="211"/>
        <v>100.47</v>
      </c>
      <c r="Q2293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5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1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t="b">
        <v>0</v>
      </c>
      <c r="L2294" s="6">
        <v>46</v>
      </c>
      <c r="M2294" t="b">
        <v>1</v>
      </c>
      <c r="N2294" s="6" t="s">
        <v>8276</v>
      </c>
      <c r="O2294" s="9">
        <f t="shared" si="210"/>
        <v>1.072505</v>
      </c>
      <c r="P2294" s="18">
        <f t="shared" si="211"/>
        <v>46.63</v>
      </c>
      <c r="Q2294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5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1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t="b">
        <v>0</v>
      </c>
      <c r="L2295" s="6">
        <v>27</v>
      </c>
      <c r="M2295" t="b">
        <v>1</v>
      </c>
      <c r="N2295" s="6" t="s">
        <v>8276</v>
      </c>
      <c r="O2295" s="9">
        <f t="shared" si="210"/>
        <v>1.0823529411764705</v>
      </c>
      <c r="P2295" s="18">
        <f t="shared" si="211"/>
        <v>34.07</v>
      </c>
      <c r="Q2295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5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1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t="b">
        <v>0</v>
      </c>
      <c r="L2296" s="6">
        <v>112</v>
      </c>
      <c r="M2296" t="b">
        <v>1</v>
      </c>
      <c r="N2296" s="6" t="s">
        <v>8276</v>
      </c>
      <c r="O2296" s="9">
        <f t="shared" si="210"/>
        <v>1.4608079999999999</v>
      </c>
      <c r="P2296" s="18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5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1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t="b">
        <v>0</v>
      </c>
      <c r="L2297" s="6">
        <v>34</v>
      </c>
      <c r="M2297" t="b">
        <v>1</v>
      </c>
      <c r="N2297" s="6" t="s">
        <v>8276</v>
      </c>
      <c r="O2297" s="9">
        <f t="shared" si="210"/>
        <v>1.2524999999999999</v>
      </c>
      <c r="P2297" s="18">
        <f t="shared" si="211"/>
        <v>44.21</v>
      </c>
      <c r="Q2297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5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1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t="b">
        <v>0</v>
      </c>
      <c r="L2298" s="6">
        <v>145</v>
      </c>
      <c r="M2298" t="b">
        <v>1</v>
      </c>
      <c r="N2298" s="6" t="s">
        <v>8276</v>
      </c>
      <c r="O2298" s="9">
        <f t="shared" si="210"/>
        <v>1.4907142857142857</v>
      </c>
      <c r="P2298" s="18">
        <f t="shared" si="211"/>
        <v>71.97</v>
      </c>
      <c r="Q229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5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1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t="b">
        <v>0</v>
      </c>
      <c r="L2299" s="6">
        <v>19</v>
      </c>
      <c r="M2299" t="b">
        <v>1</v>
      </c>
      <c r="N2299" s="6" t="s">
        <v>8276</v>
      </c>
      <c r="O2299" s="9">
        <f t="shared" si="210"/>
        <v>1.006</v>
      </c>
      <c r="P2299" s="18">
        <f t="shared" si="211"/>
        <v>52.95</v>
      </c>
      <c r="Q2299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5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1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t="b">
        <v>0</v>
      </c>
      <c r="L2300" s="6">
        <v>288</v>
      </c>
      <c r="M2300" t="b">
        <v>1</v>
      </c>
      <c r="N2300" s="6" t="s">
        <v>8276</v>
      </c>
      <c r="O2300" s="9">
        <f t="shared" si="210"/>
        <v>1.0507333333333333</v>
      </c>
      <c r="P2300" s="18">
        <f t="shared" si="211"/>
        <v>109.45</v>
      </c>
      <c r="Q2300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5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1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t="b">
        <v>0</v>
      </c>
      <c r="L2301" s="6">
        <v>14</v>
      </c>
      <c r="M2301" t="b">
        <v>1</v>
      </c>
      <c r="N2301" s="6" t="s">
        <v>8276</v>
      </c>
      <c r="O2301" s="9">
        <f t="shared" si="210"/>
        <v>3.5016666666666665</v>
      </c>
      <c r="P2301" s="18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5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1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t="b">
        <v>0</v>
      </c>
      <c r="L2302" s="6">
        <v>7</v>
      </c>
      <c r="M2302" t="b">
        <v>1</v>
      </c>
      <c r="N2302" s="6" t="s">
        <v>8276</v>
      </c>
      <c r="O2302" s="9">
        <f t="shared" si="210"/>
        <v>1.0125</v>
      </c>
      <c r="P2302" s="18">
        <f t="shared" si="211"/>
        <v>115.71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5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1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t="b">
        <v>1</v>
      </c>
      <c r="L2303" s="6">
        <v>211</v>
      </c>
      <c r="M2303" t="b">
        <v>1</v>
      </c>
      <c r="N2303" s="6" t="s">
        <v>8279</v>
      </c>
      <c r="O2303" s="9">
        <f t="shared" si="210"/>
        <v>1.336044</v>
      </c>
      <c r="P2303" s="18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5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1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t="b">
        <v>1</v>
      </c>
      <c r="L2304" s="6">
        <v>85</v>
      </c>
      <c r="M2304" t="b">
        <v>1</v>
      </c>
      <c r="N2304" s="6" t="s">
        <v>8279</v>
      </c>
      <c r="O2304" s="9">
        <f t="shared" si="210"/>
        <v>1.7065217391304348</v>
      </c>
      <c r="P2304" s="18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5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1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t="b">
        <v>1</v>
      </c>
      <c r="L2305" s="6">
        <v>103</v>
      </c>
      <c r="M2305" t="b">
        <v>1</v>
      </c>
      <c r="N2305" s="6" t="s">
        <v>8279</v>
      </c>
      <c r="O2305" s="9">
        <f t="shared" si="210"/>
        <v>1.0935829457364341</v>
      </c>
      <c r="P2305" s="18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5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1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t="b">
        <v>1</v>
      </c>
      <c r="L2306" s="6">
        <v>113</v>
      </c>
      <c r="M2306" t="b">
        <v>1</v>
      </c>
      <c r="N2306" s="6" t="s">
        <v>8279</v>
      </c>
      <c r="O2306" s="9">
        <f t="shared" ref="O2306:O2369" si="216">E2306/D2306</f>
        <v>1.0070033333333335</v>
      </c>
      <c r="P2306" s="18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40502.815868055557</v>
      </c>
      <c r="T2306" s="15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1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t="b">
        <v>1</v>
      </c>
      <c r="L2307" s="6">
        <v>167</v>
      </c>
      <c r="M2307" t="b">
        <v>1</v>
      </c>
      <c r="N2307" s="6" t="s">
        <v>8279</v>
      </c>
      <c r="O2307" s="9">
        <f t="shared" si="216"/>
        <v>1.0122777777777778</v>
      </c>
      <c r="P2307" s="18">
        <f t="shared" ref="P2307:P2370" si="217">IF(L2307=0,"$0.00",ROUND(E2307/L2307,2))</f>
        <v>109.11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6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1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t="b">
        <v>1</v>
      </c>
      <c r="L2308" s="6">
        <v>73</v>
      </c>
      <c r="M2308" t="b">
        <v>1</v>
      </c>
      <c r="N2308" s="6" t="s">
        <v>8279</v>
      </c>
      <c r="O2308" s="9">
        <f t="shared" si="216"/>
        <v>1.0675857142857144</v>
      </c>
      <c r="P2308" s="1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5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1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t="b">
        <v>1</v>
      </c>
      <c r="L2309" s="6">
        <v>75</v>
      </c>
      <c r="M2309" t="b">
        <v>1</v>
      </c>
      <c r="N2309" s="6" t="s">
        <v>8279</v>
      </c>
      <c r="O2309" s="9">
        <f t="shared" si="216"/>
        <v>1.0665777537961894</v>
      </c>
      <c r="P2309" s="18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5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1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t="b">
        <v>1</v>
      </c>
      <c r="L2310" s="6">
        <v>614</v>
      </c>
      <c r="M2310" t="b">
        <v>1</v>
      </c>
      <c r="N2310" s="6" t="s">
        <v>8279</v>
      </c>
      <c r="O2310" s="9">
        <f t="shared" si="216"/>
        <v>1.0130622</v>
      </c>
      <c r="P2310" s="18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5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1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t="b">
        <v>1</v>
      </c>
      <c r="L2311" s="6">
        <v>107</v>
      </c>
      <c r="M2311" t="b">
        <v>1</v>
      </c>
      <c r="N2311" s="6" t="s">
        <v>8279</v>
      </c>
      <c r="O2311" s="9">
        <f t="shared" si="216"/>
        <v>1.0667450000000001</v>
      </c>
      <c r="P2311" s="18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5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1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t="b">
        <v>1</v>
      </c>
      <c r="L2312" s="6">
        <v>1224</v>
      </c>
      <c r="M2312" t="b">
        <v>1</v>
      </c>
      <c r="N2312" s="6" t="s">
        <v>8279</v>
      </c>
      <c r="O2312" s="9">
        <f t="shared" si="216"/>
        <v>4.288397837837838</v>
      </c>
      <c r="P2312" s="18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5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1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t="b">
        <v>1</v>
      </c>
      <c r="L2313" s="6">
        <v>104</v>
      </c>
      <c r="M2313" t="b">
        <v>1</v>
      </c>
      <c r="N2313" s="6" t="s">
        <v>8279</v>
      </c>
      <c r="O2313" s="9">
        <f t="shared" si="216"/>
        <v>1.0411111111111111</v>
      </c>
      <c r="P2313" s="18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5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1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t="b">
        <v>1</v>
      </c>
      <c r="L2314" s="6">
        <v>79</v>
      </c>
      <c r="M2314" t="b">
        <v>1</v>
      </c>
      <c r="N2314" s="6" t="s">
        <v>8279</v>
      </c>
      <c r="O2314" s="9">
        <f t="shared" si="216"/>
        <v>1.0786666666666667</v>
      </c>
      <c r="P2314" s="18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5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1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t="b">
        <v>1</v>
      </c>
      <c r="L2315" s="6">
        <v>157</v>
      </c>
      <c r="M2315" t="b">
        <v>1</v>
      </c>
      <c r="N2315" s="6" t="s">
        <v>8279</v>
      </c>
      <c r="O2315" s="9">
        <f t="shared" si="216"/>
        <v>1.7584040000000001</v>
      </c>
      <c r="P2315" s="18">
        <f t="shared" si="217"/>
        <v>56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5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1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t="b">
        <v>1</v>
      </c>
      <c r="L2316" s="6">
        <v>50</v>
      </c>
      <c r="M2316" t="b">
        <v>1</v>
      </c>
      <c r="N2316" s="6" t="s">
        <v>8279</v>
      </c>
      <c r="O2316" s="9">
        <f t="shared" si="216"/>
        <v>1.5697000000000001</v>
      </c>
      <c r="P2316" s="18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5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1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t="b">
        <v>1</v>
      </c>
      <c r="L2317" s="6">
        <v>64</v>
      </c>
      <c r="M2317" t="b">
        <v>1</v>
      </c>
      <c r="N2317" s="6" t="s">
        <v>8279</v>
      </c>
      <c r="O2317" s="9">
        <f t="shared" si="216"/>
        <v>1.026</v>
      </c>
      <c r="P2317" s="18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5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1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t="b">
        <v>1</v>
      </c>
      <c r="L2318" s="6">
        <v>200</v>
      </c>
      <c r="M2318" t="b">
        <v>1</v>
      </c>
      <c r="N2318" s="6" t="s">
        <v>8279</v>
      </c>
      <c r="O2318" s="9">
        <f t="shared" si="216"/>
        <v>1.0404266666666666</v>
      </c>
      <c r="P2318" s="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5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1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t="b">
        <v>1</v>
      </c>
      <c r="L2319" s="6">
        <v>22</v>
      </c>
      <c r="M2319" t="b">
        <v>1</v>
      </c>
      <c r="N2319" s="6" t="s">
        <v>8279</v>
      </c>
      <c r="O2319" s="9">
        <f t="shared" si="216"/>
        <v>1.04</v>
      </c>
      <c r="P2319" s="18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5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1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t="b">
        <v>1</v>
      </c>
      <c r="L2320" s="6">
        <v>163</v>
      </c>
      <c r="M2320" t="b">
        <v>1</v>
      </c>
      <c r="N2320" s="6" t="s">
        <v>8279</v>
      </c>
      <c r="O2320" s="9">
        <f t="shared" si="216"/>
        <v>1.2105999999999999</v>
      </c>
      <c r="P2320" s="18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5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1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t="b">
        <v>1</v>
      </c>
      <c r="L2321" s="6">
        <v>77</v>
      </c>
      <c r="M2321" t="b">
        <v>1</v>
      </c>
      <c r="N2321" s="6" t="s">
        <v>8279</v>
      </c>
      <c r="O2321" s="9">
        <f t="shared" si="216"/>
        <v>1.077</v>
      </c>
      <c r="P2321" s="18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5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1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t="b">
        <v>1</v>
      </c>
      <c r="L2322" s="6">
        <v>89</v>
      </c>
      <c r="M2322" t="b">
        <v>1</v>
      </c>
      <c r="N2322" s="6" t="s">
        <v>8279</v>
      </c>
      <c r="O2322" s="9">
        <f t="shared" si="216"/>
        <v>1.0866</v>
      </c>
      <c r="P2322" s="18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5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1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t="b">
        <v>0</v>
      </c>
      <c r="L2323" s="6">
        <v>64</v>
      </c>
      <c r="M2323" t="b">
        <v>0</v>
      </c>
      <c r="N2323" s="6" t="s">
        <v>8298</v>
      </c>
      <c r="O2323" s="9">
        <f t="shared" si="216"/>
        <v>0.39120962394619685</v>
      </c>
      <c r="P2323" s="18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5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1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t="b">
        <v>0</v>
      </c>
      <c r="L2324" s="6">
        <v>4</v>
      </c>
      <c r="M2324" t="b">
        <v>0</v>
      </c>
      <c r="N2324" s="6" t="s">
        <v>8298</v>
      </c>
      <c r="O2324" s="9">
        <f t="shared" si="216"/>
        <v>3.1481481481481478E-2</v>
      </c>
      <c r="P2324" s="1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5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1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t="b">
        <v>0</v>
      </c>
      <c r="L2325" s="6">
        <v>4</v>
      </c>
      <c r="M2325" t="b">
        <v>0</v>
      </c>
      <c r="N2325" s="6" t="s">
        <v>8298</v>
      </c>
      <c r="O2325" s="9">
        <f t="shared" si="216"/>
        <v>0.48</v>
      </c>
      <c r="P2325" s="1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5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1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t="b">
        <v>0</v>
      </c>
      <c r="L2326" s="6">
        <v>61</v>
      </c>
      <c r="M2326" t="b">
        <v>0</v>
      </c>
      <c r="N2326" s="6" t="s">
        <v>8298</v>
      </c>
      <c r="O2326" s="9">
        <f t="shared" si="216"/>
        <v>0.20733333333333334</v>
      </c>
      <c r="P2326" s="18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5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1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t="b">
        <v>0</v>
      </c>
      <c r="L2327" s="6">
        <v>7</v>
      </c>
      <c r="M2327" t="b">
        <v>0</v>
      </c>
      <c r="N2327" s="6" t="s">
        <v>8298</v>
      </c>
      <c r="O2327" s="9">
        <f t="shared" si="216"/>
        <v>0.08</v>
      </c>
      <c r="P2327" s="18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5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1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t="b">
        <v>0</v>
      </c>
      <c r="L2328" s="6">
        <v>1</v>
      </c>
      <c r="M2328" t="b">
        <v>0</v>
      </c>
      <c r="N2328" s="6" t="s">
        <v>8298</v>
      </c>
      <c r="O2328" s="9">
        <f t="shared" si="216"/>
        <v>7.1999999999999998E-3</v>
      </c>
      <c r="P2328" s="1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5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1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t="b">
        <v>1</v>
      </c>
      <c r="L2329" s="6">
        <v>3355</v>
      </c>
      <c r="M2329" t="b">
        <v>1</v>
      </c>
      <c r="N2329" s="6" t="s">
        <v>8298</v>
      </c>
      <c r="O2329" s="9">
        <f t="shared" si="216"/>
        <v>5.2609431428571432</v>
      </c>
      <c r="P2329" s="18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5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1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t="b">
        <v>1</v>
      </c>
      <c r="L2330" s="6">
        <v>537</v>
      </c>
      <c r="M2330" t="b">
        <v>1</v>
      </c>
      <c r="N2330" s="6" t="s">
        <v>8298</v>
      </c>
      <c r="O2330" s="9">
        <f t="shared" si="216"/>
        <v>2.5445000000000002</v>
      </c>
      <c r="P2330" s="18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5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1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t="b">
        <v>1</v>
      </c>
      <c r="L2331" s="6">
        <v>125</v>
      </c>
      <c r="M2331" t="b">
        <v>1</v>
      </c>
      <c r="N2331" s="6" t="s">
        <v>8298</v>
      </c>
      <c r="O2331" s="9">
        <f t="shared" si="216"/>
        <v>1.0591999999999999</v>
      </c>
      <c r="P2331" s="1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5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1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t="b">
        <v>1</v>
      </c>
      <c r="L2332" s="6">
        <v>163</v>
      </c>
      <c r="M2332" t="b">
        <v>1</v>
      </c>
      <c r="N2332" s="6" t="s">
        <v>8298</v>
      </c>
      <c r="O2332" s="9">
        <f t="shared" si="216"/>
        <v>1.0242285714285715</v>
      </c>
      <c r="P2332" s="18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5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1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t="b">
        <v>1</v>
      </c>
      <c r="L2333" s="6">
        <v>283</v>
      </c>
      <c r="M2333" t="b">
        <v>1</v>
      </c>
      <c r="N2333" s="6" t="s">
        <v>8298</v>
      </c>
      <c r="O2333" s="9">
        <f t="shared" si="216"/>
        <v>1.4431375</v>
      </c>
      <c r="P2333" s="18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5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1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t="b">
        <v>1</v>
      </c>
      <c r="L2334" s="6">
        <v>352</v>
      </c>
      <c r="M2334" t="b">
        <v>1</v>
      </c>
      <c r="N2334" s="6" t="s">
        <v>8298</v>
      </c>
      <c r="O2334" s="9">
        <f t="shared" si="216"/>
        <v>1.06308</v>
      </c>
      <c r="P2334" s="18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5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1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t="b">
        <v>1</v>
      </c>
      <c r="L2335" s="6">
        <v>94</v>
      </c>
      <c r="M2335" t="b">
        <v>1</v>
      </c>
      <c r="N2335" s="6" t="s">
        <v>8298</v>
      </c>
      <c r="O2335" s="9">
        <f t="shared" si="216"/>
        <v>2.1216666666666666</v>
      </c>
      <c r="P2335" s="18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5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1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t="b">
        <v>1</v>
      </c>
      <c r="L2336" s="6">
        <v>67</v>
      </c>
      <c r="M2336" t="b">
        <v>1</v>
      </c>
      <c r="N2336" s="6" t="s">
        <v>8298</v>
      </c>
      <c r="O2336" s="9">
        <f t="shared" si="216"/>
        <v>1.0195000000000001</v>
      </c>
      <c r="P2336" s="18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5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1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t="b">
        <v>1</v>
      </c>
      <c r="L2337" s="6">
        <v>221</v>
      </c>
      <c r="M2337" t="b">
        <v>1</v>
      </c>
      <c r="N2337" s="6" t="s">
        <v>8298</v>
      </c>
      <c r="O2337" s="9">
        <f t="shared" si="216"/>
        <v>1.0227200000000001</v>
      </c>
      <c r="P2337" s="18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5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1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t="b">
        <v>1</v>
      </c>
      <c r="L2338" s="6">
        <v>2165</v>
      </c>
      <c r="M2338" t="b">
        <v>1</v>
      </c>
      <c r="N2338" s="6" t="s">
        <v>8298</v>
      </c>
      <c r="O2338" s="9">
        <f t="shared" si="216"/>
        <v>5.2073254999999996</v>
      </c>
      <c r="P2338" s="1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5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1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t="b">
        <v>1</v>
      </c>
      <c r="L2339" s="6">
        <v>179</v>
      </c>
      <c r="M2339" t="b">
        <v>1</v>
      </c>
      <c r="N2339" s="6" t="s">
        <v>8298</v>
      </c>
      <c r="O2339" s="9">
        <f t="shared" si="216"/>
        <v>1.1065833333333333</v>
      </c>
      <c r="P2339" s="18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5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1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t="b">
        <v>1</v>
      </c>
      <c r="L2340" s="6">
        <v>123</v>
      </c>
      <c r="M2340" t="b">
        <v>1</v>
      </c>
      <c r="N2340" s="6" t="s">
        <v>8298</v>
      </c>
      <c r="O2340" s="9">
        <f t="shared" si="216"/>
        <v>1.0114333333333334</v>
      </c>
      <c r="P2340" s="18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5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1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t="b">
        <v>1</v>
      </c>
      <c r="L2341" s="6">
        <v>1104</v>
      </c>
      <c r="M2341" t="b">
        <v>1</v>
      </c>
      <c r="N2341" s="6" t="s">
        <v>8298</v>
      </c>
      <c r="O2341" s="9">
        <f t="shared" si="216"/>
        <v>2.9420799999999998</v>
      </c>
      <c r="P2341" s="18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5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1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t="b">
        <v>1</v>
      </c>
      <c r="L2342" s="6">
        <v>403</v>
      </c>
      <c r="M2342" t="b">
        <v>1</v>
      </c>
      <c r="N2342" s="6" t="s">
        <v>8298</v>
      </c>
      <c r="O2342" s="9">
        <f t="shared" si="216"/>
        <v>1.0577749999999999</v>
      </c>
      <c r="P2342" s="18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5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1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t="b">
        <v>0</v>
      </c>
      <c r="L2343" s="6">
        <v>0</v>
      </c>
      <c r="M2343" t="b">
        <v>0</v>
      </c>
      <c r="N2343" s="6" t="s">
        <v>8272</v>
      </c>
      <c r="O2343" s="9">
        <f t="shared" si="216"/>
        <v>0</v>
      </c>
      <c r="P2343" s="18" t="str">
        <f t="shared" si="217"/>
        <v>$0.00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5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1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t="b">
        <v>0</v>
      </c>
      <c r="L2344" s="6">
        <v>0</v>
      </c>
      <c r="M2344" t="b">
        <v>0</v>
      </c>
      <c r="N2344" s="6" t="s">
        <v>8272</v>
      </c>
      <c r="O2344" s="9">
        <f t="shared" si="216"/>
        <v>0</v>
      </c>
      <c r="P2344" s="18" t="str">
        <f t="shared" si="217"/>
        <v>$0.00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5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1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t="b">
        <v>0</v>
      </c>
      <c r="L2345" s="6">
        <v>1</v>
      </c>
      <c r="M2345" t="b">
        <v>0</v>
      </c>
      <c r="N2345" s="6" t="s">
        <v>8272</v>
      </c>
      <c r="O2345" s="9">
        <f t="shared" si="216"/>
        <v>0.03</v>
      </c>
      <c r="P2345" s="18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5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1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t="b">
        <v>0</v>
      </c>
      <c r="L2346" s="6">
        <v>1</v>
      </c>
      <c r="M2346" t="b">
        <v>0</v>
      </c>
      <c r="N2346" s="6" t="s">
        <v>8272</v>
      </c>
      <c r="O2346" s="9">
        <f t="shared" si="216"/>
        <v>1E-3</v>
      </c>
      <c r="P2346" s="18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5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1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t="b">
        <v>0</v>
      </c>
      <c r="L2347" s="6">
        <v>0</v>
      </c>
      <c r="M2347" t="b">
        <v>0</v>
      </c>
      <c r="N2347" s="6" t="s">
        <v>8272</v>
      </c>
      <c r="O2347" s="9">
        <f t="shared" si="216"/>
        <v>0</v>
      </c>
      <c r="P2347" s="18" t="str">
        <f t="shared" si="217"/>
        <v>$0.00</v>
      </c>
      <c r="Q2347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5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1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t="b">
        <v>0</v>
      </c>
      <c r="L2348" s="6">
        <v>3</v>
      </c>
      <c r="M2348" t="b">
        <v>0</v>
      </c>
      <c r="N2348" s="6" t="s">
        <v>8272</v>
      </c>
      <c r="O2348" s="9">
        <f t="shared" si="216"/>
        <v>6.4999999999999997E-4</v>
      </c>
      <c r="P2348" s="18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5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1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t="b">
        <v>0</v>
      </c>
      <c r="L2349" s="6">
        <v>1</v>
      </c>
      <c r="M2349" t="b">
        <v>0</v>
      </c>
      <c r="N2349" s="6" t="s">
        <v>8272</v>
      </c>
      <c r="O2349" s="9">
        <f t="shared" si="216"/>
        <v>1.4999999999999999E-2</v>
      </c>
      <c r="P2349" s="18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5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1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t="b">
        <v>0</v>
      </c>
      <c r="L2350" s="6">
        <v>5</v>
      </c>
      <c r="M2350" t="b">
        <v>0</v>
      </c>
      <c r="N2350" s="6" t="s">
        <v>8272</v>
      </c>
      <c r="O2350" s="9">
        <f t="shared" si="216"/>
        <v>3.8571428571428572E-3</v>
      </c>
      <c r="P2350" s="18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5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1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t="b">
        <v>0</v>
      </c>
      <c r="L2351" s="6">
        <v>0</v>
      </c>
      <c r="M2351" t="b">
        <v>0</v>
      </c>
      <c r="N2351" s="6" t="s">
        <v>8272</v>
      </c>
      <c r="O2351" s="9">
        <f t="shared" si="216"/>
        <v>0</v>
      </c>
      <c r="P2351" s="18" t="str">
        <f t="shared" si="217"/>
        <v>$0.00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5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1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t="b">
        <v>0</v>
      </c>
      <c r="L2352" s="6">
        <v>0</v>
      </c>
      <c r="M2352" t="b">
        <v>0</v>
      </c>
      <c r="N2352" s="6" t="s">
        <v>8272</v>
      </c>
      <c r="O2352" s="9">
        <f t="shared" si="216"/>
        <v>0</v>
      </c>
      <c r="P2352" s="18" t="str">
        <f t="shared" si="217"/>
        <v>$0.00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5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1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t="b">
        <v>0</v>
      </c>
      <c r="L2353" s="6">
        <v>7</v>
      </c>
      <c r="M2353" t="b">
        <v>0</v>
      </c>
      <c r="N2353" s="6" t="s">
        <v>8272</v>
      </c>
      <c r="O2353" s="9">
        <f t="shared" si="216"/>
        <v>5.7142857142857143E-3</v>
      </c>
      <c r="P2353" s="18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5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1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t="b">
        <v>0</v>
      </c>
      <c r="L2354" s="6">
        <v>0</v>
      </c>
      <c r="M2354" t="b">
        <v>0</v>
      </c>
      <c r="N2354" s="6" t="s">
        <v>8272</v>
      </c>
      <c r="O2354" s="9">
        <f t="shared" si="216"/>
        <v>0</v>
      </c>
      <c r="P2354" s="18" t="str">
        <f t="shared" si="217"/>
        <v>$0.00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5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1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t="b">
        <v>0</v>
      </c>
      <c r="L2355" s="6">
        <v>0</v>
      </c>
      <c r="M2355" t="b">
        <v>0</v>
      </c>
      <c r="N2355" s="6" t="s">
        <v>8272</v>
      </c>
      <c r="O2355" s="9">
        <f t="shared" si="216"/>
        <v>0</v>
      </c>
      <c r="P2355" s="18" t="str">
        <f t="shared" si="217"/>
        <v>$0.00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5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1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t="b">
        <v>0</v>
      </c>
      <c r="L2356" s="6">
        <v>1</v>
      </c>
      <c r="M2356" t="b">
        <v>0</v>
      </c>
      <c r="N2356" s="6" t="s">
        <v>8272</v>
      </c>
      <c r="O2356" s="9">
        <f t="shared" si="216"/>
        <v>7.1428571428571429E-4</v>
      </c>
      <c r="P2356" s="18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5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1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t="b">
        <v>0</v>
      </c>
      <c r="L2357" s="6">
        <v>2</v>
      </c>
      <c r="M2357" t="b">
        <v>0</v>
      </c>
      <c r="N2357" s="6" t="s">
        <v>8272</v>
      </c>
      <c r="O2357" s="9">
        <f t="shared" si="216"/>
        <v>6.875E-3</v>
      </c>
      <c r="P2357" s="1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5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1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t="b">
        <v>0</v>
      </c>
      <c r="L2358" s="6">
        <v>0</v>
      </c>
      <c r="M2358" t="b">
        <v>0</v>
      </c>
      <c r="N2358" s="6" t="s">
        <v>8272</v>
      </c>
      <c r="O2358" s="9">
        <f t="shared" si="216"/>
        <v>0</v>
      </c>
      <c r="P2358" s="18" t="str">
        <f t="shared" si="217"/>
        <v>$0.00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5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1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t="b">
        <v>0</v>
      </c>
      <c r="L2359" s="6">
        <v>0</v>
      </c>
      <c r="M2359" t="b">
        <v>0</v>
      </c>
      <c r="N2359" s="6" t="s">
        <v>8272</v>
      </c>
      <c r="O2359" s="9">
        <f t="shared" si="216"/>
        <v>0</v>
      </c>
      <c r="P2359" s="18" t="str">
        <f t="shared" si="217"/>
        <v>$0.00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5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1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t="b">
        <v>0</v>
      </c>
      <c r="L2360" s="6">
        <v>0</v>
      </c>
      <c r="M2360" t="b">
        <v>0</v>
      </c>
      <c r="N2360" s="6" t="s">
        <v>8272</v>
      </c>
      <c r="O2360" s="9">
        <f t="shared" si="216"/>
        <v>0</v>
      </c>
      <c r="P2360" s="18" t="str">
        <f t="shared" si="217"/>
        <v>$0.00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5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1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t="b">
        <v>0</v>
      </c>
      <c r="L2361" s="6">
        <v>3</v>
      </c>
      <c r="M2361" t="b">
        <v>0</v>
      </c>
      <c r="N2361" s="6" t="s">
        <v>8272</v>
      </c>
      <c r="O2361" s="9">
        <f t="shared" si="216"/>
        <v>0.14680000000000001</v>
      </c>
      <c r="P2361" s="18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5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1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t="b">
        <v>0</v>
      </c>
      <c r="L2362" s="6">
        <v>1</v>
      </c>
      <c r="M2362" t="b">
        <v>0</v>
      </c>
      <c r="N2362" s="6" t="s">
        <v>8272</v>
      </c>
      <c r="O2362" s="9">
        <f t="shared" si="216"/>
        <v>4.0000000000000002E-4</v>
      </c>
      <c r="P2362" s="18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5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1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t="b">
        <v>0</v>
      </c>
      <c r="L2363" s="6">
        <v>0</v>
      </c>
      <c r="M2363" t="b">
        <v>0</v>
      </c>
      <c r="N2363" s="6" t="s">
        <v>8272</v>
      </c>
      <c r="O2363" s="9">
        <f t="shared" si="216"/>
        <v>0</v>
      </c>
      <c r="P2363" s="18" t="str">
        <f t="shared" si="217"/>
        <v>$0.00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5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1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t="b">
        <v>0</v>
      </c>
      <c r="L2364" s="6">
        <v>2</v>
      </c>
      <c r="M2364" t="b">
        <v>0</v>
      </c>
      <c r="N2364" s="6" t="s">
        <v>8272</v>
      </c>
      <c r="O2364" s="9">
        <f t="shared" si="216"/>
        <v>0.2857142857142857</v>
      </c>
      <c r="P2364" s="18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5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1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t="b">
        <v>0</v>
      </c>
      <c r="L2365" s="6">
        <v>0</v>
      </c>
      <c r="M2365" t="b">
        <v>0</v>
      </c>
      <c r="N2365" s="6" t="s">
        <v>8272</v>
      </c>
      <c r="O2365" s="9">
        <f t="shared" si="216"/>
        <v>0</v>
      </c>
      <c r="P2365" s="18" t="str">
        <f t="shared" si="217"/>
        <v>$0.00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5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1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t="b">
        <v>0</v>
      </c>
      <c r="L2366" s="6">
        <v>0</v>
      </c>
      <c r="M2366" t="b">
        <v>0</v>
      </c>
      <c r="N2366" s="6" t="s">
        <v>8272</v>
      </c>
      <c r="O2366" s="9">
        <f t="shared" si="216"/>
        <v>0</v>
      </c>
      <c r="P2366" s="18" t="str">
        <f t="shared" si="217"/>
        <v>$0.00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5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1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t="b">
        <v>0</v>
      </c>
      <c r="L2367" s="6">
        <v>0</v>
      </c>
      <c r="M2367" t="b">
        <v>0</v>
      </c>
      <c r="N2367" s="6" t="s">
        <v>8272</v>
      </c>
      <c r="O2367" s="9">
        <f t="shared" si="216"/>
        <v>0</v>
      </c>
      <c r="P2367" s="18" t="str">
        <f t="shared" si="217"/>
        <v>$0.00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5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1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t="b">
        <v>0</v>
      </c>
      <c r="L2368" s="6">
        <v>27</v>
      </c>
      <c r="M2368" t="b">
        <v>0</v>
      </c>
      <c r="N2368" s="6" t="s">
        <v>8272</v>
      </c>
      <c r="O2368" s="9">
        <f t="shared" si="216"/>
        <v>0.1052</v>
      </c>
      <c r="P2368" s="1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5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1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t="b">
        <v>0</v>
      </c>
      <c r="L2369" s="6">
        <v>14</v>
      </c>
      <c r="M2369" t="b">
        <v>0</v>
      </c>
      <c r="N2369" s="6" t="s">
        <v>8272</v>
      </c>
      <c r="O2369" s="9">
        <f t="shared" si="216"/>
        <v>1.34E-2</v>
      </c>
      <c r="P2369" s="18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5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1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t="b">
        <v>0</v>
      </c>
      <c r="L2370" s="6">
        <v>2</v>
      </c>
      <c r="M2370" t="b">
        <v>0</v>
      </c>
      <c r="N2370" s="6" t="s">
        <v>8272</v>
      </c>
      <c r="O2370" s="9">
        <f t="shared" ref="O2370:O2433" si="222">E2370/D2370</f>
        <v>2.5000000000000001E-3</v>
      </c>
      <c r="P2370" s="18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42063.721817129626</v>
      </c>
      <c r="T2370" s="15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1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t="b">
        <v>0</v>
      </c>
      <c r="L2371" s="6">
        <v>0</v>
      </c>
      <c r="M2371" t="b">
        <v>0</v>
      </c>
      <c r="N2371" s="6" t="s">
        <v>8272</v>
      </c>
      <c r="O2371" s="9">
        <f t="shared" si="222"/>
        <v>0</v>
      </c>
      <c r="P2371" s="18" t="str">
        <f t="shared" ref="P2371:P2434" si="223">IF(L2371=0,"$0.00",ROUND(E2371/L2371,2))</f>
        <v>$0.00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6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1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t="b">
        <v>0</v>
      </c>
      <c r="L2372" s="6">
        <v>4</v>
      </c>
      <c r="M2372" t="b">
        <v>0</v>
      </c>
      <c r="N2372" s="6" t="s">
        <v>8272</v>
      </c>
      <c r="O2372" s="9">
        <f t="shared" si="222"/>
        <v>3.2799999999999999E-3</v>
      </c>
      <c r="P2372" s="1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5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1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t="b">
        <v>0</v>
      </c>
      <c r="L2373" s="6">
        <v>0</v>
      </c>
      <c r="M2373" t="b">
        <v>0</v>
      </c>
      <c r="N2373" s="6" t="s">
        <v>8272</v>
      </c>
      <c r="O2373" s="9">
        <f t="shared" si="222"/>
        <v>0</v>
      </c>
      <c r="P2373" s="18" t="str">
        <f t="shared" si="223"/>
        <v>$0.00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5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1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t="b">
        <v>0</v>
      </c>
      <c r="L2374" s="6">
        <v>6</v>
      </c>
      <c r="M2374" t="b">
        <v>0</v>
      </c>
      <c r="N2374" s="6" t="s">
        <v>8272</v>
      </c>
      <c r="O2374" s="9">
        <f t="shared" si="222"/>
        <v>3.272727272727273E-2</v>
      </c>
      <c r="P2374" s="18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5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1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t="b">
        <v>0</v>
      </c>
      <c r="L2375" s="6">
        <v>1</v>
      </c>
      <c r="M2375" t="b">
        <v>0</v>
      </c>
      <c r="N2375" s="6" t="s">
        <v>8272</v>
      </c>
      <c r="O2375" s="9">
        <f t="shared" si="222"/>
        <v>5.8823529411764708E-5</v>
      </c>
      <c r="P2375" s="18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5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1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t="b">
        <v>0</v>
      </c>
      <c r="L2376" s="6">
        <v>1</v>
      </c>
      <c r="M2376" t="b">
        <v>0</v>
      </c>
      <c r="N2376" s="6" t="s">
        <v>8272</v>
      </c>
      <c r="O2376" s="9">
        <f t="shared" si="222"/>
        <v>4.5454545454545455E-4</v>
      </c>
      <c r="P2376" s="18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5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1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t="b">
        <v>0</v>
      </c>
      <c r="L2377" s="6">
        <v>0</v>
      </c>
      <c r="M2377" t="b">
        <v>0</v>
      </c>
      <c r="N2377" s="6" t="s">
        <v>8272</v>
      </c>
      <c r="O2377" s="9">
        <f t="shared" si="222"/>
        <v>0</v>
      </c>
      <c r="P2377" s="18" t="str">
        <f t="shared" si="223"/>
        <v>$0.00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5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1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t="b">
        <v>0</v>
      </c>
      <c r="L2378" s="6">
        <v>4</v>
      </c>
      <c r="M2378" t="b">
        <v>0</v>
      </c>
      <c r="N2378" s="6" t="s">
        <v>8272</v>
      </c>
      <c r="O2378" s="9">
        <f t="shared" si="222"/>
        <v>0.10877666666666666</v>
      </c>
      <c r="P2378" s="1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5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1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t="b">
        <v>0</v>
      </c>
      <c r="L2379" s="6">
        <v>0</v>
      </c>
      <c r="M2379" t="b">
        <v>0</v>
      </c>
      <c r="N2379" s="6" t="s">
        <v>8272</v>
      </c>
      <c r="O2379" s="9">
        <f t="shared" si="222"/>
        <v>0</v>
      </c>
      <c r="P2379" s="18" t="str">
        <f t="shared" si="223"/>
        <v>$0.00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5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1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t="b">
        <v>0</v>
      </c>
      <c r="L2380" s="6">
        <v>0</v>
      </c>
      <c r="M2380" t="b">
        <v>0</v>
      </c>
      <c r="N2380" s="6" t="s">
        <v>8272</v>
      </c>
      <c r="O2380" s="9">
        <f t="shared" si="222"/>
        <v>0</v>
      </c>
      <c r="P2380" s="18" t="str">
        <f t="shared" si="223"/>
        <v>$0.00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5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1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t="b">
        <v>0</v>
      </c>
      <c r="L2381" s="6">
        <v>0</v>
      </c>
      <c r="M2381" t="b">
        <v>0</v>
      </c>
      <c r="N2381" s="6" t="s">
        <v>8272</v>
      </c>
      <c r="O2381" s="9">
        <f t="shared" si="222"/>
        <v>0</v>
      </c>
      <c r="P2381" s="18" t="str">
        <f t="shared" si="223"/>
        <v>$0.00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5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1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t="b">
        <v>0</v>
      </c>
      <c r="L2382" s="6">
        <v>3</v>
      </c>
      <c r="M2382" t="b">
        <v>0</v>
      </c>
      <c r="N2382" s="6" t="s">
        <v>8272</v>
      </c>
      <c r="O2382" s="9">
        <f t="shared" si="222"/>
        <v>3.6666666666666666E-3</v>
      </c>
      <c r="P2382" s="18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5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1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t="b">
        <v>0</v>
      </c>
      <c r="L2383" s="6">
        <v>7</v>
      </c>
      <c r="M2383" t="b">
        <v>0</v>
      </c>
      <c r="N2383" s="6" t="s">
        <v>8272</v>
      </c>
      <c r="O2383" s="9">
        <f t="shared" si="222"/>
        <v>1.8193398957730169E-2</v>
      </c>
      <c r="P2383" s="18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5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1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t="b">
        <v>0</v>
      </c>
      <c r="L2384" s="6">
        <v>2</v>
      </c>
      <c r="M2384" t="b">
        <v>0</v>
      </c>
      <c r="N2384" s="6" t="s">
        <v>8272</v>
      </c>
      <c r="O2384" s="9">
        <f t="shared" si="222"/>
        <v>2.5000000000000001E-2</v>
      </c>
      <c r="P2384" s="1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5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1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t="b">
        <v>0</v>
      </c>
      <c r="L2385" s="6">
        <v>3</v>
      </c>
      <c r="M2385" t="b">
        <v>0</v>
      </c>
      <c r="N2385" s="6" t="s">
        <v>8272</v>
      </c>
      <c r="O2385" s="9">
        <f t="shared" si="222"/>
        <v>4.3499999999999997E-2</v>
      </c>
      <c r="P2385" s="18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5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1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t="b">
        <v>0</v>
      </c>
      <c r="L2386" s="6">
        <v>8</v>
      </c>
      <c r="M2386" t="b">
        <v>0</v>
      </c>
      <c r="N2386" s="6" t="s">
        <v>8272</v>
      </c>
      <c r="O2386" s="9">
        <f t="shared" si="222"/>
        <v>8.0000000000000002E-3</v>
      </c>
      <c r="P2386" s="18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5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1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t="b">
        <v>0</v>
      </c>
      <c r="L2387" s="6">
        <v>7</v>
      </c>
      <c r="M2387" t="b">
        <v>0</v>
      </c>
      <c r="N2387" s="6" t="s">
        <v>8272</v>
      </c>
      <c r="O2387" s="9">
        <f t="shared" si="222"/>
        <v>1.2123076923076924E-2</v>
      </c>
      <c r="P2387" s="18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5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1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t="b">
        <v>0</v>
      </c>
      <c r="L2388" s="6">
        <v>0</v>
      </c>
      <c r="M2388" t="b">
        <v>0</v>
      </c>
      <c r="N2388" s="6" t="s">
        <v>8272</v>
      </c>
      <c r="O2388" s="9">
        <f t="shared" si="222"/>
        <v>0</v>
      </c>
      <c r="P2388" s="18" t="str">
        <f t="shared" si="223"/>
        <v>$0.00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5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1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t="b">
        <v>0</v>
      </c>
      <c r="L2389" s="6">
        <v>3</v>
      </c>
      <c r="M2389" t="b">
        <v>0</v>
      </c>
      <c r="N2389" s="6" t="s">
        <v>8272</v>
      </c>
      <c r="O2389" s="9">
        <f t="shared" si="222"/>
        <v>6.8399999999999997E-3</v>
      </c>
      <c r="P2389" s="18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5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1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t="b">
        <v>0</v>
      </c>
      <c r="L2390" s="6">
        <v>8</v>
      </c>
      <c r="M2390" t="b">
        <v>0</v>
      </c>
      <c r="N2390" s="6" t="s">
        <v>8272</v>
      </c>
      <c r="O2390" s="9">
        <f t="shared" si="222"/>
        <v>1.2513513513513513E-2</v>
      </c>
      <c r="P2390" s="18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5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1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t="b">
        <v>0</v>
      </c>
      <c r="L2391" s="6">
        <v>1</v>
      </c>
      <c r="M2391" t="b">
        <v>0</v>
      </c>
      <c r="N2391" s="6" t="s">
        <v>8272</v>
      </c>
      <c r="O2391" s="9">
        <f t="shared" si="222"/>
        <v>1.8749999999999999E-3</v>
      </c>
      <c r="P2391" s="18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5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1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t="b">
        <v>0</v>
      </c>
      <c r="L2392" s="6">
        <v>0</v>
      </c>
      <c r="M2392" t="b">
        <v>0</v>
      </c>
      <c r="N2392" s="6" t="s">
        <v>8272</v>
      </c>
      <c r="O2392" s="9">
        <f t="shared" si="222"/>
        <v>0</v>
      </c>
      <c r="P2392" s="18" t="str">
        <f t="shared" si="223"/>
        <v>$0.00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5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1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t="b">
        <v>0</v>
      </c>
      <c r="L2393" s="6">
        <v>1</v>
      </c>
      <c r="M2393" t="b">
        <v>0</v>
      </c>
      <c r="N2393" s="6" t="s">
        <v>8272</v>
      </c>
      <c r="O2393" s="9">
        <f t="shared" si="222"/>
        <v>1.25E-3</v>
      </c>
      <c r="P2393" s="18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5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1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t="b">
        <v>0</v>
      </c>
      <c r="L2394" s="6">
        <v>0</v>
      </c>
      <c r="M2394" t="b">
        <v>0</v>
      </c>
      <c r="N2394" s="6" t="s">
        <v>8272</v>
      </c>
      <c r="O2394" s="9">
        <f t="shared" si="222"/>
        <v>0</v>
      </c>
      <c r="P2394" s="18" t="str">
        <f t="shared" si="223"/>
        <v>$0.00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5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1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t="b">
        <v>0</v>
      </c>
      <c r="L2395" s="6">
        <v>1</v>
      </c>
      <c r="M2395" t="b">
        <v>0</v>
      </c>
      <c r="N2395" s="6" t="s">
        <v>8272</v>
      </c>
      <c r="O2395" s="9">
        <f t="shared" si="222"/>
        <v>5.0000000000000001E-4</v>
      </c>
      <c r="P2395" s="18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5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1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t="b">
        <v>0</v>
      </c>
      <c r="L2396" s="6">
        <v>2</v>
      </c>
      <c r="M2396" t="b">
        <v>0</v>
      </c>
      <c r="N2396" s="6" t="s">
        <v>8272</v>
      </c>
      <c r="O2396" s="9">
        <f t="shared" si="222"/>
        <v>5.9999999999999995E-4</v>
      </c>
      <c r="P2396" s="18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5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1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t="b">
        <v>0</v>
      </c>
      <c r="L2397" s="6">
        <v>0</v>
      </c>
      <c r="M2397" t="b">
        <v>0</v>
      </c>
      <c r="N2397" s="6" t="s">
        <v>8272</v>
      </c>
      <c r="O2397" s="9">
        <f t="shared" si="222"/>
        <v>0</v>
      </c>
      <c r="P2397" s="18" t="str">
        <f t="shared" si="223"/>
        <v>$0.00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5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1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t="b">
        <v>0</v>
      </c>
      <c r="L2398" s="6">
        <v>1</v>
      </c>
      <c r="M2398" t="b">
        <v>0</v>
      </c>
      <c r="N2398" s="6" t="s">
        <v>8272</v>
      </c>
      <c r="O2398" s="9">
        <f t="shared" si="222"/>
        <v>2E-3</v>
      </c>
      <c r="P2398" s="18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5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1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t="b">
        <v>0</v>
      </c>
      <c r="L2399" s="6">
        <v>0</v>
      </c>
      <c r="M2399" t="b">
        <v>0</v>
      </c>
      <c r="N2399" s="6" t="s">
        <v>8272</v>
      </c>
      <c r="O2399" s="9">
        <f t="shared" si="222"/>
        <v>0</v>
      </c>
      <c r="P2399" s="18" t="str">
        <f t="shared" si="223"/>
        <v>$0.00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5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1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t="b">
        <v>0</v>
      </c>
      <c r="L2400" s="6">
        <v>0</v>
      </c>
      <c r="M2400" t="b">
        <v>0</v>
      </c>
      <c r="N2400" s="6" t="s">
        <v>8272</v>
      </c>
      <c r="O2400" s="9">
        <f t="shared" si="222"/>
        <v>0</v>
      </c>
      <c r="P2400" s="18" t="str">
        <f t="shared" si="223"/>
        <v>$0.00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5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1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t="b">
        <v>0</v>
      </c>
      <c r="L2401" s="6">
        <v>0</v>
      </c>
      <c r="M2401" t="b">
        <v>0</v>
      </c>
      <c r="N2401" s="6" t="s">
        <v>8272</v>
      </c>
      <c r="O2401" s="9">
        <f t="shared" si="222"/>
        <v>0</v>
      </c>
      <c r="P2401" s="18" t="str">
        <f t="shared" si="223"/>
        <v>$0.00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5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1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t="b">
        <v>0</v>
      </c>
      <c r="L2402" s="6">
        <v>0</v>
      </c>
      <c r="M2402" t="b">
        <v>0</v>
      </c>
      <c r="N2402" s="6" t="s">
        <v>8272</v>
      </c>
      <c r="O2402" s="9">
        <f t="shared" si="222"/>
        <v>0</v>
      </c>
      <c r="P2402" s="18" t="str">
        <f t="shared" si="223"/>
        <v>$0.00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5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1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t="b">
        <v>0</v>
      </c>
      <c r="L2403" s="6">
        <v>9</v>
      </c>
      <c r="M2403" t="b">
        <v>0</v>
      </c>
      <c r="N2403" s="6" t="s">
        <v>8284</v>
      </c>
      <c r="O2403" s="9">
        <f t="shared" si="222"/>
        <v>7.1785714285714283E-3</v>
      </c>
      <c r="P2403" s="18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5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1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t="b">
        <v>0</v>
      </c>
      <c r="L2404" s="6">
        <v>1</v>
      </c>
      <c r="M2404" t="b">
        <v>0</v>
      </c>
      <c r="N2404" s="6" t="s">
        <v>8284</v>
      </c>
      <c r="O2404" s="9">
        <f t="shared" si="222"/>
        <v>4.3333333333333331E-3</v>
      </c>
      <c r="P2404" s="1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5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1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t="b">
        <v>0</v>
      </c>
      <c r="L2405" s="6">
        <v>12</v>
      </c>
      <c r="M2405" t="b">
        <v>0</v>
      </c>
      <c r="N2405" s="6" t="s">
        <v>8284</v>
      </c>
      <c r="O2405" s="9">
        <f t="shared" si="222"/>
        <v>0.16833333333333333</v>
      </c>
      <c r="P2405" s="18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5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1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t="b">
        <v>0</v>
      </c>
      <c r="L2406" s="6">
        <v>0</v>
      </c>
      <c r="M2406" t="b">
        <v>0</v>
      </c>
      <c r="N2406" s="6" t="s">
        <v>8284</v>
      </c>
      <c r="O2406" s="9">
        <f t="shared" si="222"/>
        <v>0</v>
      </c>
      <c r="P2406" s="18" t="str">
        <f t="shared" si="223"/>
        <v>$0.00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5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1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t="b">
        <v>0</v>
      </c>
      <c r="L2407" s="6">
        <v>20</v>
      </c>
      <c r="M2407" t="b">
        <v>0</v>
      </c>
      <c r="N2407" s="6" t="s">
        <v>8284</v>
      </c>
      <c r="O2407" s="9">
        <f t="shared" si="222"/>
        <v>0.22520000000000001</v>
      </c>
      <c r="P2407" s="1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5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1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t="b">
        <v>0</v>
      </c>
      <c r="L2408" s="6">
        <v>16</v>
      </c>
      <c r="M2408" t="b">
        <v>0</v>
      </c>
      <c r="N2408" s="6" t="s">
        <v>8284</v>
      </c>
      <c r="O2408" s="9">
        <f t="shared" si="222"/>
        <v>0.41384615384615386</v>
      </c>
      <c r="P2408" s="1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5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1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t="b">
        <v>0</v>
      </c>
      <c r="L2409" s="6">
        <v>33</v>
      </c>
      <c r="M2409" t="b">
        <v>0</v>
      </c>
      <c r="N2409" s="6" t="s">
        <v>8284</v>
      </c>
      <c r="O2409" s="9">
        <f t="shared" si="222"/>
        <v>0.25259090909090909</v>
      </c>
      <c r="P2409" s="18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5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1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t="b">
        <v>0</v>
      </c>
      <c r="L2410" s="6">
        <v>2</v>
      </c>
      <c r="M2410" t="b">
        <v>0</v>
      </c>
      <c r="N2410" s="6" t="s">
        <v>8284</v>
      </c>
      <c r="O2410" s="9">
        <f t="shared" si="222"/>
        <v>2E-3</v>
      </c>
      <c r="P2410" s="1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5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1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t="b">
        <v>0</v>
      </c>
      <c r="L2411" s="6">
        <v>6</v>
      </c>
      <c r="M2411" t="b">
        <v>0</v>
      </c>
      <c r="N2411" s="6" t="s">
        <v>8284</v>
      </c>
      <c r="O2411" s="9">
        <f t="shared" si="222"/>
        <v>1.84E-2</v>
      </c>
      <c r="P2411" s="18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5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1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t="b">
        <v>0</v>
      </c>
      <c r="L2412" s="6">
        <v>0</v>
      </c>
      <c r="M2412" t="b">
        <v>0</v>
      </c>
      <c r="N2412" s="6" t="s">
        <v>8284</v>
      </c>
      <c r="O2412" s="9">
        <f t="shared" si="222"/>
        <v>0</v>
      </c>
      <c r="P2412" s="18" t="str">
        <f t="shared" si="223"/>
        <v>$0.00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5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1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t="b">
        <v>0</v>
      </c>
      <c r="L2413" s="6">
        <v>3</v>
      </c>
      <c r="M2413" t="b">
        <v>0</v>
      </c>
      <c r="N2413" s="6" t="s">
        <v>8284</v>
      </c>
      <c r="O2413" s="9">
        <f t="shared" si="222"/>
        <v>6.0400000000000002E-3</v>
      </c>
      <c r="P2413" s="18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5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1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t="b">
        <v>0</v>
      </c>
      <c r="L2414" s="6">
        <v>0</v>
      </c>
      <c r="M2414" t="b">
        <v>0</v>
      </c>
      <c r="N2414" s="6" t="s">
        <v>8284</v>
      </c>
      <c r="O2414" s="9">
        <f t="shared" si="222"/>
        <v>0</v>
      </c>
      <c r="P2414" s="18" t="str">
        <f t="shared" si="223"/>
        <v>$0.00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5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1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t="b">
        <v>0</v>
      </c>
      <c r="L2415" s="6">
        <v>3</v>
      </c>
      <c r="M2415" t="b">
        <v>0</v>
      </c>
      <c r="N2415" s="6" t="s">
        <v>8284</v>
      </c>
      <c r="O2415" s="9">
        <f t="shared" si="222"/>
        <v>8.3333333333333332E-3</v>
      </c>
      <c r="P2415" s="18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5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1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t="b">
        <v>0</v>
      </c>
      <c r="L2416" s="6">
        <v>13</v>
      </c>
      <c r="M2416" t="b">
        <v>0</v>
      </c>
      <c r="N2416" s="6" t="s">
        <v>8284</v>
      </c>
      <c r="O2416" s="9">
        <f t="shared" si="222"/>
        <v>3.0666666666666665E-2</v>
      </c>
      <c r="P2416" s="18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5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1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t="b">
        <v>0</v>
      </c>
      <c r="L2417" s="6">
        <v>6</v>
      </c>
      <c r="M2417" t="b">
        <v>0</v>
      </c>
      <c r="N2417" s="6" t="s">
        <v>8284</v>
      </c>
      <c r="O2417" s="9">
        <f t="shared" si="222"/>
        <v>5.5833333333333334E-3</v>
      </c>
      <c r="P2417" s="18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5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1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t="b">
        <v>0</v>
      </c>
      <c r="L2418" s="6">
        <v>1</v>
      </c>
      <c r="M2418" t="b">
        <v>0</v>
      </c>
      <c r="N2418" s="6" t="s">
        <v>8284</v>
      </c>
      <c r="O2418" s="9">
        <f t="shared" si="222"/>
        <v>2.5000000000000001E-4</v>
      </c>
      <c r="P2418" s="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5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1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t="b">
        <v>0</v>
      </c>
      <c r="L2419" s="6">
        <v>0</v>
      </c>
      <c r="M2419" t="b">
        <v>0</v>
      </c>
      <c r="N2419" s="6" t="s">
        <v>8284</v>
      </c>
      <c r="O2419" s="9">
        <f t="shared" si="222"/>
        <v>0</v>
      </c>
      <c r="P2419" s="18" t="str">
        <f t="shared" si="223"/>
        <v>$0.00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5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1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t="b">
        <v>0</v>
      </c>
      <c r="L2420" s="6">
        <v>5</v>
      </c>
      <c r="M2420" t="b">
        <v>0</v>
      </c>
      <c r="N2420" s="6" t="s">
        <v>8284</v>
      </c>
      <c r="O2420" s="9">
        <f t="shared" si="222"/>
        <v>2.0000000000000001E-4</v>
      </c>
      <c r="P2420" s="18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5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1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t="b">
        <v>0</v>
      </c>
      <c r="L2421" s="6">
        <v>0</v>
      </c>
      <c r="M2421" t="b">
        <v>0</v>
      </c>
      <c r="N2421" s="6" t="s">
        <v>8284</v>
      </c>
      <c r="O2421" s="9">
        <f t="shared" si="222"/>
        <v>0</v>
      </c>
      <c r="P2421" s="18" t="str">
        <f t="shared" si="223"/>
        <v>$0.00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5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1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t="b">
        <v>0</v>
      </c>
      <c r="L2422" s="6">
        <v>36</v>
      </c>
      <c r="M2422" t="b">
        <v>0</v>
      </c>
      <c r="N2422" s="6" t="s">
        <v>8284</v>
      </c>
      <c r="O2422" s="9">
        <f t="shared" si="222"/>
        <v>0.14825133372851215</v>
      </c>
      <c r="P2422" s="18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5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1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t="b">
        <v>0</v>
      </c>
      <c r="L2423" s="6">
        <v>1</v>
      </c>
      <c r="M2423" t="b">
        <v>0</v>
      </c>
      <c r="N2423" s="6" t="s">
        <v>8284</v>
      </c>
      <c r="O2423" s="9">
        <f t="shared" si="222"/>
        <v>1.6666666666666666E-4</v>
      </c>
      <c r="P2423" s="18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5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1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t="b">
        <v>0</v>
      </c>
      <c r="L2424" s="6">
        <v>1</v>
      </c>
      <c r="M2424" t="b">
        <v>0</v>
      </c>
      <c r="N2424" s="6" t="s">
        <v>8284</v>
      </c>
      <c r="O2424" s="9">
        <f t="shared" si="222"/>
        <v>2E-3</v>
      </c>
      <c r="P2424" s="18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5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1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t="b">
        <v>0</v>
      </c>
      <c r="L2425" s="6">
        <v>1</v>
      </c>
      <c r="M2425" t="b">
        <v>0</v>
      </c>
      <c r="N2425" s="6" t="s">
        <v>8284</v>
      </c>
      <c r="O2425" s="9">
        <f t="shared" si="222"/>
        <v>1.3333333333333334E-4</v>
      </c>
      <c r="P2425" s="18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5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1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t="b">
        <v>0</v>
      </c>
      <c r="L2426" s="6">
        <v>9</v>
      </c>
      <c r="M2426" t="b">
        <v>0</v>
      </c>
      <c r="N2426" s="6" t="s">
        <v>8284</v>
      </c>
      <c r="O2426" s="9">
        <f t="shared" si="222"/>
        <v>1.24E-2</v>
      </c>
      <c r="P2426" s="18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5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1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t="b">
        <v>0</v>
      </c>
      <c r="L2427" s="6">
        <v>1</v>
      </c>
      <c r="M2427" t="b">
        <v>0</v>
      </c>
      <c r="N2427" s="6" t="s">
        <v>8284</v>
      </c>
      <c r="O2427" s="9">
        <f t="shared" si="222"/>
        <v>2.8571428571428574E-4</v>
      </c>
      <c r="P2427" s="18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5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1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t="b">
        <v>0</v>
      </c>
      <c r="L2428" s="6">
        <v>0</v>
      </c>
      <c r="M2428" t="b">
        <v>0</v>
      </c>
      <c r="N2428" s="6" t="s">
        <v>8284</v>
      </c>
      <c r="O2428" s="9">
        <f t="shared" si="222"/>
        <v>0</v>
      </c>
      <c r="P2428" s="18" t="str">
        <f t="shared" si="223"/>
        <v>$0.00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5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1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t="b">
        <v>0</v>
      </c>
      <c r="L2429" s="6">
        <v>1</v>
      </c>
      <c r="M2429" t="b">
        <v>0</v>
      </c>
      <c r="N2429" s="6" t="s">
        <v>8284</v>
      </c>
      <c r="O2429" s="9">
        <f t="shared" si="222"/>
        <v>2.0000000000000002E-5</v>
      </c>
      <c r="P2429" s="18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5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1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t="b">
        <v>0</v>
      </c>
      <c r="L2430" s="6">
        <v>1</v>
      </c>
      <c r="M2430" t="b">
        <v>0</v>
      </c>
      <c r="N2430" s="6" t="s">
        <v>8284</v>
      </c>
      <c r="O2430" s="9">
        <f t="shared" si="222"/>
        <v>2.8571428571428571E-5</v>
      </c>
      <c r="P2430" s="18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5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1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t="b">
        <v>0</v>
      </c>
      <c r="L2431" s="6">
        <v>4</v>
      </c>
      <c r="M2431" t="b">
        <v>0</v>
      </c>
      <c r="N2431" s="6" t="s">
        <v>8284</v>
      </c>
      <c r="O2431" s="9">
        <f t="shared" si="222"/>
        <v>1.4321428571428572E-2</v>
      </c>
      <c r="P2431" s="1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5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1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t="b">
        <v>0</v>
      </c>
      <c r="L2432" s="6">
        <v>2</v>
      </c>
      <c r="M2432" t="b">
        <v>0</v>
      </c>
      <c r="N2432" s="6" t="s">
        <v>8284</v>
      </c>
      <c r="O2432" s="9">
        <f t="shared" si="222"/>
        <v>7.0000000000000001E-3</v>
      </c>
      <c r="P2432" s="1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5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1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t="b">
        <v>0</v>
      </c>
      <c r="L2433" s="6">
        <v>2</v>
      </c>
      <c r="M2433" t="b">
        <v>0</v>
      </c>
      <c r="N2433" s="6" t="s">
        <v>8284</v>
      </c>
      <c r="O2433" s="9">
        <f t="shared" si="222"/>
        <v>2.0000000000000002E-5</v>
      </c>
      <c r="P2433" s="18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5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1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t="b">
        <v>0</v>
      </c>
      <c r="L2434" s="6">
        <v>2</v>
      </c>
      <c r="M2434" t="b">
        <v>0</v>
      </c>
      <c r="N2434" s="6" t="s">
        <v>8284</v>
      </c>
      <c r="O2434" s="9">
        <f t="shared" ref="O2434:O2497" si="228">E2434/D2434</f>
        <v>1.4285714285714287E-4</v>
      </c>
      <c r="P2434" s="18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42041.218715277777</v>
      </c>
      <c r="T2434" s="15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1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t="b">
        <v>0</v>
      </c>
      <c r="L2435" s="6">
        <v>0</v>
      </c>
      <c r="M2435" t="b">
        <v>0</v>
      </c>
      <c r="N2435" s="6" t="s">
        <v>8284</v>
      </c>
      <c r="O2435" s="9">
        <f t="shared" si="228"/>
        <v>0</v>
      </c>
      <c r="P2435" s="18" t="str">
        <f t="shared" ref="P2435:P2498" si="229">IF(L2435=0,"$0.00",ROUND(E2435/L2435,2))</f>
        <v>$0.00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6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1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t="b">
        <v>0</v>
      </c>
      <c r="L2436" s="6">
        <v>2</v>
      </c>
      <c r="M2436" t="b">
        <v>0</v>
      </c>
      <c r="N2436" s="6" t="s">
        <v>8284</v>
      </c>
      <c r="O2436" s="9">
        <f t="shared" si="228"/>
        <v>1.2999999999999999E-3</v>
      </c>
      <c r="P2436" s="1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5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1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t="b">
        <v>0</v>
      </c>
      <c r="L2437" s="6">
        <v>4</v>
      </c>
      <c r="M2437" t="b">
        <v>0</v>
      </c>
      <c r="N2437" s="6" t="s">
        <v>8284</v>
      </c>
      <c r="O2437" s="9">
        <f t="shared" si="228"/>
        <v>4.8960000000000002E-3</v>
      </c>
      <c r="P2437" s="1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5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1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t="b">
        <v>0</v>
      </c>
      <c r="L2438" s="6">
        <v>2</v>
      </c>
      <c r="M2438" t="b">
        <v>0</v>
      </c>
      <c r="N2438" s="6" t="s">
        <v>8284</v>
      </c>
      <c r="O2438" s="9">
        <f t="shared" si="228"/>
        <v>3.8461538461538462E-4</v>
      </c>
      <c r="P2438" s="1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5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1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t="b">
        <v>0</v>
      </c>
      <c r="L2439" s="6">
        <v>0</v>
      </c>
      <c r="M2439" t="b">
        <v>0</v>
      </c>
      <c r="N2439" s="6" t="s">
        <v>8284</v>
      </c>
      <c r="O2439" s="9">
        <f t="shared" si="228"/>
        <v>0</v>
      </c>
      <c r="P2439" s="18" t="str">
        <f t="shared" si="229"/>
        <v>$0.00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5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1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t="b">
        <v>0</v>
      </c>
      <c r="L2440" s="6">
        <v>1</v>
      </c>
      <c r="M2440" t="b">
        <v>0</v>
      </c>
      <c r="N2440" s="6" t="s">
        <v>8284</v>
      </c>
      <c r="O2440" s="9">
        <f t="shared" si="228"/>
        <v>3.3333333333333335E-3</v>
      </c>
      <c r="P2440" s="1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5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1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t="b">
        <v>0</v>
      </c>
      <c r="L2441" s="6">
        <v>0</v>
      </c>
      <c r="M2441" t="b">
        <v>0</v>
      </c>
      <c r="N2441" s="6" t="s">
        <v>8284</v>
      </c>
      <c r="O2441" s="9">
        <f t="shared" si="228"/>
        <v>0</v>
      </c>
      <c r="P2441" s="18" t="str">
        <f t="shared" si="229"/>
        <v>$0.00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5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1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t="b">
        <v>0</v>
      </c>
      <c r="L2442" s="6">
        <v>2</v>
      </c>
      <c r="M2442" t="b">
        <v>0</v>
      </c>
      <c r="N2442" s="6" t="s">
        <v>8284</v>
      </c>
      <c r="O2442" s="9">
        <f t="shared" si="228"/>
        <v>2E-3</v>
      </c>
      <c r="P2442" s="18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5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1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t="b">
        <v>0</v>
      </c>
      <c r="L2443" s="6">
        <v>109</v>
      </c>
      <c r="M2443" t="b">
        <v>1</v>
      </c>
      <c r="N2443" s="6" t="s">
        <v>8298</v>
      </c>
      <c r="O2443" s="9">
        <f t="shared" si="228"/>
        <v>1.0788</v>
      </c>
      <c r="P2443" s="18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5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1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t="b">
        <v>0</v>
      </c>
      <c r="L2444" s="6">
        <v>372</v>
      </c>
      <c r="M2444" t="b">
        <v>1</v>
      </c>
      <c r="N2444" s="6" t="s">
        <v>8298</v>
      </c>
      <c r="O2444" s="9">
        <f t="shared" si="228"/>
        <v>1.2594166666666666</v>
      </c>
      <c r="P2444" s="18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5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1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t="b">
        <v>0</v>
      </c>
      <c r="L2445" s="6">
        <v>311</v>
      </c>
      <c r="M2445" t="b">
        <v>1</v>
      </c>
      <c r="N2445" s="6" t="s">
        <v>8298</v>
      </c>
      <c r="O2445" s="9">
        <f t="shared" si="228"/>
        <v>2.0251494999999999</v>
      </c>
      <c r="P2445" s="18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5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1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t="b">
        <v>0</v>
      </c>
      <c r="L2446" s="6">
        <v>61</v>
      </c>
      <c r="M2446" t="b">
        <v>1</v>
      </c>
      <c r="N2446" s="6" t="s">
        <v>8298</v>
      </c>
      <c r="O2446" s="9">
        <f t="shared" si="228"/>
        <v>1.0860000000000001</v>
      </c>
      <c r="P2446" s="18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5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1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t="b">
        <v>0</v>
      </c>
      <c r="L2447" s="6">
        <v>115</v>
      </c>
      <c r="M2447" t="b">
        <v>1</v>
      </c>
      <c r="N2447" s="6" t="s">
        <v>8298</v>
      </c>
      <c r="O2447" s="9">
        <f t="shared" si="228"/>
        <v>1.728</v>
      </c>
      <c r="P2447" s="18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5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1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t="b">
        <v>0</v>
      </c>
      <c r="L2448" s="6">
        <v>111</v>
      </c>
      <c r="M2448" t="b">
        <v>1</v>
      </c>
      <c r="N2448" s="6" t="s">
        <v>8298</v>
      </c>
      <c r="O2448" s="9">
        <f t="shared" si="228"/>
        <v>1.6798</v>
      </c>
      <c r="P2448" s="1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5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1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t="b">
        <v>0</v>
      </c>
      <c r="L2449" s="6">
        <v>337</v>
      </c>
      <c r="M2449" t="b">
        <v>1</v>
      </c>
      <c r="N2449" s="6" t="s">
        <v>8298</v>
      </c>
      <c r="O2449" s="9">
        <f t="shared" si="228"/>
        <v>4.2720000000000002</v>
      </c>
      <c r="P2449" s="18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5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1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t="b">
        <v>0</v>
      </c>
      <c r="L2450" s="6">
        <v>9</v>
      </c>
      <c r="M2450" t="b">
        <v>1</v>
      </c>
      <c r="N2450" s="6" t="s">
        <v>8298</v>
      </c>
      <c r="O2450" s="9">
        <f t="shared" si="228"/>
        <v>1.075</v>
      </c>
      <c r="P2450" s="18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5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1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t="b">
        <v>0</v>
      </c>
      <c r="L2451" s="6">
        <v>120</v>
      </c>
      <c r="M2451" t="b">
        <v>1</v>
      </c>
      <c r="N2451" s="6" t="s">
        <v>8298</v>
      </c>
      <c r="O2451" s="9">
        <f t="shared" si="228"/>
        <v>1.08</v>
      </c>
      <c r="P2451" s="1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5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1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t="b">
        <v>0</v>
      </c>
      <c r="L2452" s="6">
        <v>102</v>
      </c>
      <c r="M2452" t="b">
        <v>1</v>
      </c>
      <c r="N2452" s="6" t="s">
        <v>8298</v>
      </c>
      <c r="O2452" s="9">
        <f t="shared" si="228"/>
        <v>1.0153353333333335</v>
      </c>
      <c r="P2452" s="18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5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1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t="b">
        <v>0</v>
      </c>
      <c r="L2453" s="6">
        <v>186</v>
      </c>
      <c r="M2453" t="b">
        <v>1</v>
      </c>
      <c r="N2453" s="6" t="s">
        <v>8298</v>
      </c>
      <c r="O2453" s="9">
        <f t="shared" si="228"/>
        <v>1.1545000000000001</v>
      </c>
      <c r="P2453" s="18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5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1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t="b">
        <v>0</v>
      </c>
      <c r="L2454" s="6">
        <v>15</v>
      </c>
      <c r="M2454" t="b">
        <v>1</v>
      </c>
      <c r="N2454" s="6" t="s">
        <v>8298</v>
      </c>
      <c r="O2454" s="9">
        <f t="shared" si="228"/>
        <v>1.335</v>
      </c>
      <c r="P2454" s="1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5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1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t="b">
        <v>0</v>
      </c>
      <c r="L2455" s="6">
        <v>67</v>
      </c>
      <c r="M2455" t="b">
        <v>1</v>
      </c>
      <c r="N2455" s="6" t="s">
        <v>8298</v>
      </c>
      <c r="O2455" s="9">
        <f t="shared" si="228"/>
        <v>1.5469999999999999</v>
      </c>
      <c r="P2455" s="18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5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1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t="b">
        <v>0</v>
      </c>
      <c r="L2456" s="6">
        <v>130</v>
      </c>
      <c r="M2456" t="b">
        <v>1</v>
      </c>
      <c r="N2456" s="6" t="s">
        <v>8298</v>
      </c>
      <c r="O2456" s="9">
        <f t="shared" si="228"/>
        <v>1.0084571428571429</v>
      </c>
      <c r="P2456" s="18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5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1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t="b">
        <v>0</v>
      </c>
      <c r="L2457" s="6">
        <v>16</v>
      </c>
      <c r="M2457" t="b">
        <v>1</v>
      </c>
      <c r="N2457" s="6" t="s">
        <v>8298</v>
      </c>
      <c r="O2457" s="9">
        <f t="shared" si="228"/>
        <v>1.82</v>
      </c>
      <c r="P2457" s="18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5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1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t="b">
        <v>0</v>
      </c>
      <c r="L2458" s="6">
        <v>67</v>
      </c>
      <c r="M2458" t="b">
        <v>1</v>
      </c>
      <c r="N2458" s="6" t="s">
        <v>8298</v>
      </c>
      <c r="O2458" s="9">
        <f t="shared" si="228"/>
        <v>1.8086666666666666</v>
      </c>
      <c r="P2458" s="1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5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1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t="b">
        <v>0</v>
      </c>
      <c r="L2459" s="6">
        <v>124</v>
      </c>
      <c r="M2459" t="b">
        <v>1</v>
      </c>
      <c r="N2459" s="6" t="s">
        <v>8298</v>
      </c>
      <c r="O2459" s="9">
        <f t="shared" si="228"/>
        <v>1.0230434782608695</v>
      </c>
      <c r="P2459" s="18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5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1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t="b">
        <v>0</v>
      </c>
      <c r="L2460" s="6">
        <v>80</v>
      </c>
      <c r="M2460" t="b">
        <v>1</v>
      </c>
      <c r="N2460" s="6" t="s">
        <v>8298</v>
      </c>
      <c r="O2460" s="9">
        <f t="shared" si="228"/>
        <v>1.1017999999999999</v>
      </c>
      <c r="P2460" s="18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5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1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t="b">
        <v>0</v>
      </c>
      <c r="L2461" s="6">
        <v>282</v>
      </c>
      <c r="M2461" t="b">
        <v>1</v>
      </c>
      <c r="N2461" s="6" t="s">
        <v>8298</v>
      </c>
      <c r="O2461" s="9">
        <f t="shared" si="228"/>
        <v>1.0225</v>
      </c>
      <c r="P2461" s="18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5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1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t="b">
        <v>0</v>
      </c>
      <c r="L2462" s="6">
        <v>68</v>
      </c>
      <c r="M2462" t="b">
        <v>1</v>
      </c>
      <c r="N2462" s="6" t="s">
        <v>8298</v>
      </c>
      <c r="O2462" s="9">
        <f t="shared" si="228"/>
        <v>1.0078823529411765</v>
      </c>
      <c r="P2462" s="18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5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1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t="b">
        <v>0</v>
      </c>
      <c r="L2463" s="6">
        <v>86</v>
      </c>
      <c r="M2463" t="b">
        <v>1</v>
      </c>
      <c r="N2463" s="6" t="s">
        <v>8279</v>
      </c>
      <c r="O2463" s="9">
        <f t="shared" si="228"/>
        <v>1.038</v>
      </c>
      <c r="P2463" s="18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5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1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t="b">
        <v>0</v>
      </c>
      <c r="L2464" s="6">
        <v>115</v>
      </c>
      <c r="M2464" t="b">
        <v>1</v>
      </c>
      <c r="N2464" s="6" t="s">
        <v>8279</v>
      </c>
      <c r="O2464" s="9">
        <f t="shared" si="228"/>
        <v>1.1070833333333334</v>
      </c>
      <c r="P2464" s="18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5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1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t="b">
        <v>0</v>
      </c>
      <c r="L2465" s="6">
        <v>75</v>
      </c>
      <c r="M2465" t="b">
        <v>1</v>
      </c>
      <c r="N2465" s="6" t="s">
        <v>8279</v>
      </c>
      <c r="O2465" s="9">
        <f t="shared" si="228"/>
        <v>1.1625000000000001</v>
      </c>
      <c r="P2465" s="1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5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1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t="b">
        <v>0</v>
      </c>
      <c r="L2466" s="6">
        <v>43</v>
      </c>
      <c r="M2466" t="b">
        <v>1</v>
      </c>
      <c r="N2466" s="6" t="s">
        <v>8279</v>
      </c>
      <c r="O2466" s="9">
        <f t="shared" si="228"/>
        <v>1.111</v>
      </c>
      <c r="P2466" s="18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5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1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t="b">
        <v>0</v>
      </c>
      <c r="L2467" s="6">
        <v>48</v>
      </c>
      <c r="M2467" t="b">
        <v>1</v>
      </c>
      <c r="N2467" s="6" t="s">
        <v>8279</v>
      </c>
      <c r="O2467" s="9">
        <f t="shared" si="228"/>
        <v>1.8014285714285714</v>
      </c>
      <c r="P2467" s="18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5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1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t="b">
        <v>0</v>
      </c>
      <c r="L2468" s="6">
        <v>52</v>
      </c>
      <c r="M2468" t="b">
        <v>1</v>
      </c>
      <c r="N2468" s="6" t="s">
        <v>8279</v>
      </c>
      <c r="O2468" s="9">
        <f t="shared" si="228"/>
        <v>1</v>
      </c>
      <c r="P2468" s="1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5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1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t="b">
        <v>0</v>
      </c>
      <c r="L2469" s="6">
        <v>43</v>
      </c>
      <c r="M2469" t="b">
        <v>1</v>
      </c>
      <c r="N2469" s="6" t="s">
        <v>8279</v>
      </c>
      <c r="O2469" s="9">
        <f t="shared" si="228"/>
        <v>1.1850000000000001</v>
      </c>
      <c r="P2469" s="18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5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1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t="b">
        <v>0</v>
      </c>
      <c r="L2470" s="6">
        <v>58</v>
      </c>
      <c r="M2470" t="b">
        <v>1</v>
      </c>
      <c r="N2470" s="6" t="s">
        <v>8279</v>
      </c>
      <c r="O2470" s="9">
        <f t="shared" si="228"/>
        <v>1.0721700000000001</v>
      </c>
      <c r="P2470" s="18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5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1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t="b">
        <v>0</v>
      </c>
      <c r="L2471" s="6">
        <v>47</v>
      </c>
      <c r="M2471" t="b">
        <v>1</v>
      </c>
      <c r="N2471" s="6" t="s">
        <v>8279</v>
      </c>
      <c r="O2471" s="9">
        <f t="shared" si="228"/>
        <v>1.1366666666666667</v>
      </c>
      <c r="P2471" s="18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5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1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t="b">
        <v>0</v>
      </c>
      <c r="L2472" s="6">
        <v>36</v>
      </c>
      <c r="M2472" t="b">
        <v>1</v>
      </c>
      <c r="N2472" s="6" t="s">
        <v>8279</v>
      </c>
      <c r="O2472" s="9">
        <f t="shared" si="228"/>
        <v>1.0316400000000001</v>
      </c>
      <c r="P2472" s="18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5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1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t="b">
        <v>0</v>
      </c>
      <c r="L2473" s="6">
        <v>17</v>
      </c>
      <c r="M2473" t="b">
        <v>1</v>
      </c>
      <c r="N2473" s="6" t="s">
        <v>8279</v>
      </c>
      <c r="O2473" s="9">
        <f t="shared" si="228"/>
        <v>1.28</v>
      </c>
      <c r="P2473" s="18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5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1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t="b">
        <v>0</v>
      </c>
      <c r="L2474" s="6">
        <v>104</v>
      </c>
      <c r="M2474" t="b">
        <v>1</v>
      </c>
      <c r="N2474" s="6" t="s">
        <v>8279</v>
      </c>
      <c r="O2474" s="9">
        <f t="shared" si="228"/>
        <v>1.3576026666666667</v>
      </c>
      <c r="P2474" s="18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5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1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t="b">
        <v>0</v>
      </c>
      <c r="L2475" s="6">
        <v>47</v>
      </c>
      <c r="M2475" t="b">
        <v>1</v>
      </c>
      <c r="N2475" s="6" t="s">
        <v>8279</v>
      </c>
      <c r="O2475" s="9">
        <f t="shared" si="228"/>
        <v>1</v>
      </c>
      <c r="P2475" s="18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5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1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t="b">
        <v>0</v>
      </c>
      <c r="L2476" s="6">
        <v>38</v>
      </c>
      <c r="M2476" t="b">
        <v>1</v>
      </c>
      <c r="N2476" s="6" t="s">
        <v>8279</v>
      </c>
      <c r="O2476" s="9">
        <f t="shared" si="228"/>
        <v>1.0000360000000001</v>
      </c>
      <c r="P2476" s="18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5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1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t="b">
        <v>0</v>
      </c>
      <c r="L2477" s="6">
        <v>81</v>
      </c>
      <c r="M2477" t="b">
        <v>1</v>
      </c>
      <c r="N2477" s="6" t="s">
        <v>8279</v>
      </c>
      <c r="O2477" s="9">
        <f t="shared" si="228"/>
        <v>1.0471999999999999</v>
      </c>
      <c r="P2477" s="18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5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1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t="b">
        <v>0</v>
      </c>
      <c r="L2478" s="6">
        <v>55</v>
      </c>
      <c r="M2478" t="b">
        <v>1</v>
      </c>
      <c r="N2478" s="6" t="s">
        <v>8279</v>
      </c>
      <c r="O2478" s="9">
        <f t="shared" si="228"/>
        <v>1.050225</v>
      </c>
      <c r="P2478" s="1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5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1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t="b">
        <v>0</v>
      </c>
      <c r="L2479" s="6">
        <v>41</v>
      </c>
      <c r="M2479" t="b">
        <v>1</v>
      </c>
      <c r="N2479" s="6" t="s">
        <v>8279</v>
      </c>
      <c r="O2479" s="9">
        <f t="shared" si="228"/>
        <v>1.7133333333333334</v>
      </c>
      <c r="P2479" s="18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5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1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t="b">
        <v>0</v>
      </c>
      <c r="L2480" s="6">
        <v>79</v>
      </c>
      <c r="M2480" t="b">
        <v>1</v>
      </c>
      <c r="N2480" s="6" t="s">
        <v>8279</v>
      </c>
      <c r="O2480" s="9">
        <f t="shared" si="228"/>
        <v>1.2749999999999999</v>
      </c>
      <c r="P2480" s="18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5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1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t="b">
        <v>0</v>
      </c>
      <c r="L2481" s="6">
        <v>16</v>
      </c>
      <c r="M2481" t="b">
        <v>1</v>
      </c>
      <c r="N2481" s="6" t="s">
        <v>8279</v>
      </c>
      <c r="O2481" s="9">
        <f t="shared" si="228"/>
        <v>1.3344333333333334</v>
      </c>
      <c r="P2481" s="18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5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1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t="b">
        <v>0</v>
      </c>
      <c r="L2482" s="6">
        <v>8</v>
      </c>
      <c r="M2482" t="b">
        <v>1</v>
      </c>
      <c r="N2482" s="6" t="s">
        <v>8279</v>
      </c>
      <c r="O2482" s="9">
        <f t="shared" si="228"/>
        <v>1</v>
      </c>
      <c r="P2482" s="1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5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1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t="b">
        <v>0</v>
      </c>
      <c r="L2483" s="6">
        <v>95</v>
      </c>
      <c r="M2483" t="b">
        <v>1</v>
      </c>
      <c r="N2483" s="6" t="s">
        <v>8279</v>
      </c>
      <c r="O2483" s="9">
        <f t="shared" si="228"/>
        <v>1.1291099999999998</v>
      </c>
      <c r="P2483" s="18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5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1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t="b">
        <v>0</v>
      </c>
      <c r="L2484" s="6">
        <v>25</v>
      </c>
      <c r="M2484" t="b">
        <v>1</v>
      </c>
      <c r="N2484" s="6" t="s">
        <v>8279</v>
      </c>
      <c r="O2484" s="9">
        <f t="shared" si="228"/>
        <v>1.0009999999999999</v>
      </c>
      <c r="P2484" s="1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5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1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t="b">
        <v>0</v>
      </c>
      <c r="L2485" s="6">
        <v>19</v>
      </c>
      <c r="M2485" t="b">
        <v>1</v>
      </c>
      <c r="N2485" s="6" t="s">
        <v>8279</v>
      </c>
      <c r="O2485" s="9">
        <f t="shared" si="228"/>
        <v>1.1372727272727272</v>
      </c>
      <c r="P2485" s="18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5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1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t="b">
        <v>0</v>
      </c>
      <c r="L2486" s="6">
        <v>90</v>
      </c>
      <c r="M2486" t="b">
        <v>1</v>
      </c>
      <c r="N2486" s="6" t="s">
        <v>8279</v>
      </c>
      <c r="O2486" s="9">
        <f t="shared" si="228"/>
        <v>1.1931742857142855</v>
      </c>
      <c r="P2486" s="18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5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1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t="b">
        <v>0</v>
      </c>
      <c r="L2487" s="6">
        <v>41</v>
      </c>
      <c r="M2487" t="b">
        <v>1</v>
      </c>
      <c r="N2487" s="6" t="s">
        <v>8279</v>
      </c>
      <c r="O2487" s="9">
        <f t="shared" si="228"/>
        <v>1.0325</v>
      </c>
      <c r="P2487" s="18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5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1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t="b">
        <v>0</v>
      </c>
      <c r="L2488" s="6">
        <v>30</v>
      </c>
      <c r="M2488" t="b">
        <v>1</v>
      </c>
      <c r="N2488" s="6" t="s">
        <v>8279</v>
      </c>
      <c r="O2488" s="9">
        <f t="shared" si="228"/>
        <v>2.6566666666666667</v>
      </c>
      <c r="P2488" s="1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5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1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t="b">
        <v>0</v>
      </c>
      <c r="L2489" s="6">
        <v>38</v>
      </c>
      <c r="M2489" t="b">
        <v>1</v>
      </c>
      <c r="N2489" s="6" t="s">
        <v>8279</v>
      </c>
      <c r="O2489" s="9">
        <f t="shared" si="228"/>
        <v>1.0005066666666667</v>
      </c>
      <c r="P2489" s="18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5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1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t="b">
        <v>0</v>
      </c>
      <c r="L2490" s="6">
        <v>65</v>
      </c>
      <c r="M2490" t="b">
        <v>1</v>
      </c>
      <c r="N2490" s="6" t="s">
        <v>8279</v>
      </c>
      <c r="O2490" s="9">
        <f t="shared" si="228"/>
        <v>1.0669999999999999</v>
      </c>
      <c r="P2490" s="18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5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1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t="b">
        <v>0</v>
      </c>
      <c r="L2491" s="6">
        <v>75</v>
      </c>
      <c r="M2491" t="b">
        <v>1</v>
      </c>
      <c r="N2491" s="6" t="s">
        <v>8279</v>
      </c>
      <c r="O2491" s="9">
        <f t="shared" si="228"/>
        <v>1.3367142857142857</v>
      </c>
      <c r="P2491" s="1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5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1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t="b">
        <v>0</v>
      </c>
      <c r="L2492" s="6">
        <v>16</v>
      </c>
      <c r="M2492" t="b">
        <v>1</v>
      </c>
      <c r="N2492" s="6" t="s">
        <v>8279</v>
      </c>
      <c r="O2492" s="9">
        <f t="shared" si="228"/>
        <v>1.214</v>
      </c>
      <c r="P2492" s="18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5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1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t="b">
        <v>0</v>
      </c>
      <c r="L2493" s="6">
        <v>10</v>
      </c>
      <c r="M2493" t="b">
        <v>1</v>
      </c>
      <c r="N2493" s="6" t="s">
        <v>8279</v>
      </c>
      <c r="O2493" s="9">
        <f t="shared" si="228"/>
        <v>1.032</v>
      </c>
      <c r="P2493" s="1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5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1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t="b">
        <v>0</v>
      </c>
      <c r="L2494" s="6">
        <v>27</v>
      </c>
      <c r="M2494" t="b">
        <v>1</v>
      </c>
      <c r="N2494" s="6" t="s">
        <v>8279</v>
      </c>
      <c r="O2494" s="9">
        <f t="shared" si="228"/>
        <v>1.25</v>
      </c>
      <c r="P2494" s="18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5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1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t="b">
        <v>0</v>
      </c>
      <c r="L2495" s="6">
        <v>259</v>
      </c>
      <c r="M2495" t="b">
        <v>1</v>
      </c>
      <c r="N2495" s="6" t="s">
        <v>8279</v>
      </c>
      <c r="O2495" s="9">
        <f t="shared" si="228"/>
        <v>1.2869999999999999</v>
      </c>
      <c r="P2495" s="18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5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1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t="b">
        <v>0</v>
      </c>
      <c r="L2496" s="6">
        <v>39</v>
      </c>
      <c r="M2496" t="b">
        <v>1</v>
      </c>
      <c r="N2496" s="6" t="s">
        <v>8279</v>
      </c>
      <c r="O2496" s="9">
        <f t="shared" si="228"/>
        <v>1.0100533333333332</v>
      </c>
      <c r="P2496" s="18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5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1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t="b">
        <v>0</v>
      </c>
      <c r="L2497" s="6">
        <v>42</v>
      </c>
      <c r="M2497" t="b">
        <v>1</v>
      </c>
      <c r="N2497" s="6" t="s">
        <v>8279</v>
      </c>
      <c r="O2497" s="9">
        <f t="shared" si="228"/>
        <v>1.2753666666666665</v>
      </c>
      <c r="P2497" s="18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5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1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t="b">
        <v>0</v>
      </c>
      <c r="L2498" s="6">
        <v>10</v>
      </c>
      <c r="M2498" t="b">
        <v>1</v>
      </c>
      <c r="N2498" s="6" t="s">
        <v>8279</v>
      </c>
      <c r="O2498" s="9">
        <f t="shared" ref="O2498:O2561" si="234">E2498/D2498</f>
        <v>1</v>
      </c>
      <c r="P2498" s="1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41327.996435185189</v>
      </c>
      <c r="T2498" s="15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1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t="b">
        <v>0</v>
      </c>
      <c r="L2499" s="6">
        <v>56</v>
      </c>
      <c r="M2499" t="b">
        <v>1</v>
      </c>
      <c r="N2499" s="6" t="s">
        <v>8279</v>
      </c>
      <c r="O2499" s="9">
        <f t="shared" si="234"/>
        <v>1.127715</v>
      </c>
      <c r="P2499" s="18">
        <f t="shared" ref="P2499:P2562" si="235">IF(L2499=0,"$0.00",ROUND(E2499/L2499,2))</f>
        <v>80.55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6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1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t="b">
        <v>0</v>
      </c>
      <c r="L2500" s="6">
        <v>20</v>
      </c>
      <c r="M2500" t="b">
        <v>1</v>
      </c>
      <c r="N2500" s="6" t="s">
        <v>8279</v>
      </c>
      <c r="O2500" s="9">
        <f t="shared" si="234"/>
        <v>1.056</v>
      </c>
      <c r="P2500" s="1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5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1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t="b">
        <v>0</v>
      </c>
      <c r="L2501" s="6">
        <v>170</v>
      </c>
      <c r="M2501" t="b">
        <v>1</v>
      </c>
      <c r="N2501" s="6" t="s">
        <v>8279</v>
      </c>
      <c r="O2501" s="9">
        <f t="shared" si="234"/>
        <v>2.0262500000000001</v>
      </c>
      <c r="P2501" s="18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5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1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t="b">
        <v>0</v>
      </c>
      <c r="L2502" s="6">
        <v>29</v>
      </c>
      <c r="M2502" t="b">
        <v>1</v>
      </c>
      <c r="N2502" s="6" t="s">
        <v>8279</v>
      </c>
      <c r="O2502" s="9">
        <f t="shared" si="234"/>
        <v>1.1333333333333333</v>
      </c>
      <c r="P2502" s="18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5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1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t="b">
        <v>0</v>
      </c>
      <c r="L2503" s="6">
        <v>7</v>
      </c>
      <c r="M2503" t="b">
        <v>0</v>
      </c>
      <c r="N2503" s="6" t="s">
        <v>8299</v>
      </c>
      <c r="O2503" s="9">
        <f t="shared" si="234"/>
        <v>2.5545454545454545E-2</v>
      </c>
      <c r="P2503" s="18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5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1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t="b">
        <v>0</v>
      </c>
      <c r="L2504" s="6">
        <v>5</v>
      </c>
      <c r="M2504" t="b">
        <v>0</v>
      </c>
      <c r="N2504" s="6" t="s">
        <v>8299</v>
      </c>
      <c r="O2504" s="9">
        <f t="shared" si="234"/>
        <v>7.8181818181818181E-4</v>
      </c>
      <c r="P2504" s="1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5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1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t="b">
        <v>0</v>
      </c>
      <c r="L2505" s="6">
        <v>0</v>
      </c>
      <c r="M2505" t="b">
        <v>0</v>
      </c>
      <c r="N2505" s="6" t="s">
        <v>8299</v>
      </c>
      <c r="O2505" s="9">
        <f t="shared" si="234"/>
        <v>0</v>
      </c>
      <c r="P2505" s="18" t="str">
        <f t="shared" si="235"/>
        <v>$0.00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5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1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t="b">
        <v>0</v>
      </c>
      <c r="L2506" s="6">
        <v>0</v>
      </c>
      <c r="M2506" t="b">
        <v>0</v>
      </c>
      <c r="N2506" s="6" t="s">
        <v>8299</v>
      </c>
      <c r="O2506" s="9">
        <f t="shared" si="234"/>
        <v>0</v>
      </c>
      <c r="P2506" s="18" t="str">
        <f t="shared" si="235"/>
        <v>$0.00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5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1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t="b">
        <v>0</v>
      </c>
      <c r="L2507" s="6">
        <v>0</v>
      </c>
      <c r="M2507" t="b">
        <v>0</v>
      </c>
      <c r="N2507" s="6" t="s">
        <v>8299</v>
      </c>
      <c r="O2507" s="9">
        <f t="shared" si="234"/>
        <v>0</v>
      </c>
      <c r="P2507" s="18" t="str">
        <f t="shared" si="235"/>
        <v>$0.00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5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1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t="b">
        <v>0</v>
      </c>
      <c r="L2508" s="6">
        <v>2</v>
      </c>
      <c r="M2508" t="b">
        <v>0</v>
      </c>
      <c r="N2508" s="6" t="s">
        <v>8299</v>
      </c>
      <c r="O2508" s="9">
        <f t="shared" si="234"/>
        <v>6.0000000000000001E-3</v>
      </c>
      <c r="P2508" s="1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5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1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t="b">
        <v>0</v>
      </c>
      <c r="L2509" s="6">
        <v>0</v>
      </c>
      <c r="M2509" t="b">
        <v>0</v>
      </c>
      <c r="N2509" s="6" t="s">
        <v>8299</v>
      </c>
      <c r="O2509" s="9">
        <f t="shared" si="234"/>
        <v>0</v>
      </c>
      <c r="P2509" s="18" t="str">
        <f t="shared" si="235"/>
        <v>$0.00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5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1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t="b">
        <v>0</v>
      </c>
      <c r="L2510" s="6">
        <v>0</v>
      </c>
      <c r="M2510" t="b">
        <v>0</v>
      </c>
      <c r="N2510" s="6" t="s">
        <v>8299</v>
      </c>
      <c r="O2510" s="9">
        <f t="shared" si="234"/>
        <v>0</v>
      </c>
      <c r="P2510" s="18" t="str">
        <f t="shared" si="235"/>
        <v>$0.00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5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1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t="b">
        <v>0</v>
      </c>
      <c r="L2511" s="6">
        <v>28</v>
      </c>
      <c r="M2511" t="b">
        <v>0</v>
      </c>
      <c r="N2511" s="6" t="s">
        <v>8299</v>
      </c>
      <c r="O2511" s="9">
        <f t="shared" si="234"/>
        <v>1.0526315789473684E-2</v>
      </c>
      <c r="P2511" s="18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5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1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t="b">
        <v>0</v>
      </c>
      <c r="L2512" s="6">
        <v>2</v>
      </c>
      <c r="M2512" t="b">
        <v>0</v>
      </c>
      <c r="N2512" s="6" t="s">
        <v>8299</v>
      </c>
      <c r="O2512" s="9">
        <f t="shared" si="234"/>
        <v>1.5E-3</v>
      </c>
      <c r="P2512" s="1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5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1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t="b">
        <v>0</v>
      </c>
      <c r="L2513" s="6">
        <v>0</v>
      </c>
      <c r="M2513" t="b">
        <v>0</v>
      </c>
      <c r="N2513" s="6" t="s">
        <v>8299</v>
      </c>
      <c r="O2513" s="9">
        <f t="shared" si="234"/>
        <v>0</v>
      </c>
      <c r="P2513" s="18" t="str">
        <f t="shared" si="235"/>
        <v>$0.00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5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1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t="b">
        <v>0</v>
      </c>
      <c r="L2514" s="6">
        <v>0</v>
      </c>
      <c r="M2514" t="b">
        <v>0</v>
      </c>
      <c r="N2514" s="6" t="s">
        <v>8299</v>
      </c>
      <c r="O2514" s="9">
        <f t="shared" si="234"/>
        <v>0</v>
      </c>
      <c r="P2514" s="18" t="str">
        <f t="shared" si="235"/>
        <v>$0.00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5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1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t="b">
        <v>0</v>
      </c>
      <c r="L2515" s="6">
        <v>0</v>
      </c>
      <c r="M2515" t="b">
        <v>0</v>
      </c>
      <c r="N2515" s="6" t="s">
        <v>8299</v>
      </c>
      <c r="O2515" s="9">
        <f t="shared" si="234"/>
        <v>0</v>
      </c>
      <c r="P2515" s="18" t="str">
        <f t="shared" si="235"/>
        <v>$0.00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5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1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t="b">
        <v>0</v>
      </c>
      <c r="L2516" s="6">
        <v>4</v>
      </c>
      <c r="M2516" t="b">
        <v>0</v>
      </c>
      <c r="N2516" s="6" t="s">
        <v>8299</v>
      </c>
      <c r="O2516" s="9">
        <f t="shared" si="234"/>
        <v>1.7500000000000002E-2</v>
      </c>
      <c r="P2516" s="1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5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1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t="b">
        <v>0</v>
      </c>
      <c r="L2517" s="6">
        <v>12</v>
      </c>
      <c r="M2517" t="b">
        <v>0</v>
      </c>
      <c r="N2517" s="6" t="s">
        <v>8299</v>
      </c>
      <c r="O2517" s="9">
        <f t="shared" si="234"/>
        <v>0.186</v>
      </c>
      <c r="P2517" s="1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5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1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t="b">
        <v>0</v>
      </c>
      <c r="L2518" s="6">
        <v>0</v>
      </c>
      <c r="M2518" t="b">
        <v>0</v>
      </c>
      <c r="N2518" s="6" t="s">
        <v>8299</v>
      </c>
      <c r="O2518" s="9">
        <f t="shared" si="234"/>
        <v>0</v>
      </c>
      <c r="P2518" s="18" t="str">
        <f t="shared" si="235"/>
        <v>$0.00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5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1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t="b">
        <v>0</v>
      </c>
      <c r="L2519" s="6">
        <v>33</v>
      </c>
      <c r="M2519" t="b">
        <v>0</v>
      </c>
      <c r="N2519" s="6" t="s">
        <v>8299</v>
      </c>
      <c r="O2519" s="9">
        <f t="shared" si="234"/>
        <v>9.8166666666666666E-2</v>
      </c>
      <c r="P2519" s="18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5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1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t="b">
        <v>0</v>
      </c>
      <c r="L2520" s="6">
        <v>0</v>
      </c>
      <c r="M2520" t="b">
        <v>0</v>
      </c>
      <c r="N2520" s="6" t="s">
        <v>8299</v>
      </c>
      <c r="O2520" s="9">
        <f t="shared" si="234"/>
        <v>0</v>
      </c>
      <c r="P2520" s="18" t="str">
        <f t="shared" si="235"/>
        <v>$0.00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5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1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t="b">
        <v>0</v>
      </c>
      <c r="L2521" s="6">
        <v>4</v>
      </c>
      <c r="M2521" t="b">
        <v>0</v>
      </c>
      <c r="N2521" s="6" t="s">
        <v>8299</v>
      </c>
      <c r="O2521" s="9">
        <f t="shared" si="234"/>
        <v>4.3333333333333331E-4</v>
      </c>
      <c r="P2521" s="1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5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1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t="b">
        <v>0</v>
      </c>
      <c r="L2522" s="6">
        <v>0</v>
      </c>
      <c r="M2522" t="b">
        <v>0</v>
      </c>
      <c r="N2522" s="6" t="s">
        <v>8299</v>
      </c>
      <c r="O2522" s="9">
        <f t="shared" si="234"/>
        <v>0</v>
      </c>
      <c r="P2522" s="18" t="str">
        <f t="shared" si="235"/>
        <v>$0.00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5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1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t="b">
        <v>0</v>
      </c>
      <c r="L2523" s="6">
        <v>132</v>
      </c>
      <c r="M2523" t="b">
        <v>1</v>
      </c>
      <c r="N2523" s="6" t="s">
        <v>8300</v>
      </c>
      <c r="O2523" s="9">
        <f t="shared" si="234"/>
        <v>1.0948792000000001</v>
      </c>
      <c r="P2523" s="18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5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1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t="b">
        <v>0</v>
      </c>
      <c r="L2524" s="6">
        <v>27</v>
      </c>
      <c r="M2524" t="b">
        <v>1</v>
      </c>
      <c r="N2524" s="6" t="s">
        <v>8300</v>
      </c>
      <c r="O2524" s="9">
        <f t="shared" si="234"/>
        <v>1</v>
      </c>
      <c r="P2524" s="18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5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1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t="b">
        <v>0</v>
      </c>
      <c r="L2525" s="6">
        <v>26</v>
      </c>
      <c r="M2525" t="b">
        <v>1</v>
      </c>
      <c r="N2525" s="6" t="s">
        <v>8300</v>
      </c>
      <c r="O2525" s="9">
        <f t="shared" si="234"/>
        <v>1.5644444444444445</v>
      </c>
      <c r="P2525" s="18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5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1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t="b">
        <v>0</v>
      </c>
      <c r="L2526" s="6">
        <v>43</v>
      </c>
      <c r="M2526" t="b">
        <v>1</v>
      </c>
      <c r="N2526" s="6" t="s">
        <v>8300</v>
      </c>
      <c r="O2526" s="9">
        <f t="shared" si="234"/>
        <v>1.016</v>
      </c>
      <c r="P2526" s="18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5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1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t="b">
        <v>0</v>
      </c>
      <c r="L2527" s="6">
        <v>80</v>
      </c>
      <c r="M2527" t="b">
        <v>1</v>
      </c>
      <c r="N2527" s="6" t="s">
        <v>8300</v>
      </c>
      <c r="O2527" s="9">
        <f t="shared" si="234"/>
        <v>1.00325</v>
      </c>
      <c r="P2527" s="18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5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1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t="b">
        <v>0</v>
      </c>
      <c r="L2528" s="6">
        <v>33</v>
      </c>
      <c r="M2528" t="b">
        <v>1</v>
      </c>
      <c r="N2528" s="6" t="s">
        <v>8300</v>
      </c>
      <c r="O2528" s="9">
        <f t="shared" si="234"/>
        <v>1.1294999999999999</v>
      </c>
      <c r="P2528" s="1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5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1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t="b">
        <v>0</v>
      </c>
      <c r="L2529" s="6">
        <v>71</v>
      </c>
      <c r="M2529" t="b">
        <v>1</v>
      </c>
      <c r="N2529" s="6" t="s">
        <v>8300</v>
      </c>
      <c r="O2529" s="9">
        <f t="shared" si="234"/>
        <v>1.02125</v>
      </c>
      <c r="P2529" s="18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5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1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t="b">
        <v>0</v>
      </c>
      <c r="L2530" s="6">
        <v>81</v>
      </c>
      <c r="M2530" t="b">
        <v>1</v>
      </c>
      <c r="N2530" s="6" t="s">
        <v>8300</v>
      </c>
      <c r="O2530" s="9">
        <f t="shared" si="234"/>
        <v>1.0724974999999999</v>
      </c>
      <c r="P2530" s="18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5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1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t="b">
        <v>0</v>
      </c>
      <c r="L2531" s="6">
        <v>76</v>
      </c>
      <c r="M2531" t="b">
        <v>1</v>
      </c>
      <c r="N2531" s="6" t="s">
        <v>8300</v>
      </c>
      <c r="O2531" s="9">
        <f t="shared" si="234"/>
        <v>1.0428333333333333</v>
      </c>
      <c r="P2531" s="18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5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1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t="b">
        <v>0</v>
      </c>
      <c r="L2532" s="6">
        <v>48</v>
      </c>
      <c r="M2532" t="b">
        <v>1</v>
      </c>
      <c r="N2532" s="6" t="s">
        <v>8300</v>
      </c>
      <c r="O2532" s="9">
        <f t="shared" si="234"/>
        <v>1</v>
      </c>
      <c r="P2532" s="18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5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1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t="b">
        <v>0</v>
      </c>
      <c r="L2533" s="6">
        <v>61</v>
      </c>
      <c r="M2533" t="b">
        <v>1</v>
      </c>
      <c r="N2533" s="6" t="s">
        <v>8300</v>
      </c>
      <c r="O2533" s="9">
        <f t="shared" si="234"/>
        <v>1.004</v>
      </c>
      <c r="P2533" s="18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5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1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t="b">
        <v>0</v>
      </c>
      <c r="L2534" s="6">
        <v>60</v>
      </c>
      <c r="M2534" t="b">
        <v>1</v>
      </c>
      <c r="N2534" s="6" t="s">
        <v>8300</v>
      </c>
      <c r="O2534" s="9">
        <f t="shared" si="234"/>
        <v>1.26125</v>
      </c>
      <c r="P2534" s="18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5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1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t="b">
        <v>0</v>
      </c>
      <c r="L2535" s="6">
        <v>136</v>
      </c>
      <c r="M2535" t="b">
        <v>1</v>
      </c>
      <c r="N2535" s="6" t="s">
        <v>8300</v>
      </c>
      <c r="O2535" s="9">
        <f t="shared" si="234"/>
        <v>1.1066666666666667</v>
      </c>
      <c r="P2535" s="18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5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1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t="b">
        <v>0</v>
      </c>
      <c r="L2536" s="6">
        <v>14</v>
      </c>
      <c r="M2536" t="b">
        <v>1</v>
      </c>
      <c r="N2536" s="6" t="s">
        <v>8300</v>
      </c>
      <c r="O2536" s="9">
        <f t="shared" si="234"/>
        <v>1.05</v>
      </c>
      <c r="P2536" s="1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5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1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t="b">
        <v>0</v>
      </c>
      <c r="L2537" s="6">
        <v>78</v>
      </c>
      <c r="M2537" t="b">
        <v>1</v>
      </c>
      <c r="N2537" s="6" t="s">
        <v>8300</v>
      </c>
      <c r="O2537" s="9">
        <f t="shared" si="234"/>
        <v>1.03775</v>
      </c>
      <c r="P2537" s="18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5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1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t="b">
        <v>0</v>
      </c>
      <c r="L2538" s="6">
        <v>4</v>
      </c>
      <c r="M2538" t="b">
        <v>1</v>
      </c>
      <c r="N2538" s="6" t="s">
        <v>8300</v>
      </c>
      <c r="O2538" s="9">
        <f t="shared" si="234"/>
        <v>1.1599999999999999</v>
      </c>
      <c r="P2538" s="1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5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1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t="b">
        <v>0</v>
      </c>
      <c r="L2539" s="6">
        <v>11</v>
      </c>
      <c r="M2539" t="b">
        <v>1</v>
      </c>
      <c r="N2539" s="6" t="s">
        <v>8300</v>
      </c>
      <c r="O2539" s="9">
        <f t="shared" si="234"/>
        <v>1.1000000000000001</v>
      </c>
      <c r="P2539" s="1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5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1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t="b">
        <v>0</v>
      </c>
      <c r="L2540" s="6">
        <v>185</v>
      </c>
      <c r="M2540" t="b">
        <v>1</v>
      </c>
      <c r="N2540" s="6" t="s">
        <v>8300</v>
      </c>
      <c r="O2540" s="9">
        <f t="shared" si="234"/>
        <v>1.130176111111111</v>
      </c>
      <c r="P2540" s="18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5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1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t="b">
        <v>0</v>
      </c>
      <c r="L2541" s="6">
        <v>59</v>
      </c>
      <c r="M2541" t="b">
        <v>1</v>
      </c>
      <c r="N2541" s="6" t="s">
        <v>8300</v>
      </c>
      <c r="O2541" s="9">
        <f t="shared" si="234"/>
        <v>1.0024999999999999</v>
      </c>
      <c r="P2541" s="18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5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1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t="b">
        <v>0</v>
      </c>
      <c r="L2542" s="6">
        <v>27</v>
      </c>
      <c r="M2542" t="b">
        <v>1</v>
      </c>
      <c r="N2542" s="6" t="s">
        <v>8300</v>
      </c>
      <c r="O2542" s="9">
        <f t="shared" si="234"/>
        <v>1.034</v>
      </c>
      <c r="P2542" s="18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5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1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t="b">
        <v>0</v>
      </c>
      <c r="L2543" s="6">
        <v>63</v>
      </c>
      <c r="M2543" t="b">
        <v>1</v>
      </c>
      <c r="N2543" s="6" t="s">
        <v>8300</v>
      </c>
      <c r="O2543" s="9">
        <f t="shared" si="234"/>
        <v>1.0702857142857143</v>
      </c>
      <c r="P2543" s="18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5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1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t="b">
        <v>0</v>
      </c>
      <c r="L2544" s="6">
        <v>13</v>
      </c>
      <c r="M2544" t="b">
        <v>1</v>
      </c>
      <c r="N2544" s="6" t="s">
        <v>8300</v>
      </c>
      <c r="O2544" s="9">
        <f t="shared" si="234"/>
        <v>1.0357142857142858</v>
      </c>
      <c r="P2544" s="18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5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1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t="b">
        <v>0</v>
      </c>
      <c r="L2545" s="6">
        <v>13</v>
      </c>
      <c r="M2545" t="b">
        <v>1</v>
      </c>
      <c r="N2545" s="6" t="s">
        <v>8300</v>
      </c>
      <c r="O2545" s="9">
        <f t="shared" si="234"/>
        <v>1.5640000000000001</v>
      </c>
      <c r="P2545" s="18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5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1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t="b">
        <v>0</v>
      </c>
      <c r="L2546" s="6">
        <v>57</v>
      </c>
      <c r="M2546" t="b">
        <v>1</v>
      </c>
      <c r="N2546" s="6" t="s">
        <v>8300</v>
      </c>
      <c r="O2546" s="9">
        <f t="shared" si="234"/>
        <v>1.0082</v>
      </c>
      <c r="P2546" s="18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5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1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t="b">
        <v>0</v>
      </c>
      <c r="L2547" s="6">
        <v>61</v>
      </c>
      <c r="M2547" t="b">
        <v>1</v>
      </c>
      <c r="N2547" s="6" t="s">
        <v>8300</v>
      </c>
      <c r="O2547" s="9">
        <f t="shared" si="234"/>
        <v>1.9530000000000001</v>
      </c>
      <c r="P2547" s="18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5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1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t="b">
        <v>0</v>
      </c>
      <c r="L2548" s="6">
        <v>65</v>
      </c>
      <c r="M2548" t="b">
        <v>1</v>
      </c>
      <c r="N2548" s="6" t="s">
        <v>8300</v>
      </c>
      <c r="O2548" s="9">
        <f t="shared" si="234"/>
        <v>1.1171428571428572</v>
      </c>
      <c r="P2548" s="1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5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1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t="b">
        <v>0</v>
      </c>
      <c r="L2549" s="6">
        <v>134</v>
      </c>
      <c r="M2549" t="b">
        <v>1</v>
      </c>
      <c r="N2549" s="6" t="s">
        <v>8300</v>
      </c>
      <c r="O2549" s="9">
        <f t="shared" si="234"/>
        <v>1.1985454545454546</v>
      </c>
      <c r="P2549" s="18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5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1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t="b">
        <v>0</v>
      </c>
      <c r="L2550" s="6">
        <v>37</v>
      </c>
      <c r="M2550" t="b">
        <v>1</v>
      </c>
      <c r="N2550" s="6" t="s">
        <v>8300</v>
      </c>
      <c r="O2550" s="9">
        <f t="shared" si="234"/>
        <v>1.0185</v>
      </c>
      <c r="P2550" s="18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5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1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t="b">
        <v>0</v>
      </c>
      <c r="L2551" s="6">
        <v>37</v>
      </c>
      <c r="M2551" t="b">
        <v>1</v>
      </c>
      <c r="N2551" s="6" t="s">
        <v>8300</v>
      </c>
      <c r="O2551" s="9">
        <f t="shared" si="234"/>
        <v>1.0280254777070064</v>
      </c>
      <c r="P2551" s="18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5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1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t="b">
        <v>0</v>
      </c>
      <c r="L2552" s="6">
        <v>150</v>
      </c>
      <c r="M2552" t="b">
        <v>1</v>
      </c>
      <c r="N2552" s="6" t="s">
        <v>8300</v>
      </c>
      <c r="O2552" s="9">
        <f t="shared" si="234"/>
        <v>1.0084615384615385</v>
      </c>
      <c r="P2552" s="1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5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1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t="b">
        <v>0</v>
      </c>
      <c r="L2553" s="6">
        <v>56</v>
      </c>
      <c r="M2553" t="b">
        <v>1</v>
      </c>
      <c r="N2553" s="6" t="s">
        <v>8300</v>
      </c>
      <c r="O2553" s="9">
        <f t="shared" si="234"/>
        <v>1.0273469387755103</v>
      </c>
      <c r="P2553" s="18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5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1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t="b">
        <v>0</v>
      </c>
      <c r="L2554" s="6">
        <v>18</v>
      </c>
      <c r="M2554" t="b">
        <v>1</v>
      </c>
      <c r="N2554" s="6" t="s">
        <v>8300</v>
      </c>
      <c r="O2554" s="9">
        <f t="shared" si="234"/>
        <v>1.0649999999999999</v>
      </c>
      <c r="P2554" s="1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5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1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t="b">
        <v>0</v>
      </c>
      <c r="L2555" s="6">
        <v>60</v>
      </c>
      <c r="M2555" t="b">
        <v>1</v>
      </c>
      <c r="N2555" s="6" t="s">
        <v>8300</v>
      </c>
      <c r="O2555" s="9">
        <f t="shared" si="234"/>
        <v>1.5553333333333332</v>
      </c>
      <c r="P2555" s="18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5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1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t="b">
        <v>0</v>
      </c>
      <c r="L2556" s="6">
        <v>67</v>
      </c>
      <c r="M2556" t="b">
        <v>1</v>
      </c>
      <c r="N2556" s="6" t="s">
        <v>8300</v>
      </c>
      <c r="O2556" s="9">
        <f t="shared" si="234"/>
        <v>1.228</v>
      </c>
      <c r="P2556" s="18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5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1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t="b">
        <v>0</v>
      </c>
      <c r="L2557" s="6">
        <v>35</v>
      </c>
      <c r="M2557" t="b">
        <v>1</v>
      </c>
      <c r="N2557" s="6" t="s">
        <v>8300</v>
      </c>
      <c r="O2557" s="9">
        <f t="shared" si="234"/>
        <v>1.0734999999999999</v>
      </c>
      <c r="P2557" s="18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5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1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t="b">
        <v>0</v>
      </c>
      <c r="L2558" s="6">
        <v>34</v>
      </c>
      <c r="M2558" t="b">
        <v>1</v>
      </c>
      <c r="N2558" s="6" t="s">
        <v>8300</v>
      </c>
      <c r="O2558" s="9">
        <f t="shared" si="234"/>
        <v>1.0550335570469798</v>
      </c>
      <c r="P2558" s="1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5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1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t="b">
        <v>0</v>
      </c>
      <c r="L2559" s="6">
        <v>36</v>
      </c>
      <c r="M2559" t="b">
        <v>1</v>
      </c>
      <c r="N2559" s="6" t="s">
        <v>8300</v>
      </c>
      <c r="O2559" s="9">
        <f t="shared" si="234"/>
        <v>1.1844444444444444</v>
      </c>
      <c r="P2559" s="18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5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1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t="b">
        <v>0</v>
      </c>
      <c r="L2560" s="6">
        <v>18</v>
      </c>
      <c r="M2560" t="b">
        <v>1</v>
      </c>
      <c r="N2560" s="6" t="s">
        <v>8300</v>
      </c>
      <c r="O2560" s="9">
        <f t="shared" si="234"/>
        <v>1.0888</v>
      </c>
      <c r="P2560" s="18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5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1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t="b">
        <v>0</v>
      </c>
      <c r="L2561" s="6">
        <v>25</v>
      </c>
      <c r="M2561" t="b">
        <v>1</v>
      </c>
      <c r="N2561" s="6" t="s">
        <v>8300</v>
      </c>
      <c r="O2561" s="9">
        <f t="shared" si="234"/>
        <v>1.1125</v>
      </c>
      <c r="P2561" s="1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5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1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t="b">
        <v>0</v>
      </c>
      <c r="L2562" s="6">
        <v>21</v>
      </c>
      <c r="M2562" t="b">
        <v>1</v>
      </c>
      <c r="N2562" s="6" t="s">
        <v>8300</v>
      </c>
      <c r="O2562" s="9">
        <f t="shared" ref="O2562:O2625" si="240">E2562/D2562</f>
        <v>1.0009999999999999</v>
      </c>
      <c r="P2562" s="1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42039.951087962967</v>
      </c>
      <c r="T2562" s="15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1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t="b">
        <v>0</v>
      </c>
      <c r="L2563" s="6">
        <v>0</v>
      </c>
      <c r="M2563" t="b">
        <v>0</v>
      </c>
      <c r="N2563" s="6" t="s">
        <v>8284</v>
      </c>
      <c r="O2563" s="9">
        <f t="shared" si="240"/>
        <v>0</v>
      </c>
      <c r="P2563" s="18" t="str">
        <f t="shared" ref="P2563:P2626" si="241">IF(L2563=0,"$0.00",ROUND(E2563/L2563,2))</f>
        <v>$0.00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6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1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t="b">
        <v>0</v>
      </c>
      <c r="L2564" s="6">
        <v>3</v>
      </c>
      <c r="M2564" t="b">
        <v>0</v>
      </c>
      <c r="N2564" s="6" t="s">
        <v>8284</v>
      </c>
      <c r="O2564" s="9">
        <f t="shared" si="240"/>
        <v>7.4999999999999997E-3</v>
      </c>
      <c r="P2564" s="1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5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1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t="b">
        <v>0</v>
      </c>
      <c r="L2565" s="6">
        <v>0</v>
      </c>
      <c r="M2565" t="b">
        <v>0</v>
      </c>
      <c r="N2565" s="6" t="s">
        <v>8284</v>
      </c>
      <c r="O2565" s="9">
        <f t="shared" si="240"/>
        <v>0</v>
      </c>
      <c r="P2565" s="18" t="str">
        <f t="shared" si="241"/>
        <v>$0.00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5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1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t="b">
        <v>0</v>
      </c>
      <c r="L2566" s="6">
        <v>0</v>
      </c>
      <c r="M2566" t="b">
        <v>0</v>
      </c>
      <c r="N2566" s="6" t="s">
        <v>8284</v>
      </c>
      <c r="O2566" s="9">
        <f t="shared" si="240"/>
        <v>0</v>
      </c>
      <c r="P2566" s="18" t="str">
        <f t="shared" si="241"/>
        <v>$0.00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5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1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t="b">
        <v>0</v>
      </c>
      <c r="L2567" s="6">
        <v>1</v>
      </c>
      <c r="M2567" t="b">
        <v>0</v>
      </c>
      <c r="N2567" s="6" t="s">
        <v>8284</v>
      </c>
      <c r="O2567" s="9">
        <f t="shared" si="240"/>
        <v>0.01</v>
      </c>
      <c r="P2567" s="1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5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1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t="b">
        <v>0</v>
      </c>
      <c r="L2568" s="6">
        <v>0</v>
      </c>
      <c r="M2568" t="b">
        <v>0</v>
      </c>
      <c r="N2568" s="6" t="s">
        <v>8284</v>
      </c>
      <c r="O2568" s="9">
        <f t="shared" si="240"/>
        <v>0</v>
      </c>
      <c r="P2568" s="18" t="str">
        <f t="shared" si="241"/>
        <v>$0.00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5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1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t="b">
        <v>0</v>
      </c>
      <c r="L2569" s="6">
        <v>2</v>
      </c>
      <c r="M2569" t="b">
        <v>0</v>
      </c>
      <c r="N2569" s="6" t="s">
        <v>8284</v>
      </c>
      <c r="O2569" s="9">
        <f t="shared" si="240"/>
        <v>2.6666666666666666E-3</v>
      </c>
      <c r="P2569" s="1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5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1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t="b">
        <v>0</v>
      </c>
      <c r="L2570" s="6">
        <v>1</v>
      </c>
      <c r="M2570" t="b">
        <v>0</v>
      </c>
      <c r="N2570" s="6" t="s">
        <v>8284</v>
      </c>
      <c r="O2570" s="9">
        <f t="shared" si="240"/>
        <v>5.0000000000000001E-3</v>
      </c>
      <c r="P2570" s="1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5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1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t="b">
        <v>0</v>
      </c>
      <c r="L2571" s="6">
        <v>2</v>
      </c>
      <c r="M2571" t="b">
        <v>0</v>
      </c>
      <c r="N2571" s="6" t="s">
        <v>8284</v>
      </c>
      <c r="O2571" s="9">
        <f t="shared" si="240"/>
        <v>2.2307692307692306E-2</v>
      </c>
      <c r="P2571" s="1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5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1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t="b">
        <v>0</v>
      </c>
      <c r="L2572" s="6">
        <v>2</v>
      </c>
      <c r="M2572" t="b">
        <v>0</v>
      </c>
      <c r="N2572" s="6" t="s">
        <v>8284</v>
      </c>
      <c r="O2572" s="9">
        <f t="shared" si="240"/>
        <v>8.4285714285714294E-3</v>
      </c>
      <c r="P2572" s="1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5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1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t="b">
        <v>0</v>
      </c>
      <c r="L2573" s="6">
        <v>4</v>
      </c>
      <c r="M2573" t="b">
        <v>0</v>
      </c>
      <c r="N2573" s="6" t="s">
        <v>8284</v>
      </c>
      <c r="O2573" s="9">
        <f t="shared" si="240"/>
        <v>2.5000000000000001E-3</v>
      </c>
      <c r="P2573" s="1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5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1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t="b">
        <v>0</v>
      </c>
      <c r="L2574" s="6">
        <v>0</v>
      </c>
      <c r="M2574" t="b">
        <v>0</v>
      </c>
      <c r="N2574" s="6" t="s">
        <v>8284</v>
      </c>
      <c r="O2574" s="9">
        <f t="shared" si="240"/>
        <v>0</v>
      </c>
      <c r="P2574" s="18" t="str">
        <f t="shared" si="241"/>
        <v>$0.00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5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1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t="b">
        <v>0</v>
      </c>
      <c r="L2575" s="6">
        <v>0</v>
      </c>
      <c r="M2575" t="b">
        <v>0</v>
      </c>
      <c r="N2575" s="6" t="s">
        <v>8284</v>
      </c>
      <c r="O2575" s="9">
        <f t="shared" si="240"/>
        <v>0</v>
      </c>
      <c r="P2575" s="18" t="str">
        <f t="shared" si="241"/>
        <v>$0.00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5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1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t="b">
        <v>0</v>
      </c>
      <c r="L2576" s="6">
        <v>0</v>
      </c>
      <c r="M2576" t="b">
        <v>0</v>
      </c>
      <c r="N2576" s="6" t="s">
        <v>8284</v>
      </c>
      <c r="O2576" s="9">
        <f t="shared" si="240"/>
        <v>0</v>
      </c>
      <c r="P2576" s="18" t="str">
        <f t="shared" si="241"/>
        <v>$0.00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5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1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t="b">
        <v>0</v>
      </c>
      <c r="L2577" s="6">
        <v>0</v>
      </c>
      <c r="M2577" t="b">
        <v>0</v>
      </c>
      <c r="N2577" s="6" t="s">
        <v>8284</v>
      </c>
      <c r="O2577" s="9">
        <f t="shared" si="240"/>
        <v>0</v>
      </c>
      <c r="P2577" s="18" t="str">
        <f t="shared" si="241"/>
        <v>$0.00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5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1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t="b">
        <v>0</v>
      </c>
      <c r="L2578" s="6">
        <v>0</v>
      </c>
      <c r="M2578" t="b">
        <v>0</v>
      </c>
      <c r="N2578" s="6" t="s">
        <v>8284</v>
      </c>
      <c r="O2578" s="9">
        <f t="shared" si="240"/>
        <v>0</v>
      </c>
      <c r="P2578" s="18" t="str">
        <f t="shared" si="241"/>
        <v>$0.00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5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1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t="b">
        <v>0</v>
      </c>
      <c r="L2579" s="6">
        <v>0</v>
      </c>
      <c r="M2579" t="b">
        <v>0</v>
      </c>
      <c r="N2579" s="6" t="s">
        <v>8284</v>
      </c>
      <c r="O2579" s="9">
        <f t="shared" si="240"/>
        <v>0</v>
      </c>
      <c r="P2579" s="18" t="str">
        <f t="shared" si="241"/>
        <v>$0.00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5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1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t="b">
        <v>0</v>
      </c>
      <c r="L2580" s="6">
        <v>0</v>
      </c>
      <c r="M2580" t="b">
        <v>0</v>
      </c>
      <c r="N2580" s="6" t="s">
        <v>8284</v>
      </c>
      <c r="O2580" s="9">
        <f t="shared" si="240"/>
        <v>0</v>
      </c>
      <c r="P2580" s="18" t="str">
        <f t="shared" si="241"/>
        <v>$0.00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5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1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t="b">
        <v>0</v>
      </c>
      <c r="L2581" s="6">
        <v>12</v>
      </c>
      <c r="M2581" t="b">
        <v>0</v>
      </c>
      <c r="N2581" s="6" t="s">
        <v>8284</v>
      </c>
      <c r="O2581" s="9">
        <f t="shared" si="240"/>
        <v>1.3849999999999999E-3</v>
      </c>
      <c r="P2581" s="18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5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1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t="b">
        <v>0</v>
      </c>
      <c r="L2582" s="6">
        <v>2</v>
      </c>
      <c r="M2582" t="b">
        <v>0</v>
      </c>
      <c r="N2582" s="6" t="s">
        <v>8284</v>
      </c>
      <c r="O2582" s="9">
        <f t="shared" si="240"/>
        <v>6.0000000000000001E-3</v>
      </c>
      <c r="P2582" s="1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5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1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t="b">
        <v>0</v>
      </c>
      <c r="L2583" s="6">
        <v>11</v>
      </c>
      <c r="M2583" t="b">
        <v>0</v>
      </c>
      <c r="N2583" s="6" t="s">
        <v>8284</v>
      </c>
      <c r="O2583" s="9">
        <f t="shared" si="240"/>
        <v>0.106</v>
      </c>
      <c r="P2583" s="18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5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1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t="b">
        <v>0</v>
      </c>
      <c r="L2584" s="6">
        <v>1</v>
      </c>
      <c r="M2584" t="b">
        <v>0</v>
      </c>
      <c r="N2584" s="6" t="s">
        <v>8284</v>
      </c>
      <c r="O2584" s="9">
        <f t="shared" si="240"/>
        <v>1.1111111111111112E-5</v>
      </c>
      <c r="P2584" s="18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5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1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t="b">
        <v>0</v>
      </c>
      <c r="L2585" s="6">
        <v>5</v>
      </c>
      <c r="M2585" t="b">
        <v>0</v>
      </c>
      <c r="N2585" s="6" t="s">
        <v>8284</v>
      </c>
      <c r="O2585" s="9">
        <f t="shared" si="240"/>
        <v>5.0000000000000001E-3</v>
      </c>
      <c r="P2585" s="18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5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1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t="b">
        <v>0</v>
      </c>
      <c r="L2586" s="6">
        <v>0</v>
      </c>
      <c r="M2586" t="b">
        <v>0</v>
      </c>
      <c r="N2586" s="6" t="s">
        <v>8284</v>
      </c>
      <c r="O2586" s="9">
        <f t="shared" si="240"/>
        <v>0</v>
      </c>
      <c r="P2586" s="18" t="str">
        <f t="shared" si="241"/>
        <v>$0.00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5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1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t="b">
        <v>0</v>
      </c>
      <c r="L2587" s="6">
        <v>1</v>
      </c>
      <c r="M2587" t="b">
        <v>0</v>
      </c>
      <c r="N2587" s="6" t="s">
        <v>8284</v>
      </c>
      <c r="O2587" s="9">
        <f t="shared" si="240"/>
        <v>1.6666666666666668E-3</v>
      </c>
      <c r="P2587" s="1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5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1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t="b">
        <v>0</v>
      </c>
      <c r="L2588" s="6">
        <v>1</v>
      </c>
      <c r="M2588" t="b">
        <v>0</v>
      </c>
      <c r="N2588" s="6" t="s">
        <v>8284</v>
      </c>
      <c r="O2588" s="9">
        <f t="shared" si="240"/>
        <v>1.6666666666666668E-3</v>
      </c>
      <c r="P2588" s="18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5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1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t="b">
        <v>0</v>
      </c>
      <c r="L2589" s="6">
        <v>6</v>
      </c>
      <c r="M2589" t="b">
        <v>0</v>
      </c>
      <c r="N2589" s="6" t="s">
        <v>8284</v>
      </c>
      <c r="O2589" s="9">
        <f t="shared" si="240"/>
        <v>2.4340000000000001E-2</v>
      </c>
      <c r="P2589" s="18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5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1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t="b">
        <v>0</v>
      </c>
      <c r="L2590" s="6">
        <v>8</v>
      </c>
      <c r="M2590" t="b">
        <v>0</v>
      </c>
      <c r="N2590" s="6" t="s">
        <v>8284</v>
      </c>
      <c r="O2590" s="9">
        <f t="shared" si="240"/>
        <v>3.8833333333333331E-2</v>
      </c>
      <c r="P2590" s="18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5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1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t="b">
        <v>0</v>
      </c>
      <c r="L2591" s="6">
        <v>1</v>
      </c>
      <c r="M2591" t="b">
        <v>0</v>
      </c>
      <c r="N2591" s="6" t="s">
        <v>8284</v>
      </c>
      <c r="O2591" s="9">
        <f t="shared" si="240"/>
        <v>1E-4</v>
      </c>
      <c r="P2591" s="18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5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1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t="b">
        <v>0</v>
      </c>
      <c r="L2592" s="6">
        <v>0</v>
      </c>
      <c r="M2592" t="b">
        <v>0</v>
      </c>
      <c r="N2592" s="6" t="s">
        <v>8284</v>
      </c>
      <c r="O2592" s="9">
        <f t="shared" si="240"/>
        <v>0</v>
      </c>
      <c r="P2592" s="18" t="str">
        <f t="shared" si="241"/>
        <v>$0.00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5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1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t="b">
        <v>0</v>
      </c>
      <c r="L2593" s="6">
        <v>2</v>
      </c>
      <c r="M2593" t="b">
        <v>0</v>
      </c>
      <c r="N2593" s="6" t="s">
        <v>8284</v>
      </c>
      <c r="O2593" s="9">
        <f t="shared" si="240"/>
        <v>1.7333333333333333E-2</v>
      </c>
      <c r="P2593" s="1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5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1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t="b">
        <v>0</v>
      </c>
      <c r="L2594" s="6">
        <v>1</v>
      </c>
      <c r="M2594" t="b">
        <v>0</v>
      </c>
      <c r="N2594" s="6" t="s">
        <v>8284</v>
      </c>
      <c r="O2594" s="9">
        <f t="shared" si="240"/>
        <v>1.6666666666666668E-3</v>
      </c>
      <c r="P2594" s="1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5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1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t="b">
        <v>0</v>
      </c>
      <c r="L2595" s="6">
        <v>0</v>
      </c>
      <c r="M2595" t="b">
        <v>0</v>
      </c>
      <c r="N2595" s="6" t="s">
        <v>8284</v>
      </c>
      <c r="O2595" s="9">
        <f t="shared" si="240"/>
        <v>0</v>
      </c>
      <c r="P2595" s="18" t="str">
        <f t="shared" si="241"/>
        <v>$0.00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5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1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t="b">
        <v>0</v>
      </c>
      <c r="L2596" s="6">
        <v>1</v>
      </c>
      <c r="M2596" t="b">
        <v>0</v>
      </c>
      <c r="N2596" s="6" t="s">
        <v>8284</v>
      </c>
      <c r="O2596" s="9">
        <f t="shared" si="240"/>
        <v>1.2500000000000001E-5</v>
      </c>
      <c r="P2596" s="18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5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1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t="b">
        <v>0</v>
      </c>
      <c r="L2597" s="6">
        <v>19</v>
      </c>
      <c r="M2597" t="b">
        <v>0</v>
      </c>
      <c r="N2597" s="6" t="s">
        <v>8284</v>
      </c>
      <c r="O2597" s="9">
        <f t="shared" si="240"/>
        <v>0.12166666666666667</v>
      </c>
      <c r="P2597" s="18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5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1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t="b">
        <v>0</v>
      </c>
      <c r="L2598" s="6">
        <v>27</v>
      </c>
      <c r="M2598" t="b">
        <v>0</v>
      </c>
      <c r="N2598" s="6" t="s">
        <v>8284</v>
      </c>
      <c r="O2598" s="9">
        <f t="shared" si="240"/>
        <v>0.23588571428571428</v>
      </c>
      <c r="P2598" s="1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5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1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t="b">
        <v>0</v>
      </c>
      <c r="L2599" s="6">
        <v>7</v>
      </c>
      <c r="M2599" t="b">
        <v>0</v>
      </c>
      <c r="N2599" s="6" t="s">
        <v>8284</v>
      </c>
      <c r="O2599" s="9">
        <f t="shared" si="240"/>
        <v>5.6666666666666664E-2</v>
      </c>
      <c r="P2599" s="18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5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1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t="b">
        <v>0</v>
      </c>
      <c r="L2600" s="6">
        <v>14</v>
      </c>
      <c r="M2600" t="b">
        <v>0</v>
      </c>
      <c r="N2600" s="6" t="s">
        <v>8284</v>
      </c>
      <c r="O2600" s="9">
        <f t="shared" si="240"/>
        <v>0.39</v>
      </c>
      <c r="P2600" s="18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5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1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t="b">
        <v>0</v>
      </c>
      <c r="L2601" s="6">
        <v>5</v>
      </c>
      <c r="M2601" t="b">
        <v>0</v>
      </c>
      <c r="N2601" s="6" t="s">
        <v>8284</v>
      </c>
      <c r="O2601" s="9">
        <f t="shared" si="240"/>
        <v>9.9546510341776348E-3</v>
      </c>
      <c r="P2601" s="1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5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1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t="b">
        <v>0</v>
      </c>
      <c r="L2602" s="6">
        <v>30</v>
      </c>
      <c r="M2602" t="b">
        <v>0</v>
      </c>
      <c r="N2602" s="6" t="s">
        <v>8284</v>
      </c>
      <c r="O2602" s="9">
        <f t="shared" si="240"/>
        <v>6.9320000000000007E-2</v>
      </c>
      <c r="P2602" s="18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5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1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t="b">
        <v>1</v>
      </c>
      <c r="L2603" s="6">
        <v>151</v>
      </c>
      <c r="M2603" t="b">
        <v>1</v>
      </c>
      <c r="N2603" s="6" t="s">
        <v>8301</v>
      </c>
      <c r="O2603" s="9">
        <f t="shared" si="240"/>
        <v>6.6139999999999999</v>
      </c>
      <c r="P2603" s="18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5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1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t="b">
        <v>1</v>
      </c>
      <c r="L2604" s="6">
        <v>489</v>
      </c>
      <c r="M2604" t="b">
        <v>1</v>
      </c>
      <c r="N2604" s="6" t="s">
        <v>8301</v>
      </c>
      <c r="O2604" s="9">
        <f t="shared" si="240"/>
        <v>3.2609166666666667</v>
      </c>
      <c r="P2604" s="18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5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1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t="b">
        <v>1</v>
      </c>
      <c r="L2605" s="6">
        <v>50</v>
      </c>
      <c r="M2605" t="b">
        <v>1</v>
      </c>
      <c r="N2605" s="6" t="s">
        <v>8301</v>
      </c>
      <c r="O2605" s="9">
        <f t="shared" si="240"/>
        <v>1.0148571428571429</v>
      </c>
      <c r="P2605" s="1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5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1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t="b">
        <v>1</v>
      </c>
      <c r="L2606" s="6">
        <v>321</v>
      </c>
      <c r="M2606" t="b">
        <v>1</v>
      </c>
      <c r="N2606" s="6" t="s">
        <v>8301</v>
      </c>
      <c r="O2606" s="9">
        <f t="shared" si="240"/>
        <v>1.0421799999999999</v>
      </c>
      <c r="P2606" s="18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5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1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t="b">
        <v>1</v>
      </c>
      <c r="L2607" s="6">
        <v>1762</v>
      </c>
      <c r="M2607" t="b">
        <v>1</v>
      </c>
      <c r="N2607" s="6" t="s">
        <v>8301</v>
      </c>
      <c r="O2607" s="9">
        <f t="shared" si="240"/>
        <v>1.0742157000000001</v>
      </c>
      <c r="P2607" s="18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5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1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t="b">
        <v>1</v>
      </c>
      <c r="L2608" s="6">
        <v>385</v>
      </c>
      <c r="M2608" t="b">
        <v>1</v>
      </c>
      <c r="N2608" s="6" t="s">
        <v>8301</v>
      </c>
      <c r="O2608" s="9">
        <f t="shared" si="240"/>
        <v>1.1005454545454545</v>
      </c>
      <c r="P2608" s="1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5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1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t="b">
        <v>1</v>
      </c>
      <c r="L2609" s="6">
        <v>398</v>
      </c>
      <c r="M2609" t="b">
        <v>1</v>
      </c>
      <c r="N2609" s="6" t="s">
        <v>8301</v>
      </c>
      <c r="O2609" s="9">
        <f t="shared" si="240"/>
        <v>4.077</v>
      </c>
      <c r="P2609" s="18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5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1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t="b">
        <v>1</v>
      </c>
      <c r="L2610" s="6">
        <v>304</v>
      </c>
      <c r="M2610" t="b">
        <v>1</v>
      </c>
      <c r="N2610" s="6" t="s">
        <v>8301</v>
      </c>
      <c r="O2610" s="9">
        <f t="shared" si="240"/>
        <v>2.2392500000000002</v>
      </c>
      <c r="P2610" s="18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5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1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t="b">
        <v>1</v>
      </c>
      <c r="L2611" s="6">
        <v>676</v>
      </c>
      <c r="M2611" t="b">
        <v>1</v>
      </c>
      <c r="N2611" s="6" t="s">
        <v>8301</v>
      </c>
      <c r="O2611" s="9">
        <f t="shared" si="240"/>
        <v>3.038011142857143</v>
      </c>
      <c r="P2611" s="18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5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1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t="b">
        <v>1</v>
      </c>
      <c r="L2612" s="6">
        <v>577</v>
      </c>
      <c r="M2612" t="b">
        <v>1</v>
      </c>
      <c r="N2612" s="6" t="s">
        <v>8301</v>
      </c>
      <c r="O2612" s="9">
        <f t="shared" si="240"/>
        <v>1.4132510432681749</v>
      </c>
      <c r="P2612" s="18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5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1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t="b">
        <v>1</v>
      </c>
      <c r="L2613" s="6">
        <v>3663</v>
      </c>
      <c r="M2613" t="b">
        <v>1</v>
      </c>
      <c r="N2613" s="6" t="s">
        <v>8301</v>
      </c>
      <c r="O2613" s="9">
        <f t="shared" si="240"/>
        <v>27.906363636363636</v>
      </c>
      <c r="P2613" s="18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5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1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t="b">
        <v>1</v>
      </c>
      <c r="L2614" s="6">
        <v>294</v>
      </c>
      <c r="M2614" t="b">
        <v>1</v>
      </c>
      <c r="N2614" s="6" t="s">
        <v>8301</v>
      </c>
      <c r="O2614" s="9">
        <f t="shared" si="240"/>
        <v>1.7176130000000001</v>
      </c>
      <c r="P2614" s="18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5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1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t="b">
        <v>1</v>
      </c>
      <c r="L2615" s="6">
        <v>28</v>
      </c>
      <c r="M2615" t="b">
        <v>1</v>
      </c>
      <c r="N2615" s="6" t="s">
        <v>8301</v>
      </c>
      <c r="O2615" s="9">
        <f t="shared" si="240"/>
        <v>1.0101333333333333</v>
      </c>
      <c r="P2615" s="18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5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1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t="b">
        <v>1</v>
      </c>
      <c r="L2616" s="6">
        <v>100</v>
      </c>
      <c r="M2616" t="b">
        <v>1</v>
      </c>
      <c r="N2616" s="6" t="s">
        <v>8301</v>
      </c>
      <c r="O2616" s="9">
        <f t="shared" si="240"/>
        <v>1.02</v>
      </c>
      <c r="P2616" s="1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5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1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t="b">
        <v>0</v>
      </c>
      <c r="L2617" s="6">
        <v>72</v>
      </c>
      <c r="M2617" t="b">
        <v>1</v>
      </c>
      <c r="N2617" s="6" t="s">
        <v>8301</v>
      </c>
      <c r="O2617" s="9">
        <f t="shared" si="240"/>
        <v>1.6976511744127936</v>
      </c>
      <c r="P2617" s="18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5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1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t="b">
        <v>1</v>
      </c>
      <c r="L2618" s="6">
        <v>238</v>
      </c>
      <c r="M2618" t="b">
        <v>1</v>
      </c>
      <c r="N2618" s="6" t="s">
        <v>8301</v>
      </c>
      <c r="O2618" s="9">
        <f t="shared" si="240"/>
        <v>1.14534</v>
      </c>
      <c r="P2618" s="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5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1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t="b">
        <v>1</v>
      </c>
      <c r="L2619" s="6">
        <v>159</v>
      </c>
      <c r="M2619" t="b">
        <v>1</v>
      </c>
      <c r="N2619" s="6" t="s">
        <v>8301</v>
      </c>
      <c r="O2619" s="9">
        <f t="shared" si="240"/>
        <v>8.7759999999999998</v>
      </c>
      <c r="P2619" s="18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5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1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t="b">
        <v>1</v>
      </c>
      <c r="L2620" s="6">
        <v>77</v>
      </c>
      <c r="M2620" t="b">
        <v>1</v>
      </c>
      <c r="N2620" s="6" t="s">
        <v>8301</v>
      </c>
      <c r="O2620" s="9">
        <f t="shared" si="240"/>
        <v>1.0538666666666667</v>
      </c>
      <c r="P2620" s="18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5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1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t="b">
        <v>1</v>
      </c>
      <c r="L2621" s="6">
        <v>53</v>
      </c>
      <c r="M2621" t="b">
        <v>1</v>
      </c>
      <c r="N2621" s="6" t="s">
        <v>8301</v>
      </c>
      <c r="O2621" s="9">
        <f t="shared" si="240"/>
        <v>1.8839999999999999</v>
      </c>
      <c r="P2621" s="18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5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1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t="b">
        <v>1</v>
      </c>
      <c r="L2622" s="6">
        <v>1251</v>
      </c>
      <c r="M2622" t="b">
        <v>1</v>
      </c>
      <c r="N2622" s="6" t="s">
        <v>8301</v>
      </c>
      <c r="O2622" s="9">
        <f t="shared" si="240"/>
        <v>1.436523076923077</v>
      </c>
      <c r="P2622" s="18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5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1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t="b">
        <v>1</v>
      </c>
      <c r="L2623" s="6">
        <v>465</v>
      </c>
      <c r="M2623" t="b">
        <v>1</v>
      </c>
      <c r="N2623" s="6" t="s">
        <v>8301</v>
      </c>
      <c r="O2623" s="9">
        <f t="shared" si="240"/>
        <v>1.4588000000000001</v>
      </c>
      <c r="P2623" s="18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5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1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t="b">
        <v>0</v>
      </c>
      <c r="L2624" s="6">
        <v>74</v>
      </c>
      <c r="M2624" t="b">
        <v>1</v>
      </c>
      <c r="N2624" s="6" t="s">
        <v>8301</v>
      </c>
      <c r="O2624" s="9">
        <f t="shared" si="240"/>
        <v>1.3118399999999999</v>
      </c>
      <c r="P2624" s="18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5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1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t="b">
        <v>0</v>
      </c>
      <c r="L2625" s="6">
        <v>62</v>
      </c>
      <c r="M2625" t="b">
        <v>1</v>
      </c>
      <c r="N2625" s="6" t="s">
        <v>8301</v>
      </c>
      <c r="O2625" s="9">
        <f t="shared" si="240"/>
        <v>1.1399999999999999</v>
      </c>
      <c r="P2625" s="18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5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1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t="b">
        <v>0</v>
      </c>
      <c r="L2626" s="6">
        <v>3468</v>
      </c>
      <c r="M2626" t="b">
        <v>1</v>
      </c>
      <c r="N2626" s="6" t="s">
        <v>8301</v>
      </c>
      <c r="O2626" s="9">
        <f t="shared" ref="O2626:O2689" si="246">E2626/D2626</f>
        <v>13.794206249999998</v>
      </c>
      <c r="P2626" s="18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41144.42155092593</v>
      </c>
      <c r="T2626" s="15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1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t="b">
        <v>0</v>
      </c>
      <c r="L2627" s="6">
        <v>52</v>
      </c>
      <c r="M2627" t="b">
        <v>1</v>
      </c>
      <c r="N2627" s="6" t="s">
        <v>8301</v>
      </c>
      <c r="O2627" s="9">
        <f t="shared" si="246"/>
        <v>9.56</v>
      </c>
      <c r="P2627" s="18">
        <f t="shared" ref="P2627:P2690" si="247">IF(L2627=0,"$0.00",ROUND(E2627/L2627,2))</f>
        <v>27.58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6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1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t="b">
        <v>0</v>
      </c>
      <c r="L2628" s="6">
        <v>50</v>
      </c>
      <c r="M2628" t="b">
        <v>1</v>
      </c>
      <c r="N2628" s="6" t="s">
        <v>8301</v>
      </c>
      <c r="O2628" s="9">
        <f t="shared" si="246"/>
        <v>1.1200000000000001</v>
      </c>
      <c r="P2628" s="1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5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1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t="b">
        <v>0</v>
      </c>
      <c r="L2629" s="6">
        <v>45</v>
      </c>
      <c r="M2629" t="b">
        <v>1</v>
      </c>
      <c r="N2629" s="6" t="s">
        <v>8301</v>
      </c>
      <c r="O2629" s="9">
        <f t="shared" si="246"/>
        <v>6.4666666666666668</v>
      </c>
      <c r="P2629" s="18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5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1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t="b">
        <v>0</v>
      </c>
      <c r="L2630" s="6">
        <v>21</v>
      </c>
      <c r="M2630" t="b">
        <v>1</v>
      </c>
      <c r="N2630" s="6" t="s">
        <v>8301</v>
      </c>
      <c r="O2630" s="9">
        <f t="shared" si="246"/>
        <v>1.1036948748510131</v>
      </c>
      <c r="P2630" s="18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5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1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t="b">
        <v>0</v>
      </c>
      <c r="L2631" s="6">
        <v>100</v>
      </c>
      <c r="M2631" t="b">
        <v>1</v>
      </c>
      <c r="N2631" s="6" t="s">
        <v>8301</v>
      </c>
      <c r="O2631" s="9">
        <f t="shared" si="246"/>
        <v>1.2774000000000001</v>
      </c>
      <c r="P2631" s="1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5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1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t="b">
        <v>0</v>
      </c>
      <c r="L2632" s="6">
        <v>81</v>
      </c>
      <c r="M2632" t="b">
        <v>1</v>
      </c>
      <c r="N2632" s="6" t="s">
        <v>8301</v>
      </c>
      <c r="O2632" s="9">
        <f t="shared" si="246"/>
        <v>1.579</v>
      </c>
      <c r="P2632" s="18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5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1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t="b">
        <v>0</v>
      </c>
      <c r="L2633" s="6">
        <v>286</v>
      </c>
      <c r="M2633" t="b">
        <v>1</v>
      </c>
      <c r="N2633" s="6" t="s">
        <v>8301</v>
      </c>
      <c r="O2633" s="9">
        <f t="shared" si="246"/>
        <v>1.1466525000000001</v>
      </c>
      <c r="P2633" s="18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5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1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t="b">
        <v>0</v>
      </c>
      <c r="L2634" s="6">
        <v>42</v>
      </c>
      <c r="M2634" t="b">
        <v>1</v>
      </c>
      <c r="N2634" s="6" t="s">
        <v>8301</v>
      </c>
      <c r="O2634" s="9">
        <f t="shared" si="246"/>
        <v>1.3700934579439252</v>
      </c>
      <c r="P2634" s="18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5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1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t="b">
        <v>0</v>
      </c>
      <c r="L2635" s="6">
        <v>199</v>
      </c>
      <c r="M2635" t="b">
        <v>1</v>
      </c>
      <c r="N2635" s="6" t="s">
        <v>8301</v>
      </c>
      <c r="O2635" s="9">
        <f t="shared" si="246"/>
        <v>3.5461999999999998</v>
      </c>
      <c r="P2635" s="18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5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1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t="b">
        <v>0</v>
      </c>
      <c r="L2636" s="6">
        <v>25</v>
      </c>
      <c r="M2636" t="b">
        <v>1</v>
      </c>
      <c r="N2636" s="6" t="s">
        <v>8301</v>
      </c>
      <c r="O2636" s="9">
        <f t="shared" si="246"/>
        <v>1.0602150537634409</v>
      </c>
      <c r="P2636" s="1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5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1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t="b">
        <v>0</v>
      </c>
      <c r="L2637" s="6">
        <v>84</v>
      </c>
      <c r="M2637" t="b">
        <v>1</v>
      </c>
      <c r="N2637" s="6" t="s">
        <v>8301</v>
      </c>
      <c r="O2637" s="9">
        <f t="shared" si="246"/>
        <v>1</v>
      </c>
      <c r="P2637" s="18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5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1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t="b">
        <v>0</v>
      </c>
      <c r="L2638" s="6">
        <v>50</v>
      </c>
      <c r="M2638" t="b">
        <v>1</v>
      </c>
      <c r="N2638" s="6" t="s">
        <v>8301</v>
      </c>
      <c r="O2638" s="9">
        <f t="shared" si="246"/>
        <v>1.873</v>
      </c>
      <c r="P2638" s="1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5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1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t="b">
        <v>0</v>
      </c>
      <c r="L2639" s="6">
        <v>26</v>
      </c>
      <c r="M2639" t="b">
        <v>1</v>
      </c>
      <c r="N2639" s="6" t="s">
        <v>8301</v>
      </c>
      <c r="O2639" s="9">
        <f t="shared" si="246"/>
        <v>1.6619999999999999</v>
      </c>
      <c r="P2639" s="18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5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1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t="b">
        <v>0</v>
      </c>
      <c r="L2640" s="6">
        <v>14</v>
      </c>
      <c r="M2640" t="b">
        <v>1</v>
      </c>
      <c r="N2640" s="6" t="s">
        <v>8301</v>
      </c>
      <c r="O2640" s="9">
        <f t="shared" si="246"/>
        <v>1.0172910662824208</v>
      </c>
      <c r="P2640" s="18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5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1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t="b">
        <v>0</v>
      </c>
      <c r="L2641" s="6">
        <v>49</v>
      </c>
      <c r="M2641" t="b">
        <v>1</v>
      </c>
      <c r="N2641" s="6" t="s">
        <v>8301</v>
      </c>
      <c r="O2641" s="9">
        <f t="shared" si="246"/>
        <v>1.64</v>
      </c>
      <c r="P2641" s="18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5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1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t="b">
        <v>0</v>
      </c>
      <c r="L2642" s="6">
        <v>69</v>
      </c>
      <c r="M2642" t="b">
        <v>1</v>
      </c>
      <c r="N2642" s="6" t="s">
        <v>8301</v>
      </c>
      <c r="O2642" s="9">
        <f t="shared" si="246"/>
        <v>1.0566666666666666</v>
      </c>
      <c r="P2642" s="18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5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1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t="b">
        <v>0</v>
      </c>
      <c r="L2643" s="6">
        <v>1</v>
      </c>
      <c r="M2643" t="b">
        <v>0</v>
      </c>
      <c r="N2643" s="6" t="s">
        <v>8301</v>
      </c>
      <c r="O2643" s="9">
        <f t="shared" si="246"/>
        <v>0.01</v>
      </c>
      <c r="P2643" s="1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5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1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t="b">
        <v>0</v>
      </c>
      <c r="L2644" s="6">
        <v>0</v>
      </c>
      <c r="M2644" t="b">
        <v>0</v>
      </c>
      <c r="N2644" s="6" t="s">
        <v>8301</v>
      </c>
      <c r="O2644" s="9">
        <f t="shared" si="246"/>
        <v>0</v>
      </c>
      <c r="P2644" s="18" t="str">
        <f t="shared" si="247"/>
        <v>$0.00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5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1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t="b">
        <v>1</v>
      </c>
      <c r="L2645" s="6">
        <v>1501</v>
      </c>
      <c r="M2645" t="b">
        <v>0</v>
      </c>
      <c r="N2645" s="6" t="s">
        <v>8301</v>
      </c>
      <c r="O2645" s="9">
        <f t="shared" si="246"/>
        <v>0.33559730999999998</v>
      </c>
      <c r="P2645" s="18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5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1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t="b">
        <v>1</v>
      </c>
      <c r="L2646" s="6">
        <v>52</v>
      </c>
      <c r="M2646" t="b">
        <v>0</v>
      </c>
      <c r="N2646" s="6" t="s">
        <v>8301</v>
      </c>
      <c r="O2646" s="9">
        <f t="shared" si="246"/>
        <v>2.053E-2</v>
      </c>
      <c r="P2646" s="18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5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1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t="b">
        <v>1</v>
      </c>
      <c r="L2647" s="6">
        <v>23</v>
      </c>
      <c r="M2647" t="b">
        <v>0</v>
      </c>
      <c r="N2647" s="6" t="s">
        <v>8301</v>
      </c>
      <c r="O2647" s="9">
        <f t="shared" si="246"/>
        <v>0.105</v>
      </c>
      <c r="P2647" s="18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5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1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t="b">
        <v>1</v>
      </c>
      <c r="L2648" s="6">
        <v>535</v>
      </c>
      <c r="M2648" t="b">
        <v>0</v>
      </c>
      <c r="N2648" s="6" t="s">
        <v>8301</v>
      </c>
      <c r="O2648" s="9">
        <f t="shared" si="246"/>
        <v>8.4172839999999999E-2</v>
      </c>
      <c r="P2648" s="1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5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1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t="b">
        <v>0</v>
      </c>
      <c r="L2649" s="6">
        <v>3</v>
      </c>
      <c r="M2649" t="b">
        <v>0</v>
      </c>
      <c r="N2649" s="6" t="s">
        <v>8301</v>
      </c>
      <c r="O2649" s="9">
        <f t="shared" si="246"/>
        <v>1.44E-2</v>
      </c>
      <c r="P2649" s="1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5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1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t="b">
        <v>0</v>
      </c>
      <c r="L2650" s="6">
        <v>6</v>
      </c>
      <c r="M2650" t="b">
        <v>0</v>
      </c>
      <c r="N2650" s="6" t="s">
        <v>8301</v>
      </c>
      <c r="O2650" s="9">
        <f t="shared" si="246"/>
        <v>8.8333333333333337E-3</v>
      </c>
      <c r="P2650" s="18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5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1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t="b">
        <v>0</v>
      </c>
      <c r="L2651" s="6">
        <v>3</v>
      </c>
      <c r="M2651" t="b">
        <v>0</v>
      </c>
      <c r="N2651" s="6" t="s">
        <v>8301</v>
      </c>
      <c r="O2651" s="9">
        <f t="shared" si="246"/>
        <v>9.9200000000000004E-4</v>
      </c>
      <c r="P2651" s="18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5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1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t="b">
        <v>0</v>
      </c>
      <c r="L2652" s="6">
        <v>5</v>
      </c>
      <c r="M2652" t="b">
        <v>0</v>
      </c>
      <c r="N2652" s="6" t="s">
        <v>8301</v>
      </c>
      <c r="O2652" s="9">
        <f t="shared" si="246"/>
        <v>5.966666666666667E-3</v>
      </c>
      <c r="P2652" s="1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5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1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t="b">
        <v>0</v>
      </c>
      <c r="L2653" s="6">
        <v>17</v>
      </c>
      <c r="M2653" t="b">
        <v>0</v>
      </c>
      <c r="N2653" s="6" t="s">
        <v>8301</v>
      </c>
      <c r="O2653" s="9">
        <f t="shared" si="246"/>
        <v>1.8689285714285714E-2</v>
      </c>
      <c r="P2653" s="18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5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1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t="b">
        <v>0</v>
      </c>
      <c r="L2654" s="6">
        <v>11</v>
      </c>
      <c r="M2654" t="b">
        <v>0</v>
      </c>
      <c r="N2654" s="6" t="s">
        <v>8301</v>
      </c>
      <c r="O2654" s="9">
        <f t="shared" si="246"/>
        <v>8.8500000000000002E-3</v>
      </c>
      <c r="P2654" s="18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5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1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t="b">
        <v>0</v>
      </c>
      <c r="L2655" s="6">
        <v>70</v>
      </c>
      <c r="M2655" t="b">
        <v>0</v>
      </c>
      <c r="N2655" s="6" t="s">
        <v>8301</v>
      </c>
      <c r="O2655" s="9">
        <f t="shared" si="246"/>
        <v>0.1152156862745098</v>
      </c>
      <c r="P2655" s="18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5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1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t="b">
        <v>0</v>
      </c>
      <c r="L2656" s="6">
        <v>6</v>
      </c>
      <c r="M2656" t="b">
        <v>0</v>
      </c>
      <c r="N2656" s="6" t="s">
        <v>8301</v>
      </c>
      <c r="O2656" s="9">
        <f t="shared" si="246"/>
        <v>5.1000000000000004E-4</v>
      </c>
      <c r="P2656" s="1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5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1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t="b">
        <v>0</v>
      </c>
      <c r="L2657" s="6">
        <v>43</v>
      </c>
      <c r="M2657" t="b">
        <v>0</v>
      </c>
      <c r="N2657" s="6" t="s">
        <v>8301</v>
      </c>
      <c r="O2657" s="9">
        <f t="shared" si="246"/>
        <v>0.21033333333333334</v>
      </c>
      <c r="P2657" s="18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5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1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t="b">
        <v>0</v>
      </c>
      <c r="L2658" s="6">
        <v>152</v>
      </c>
      <c r="M2658" t="b">
        <v>0</v>
      </c>
      <c r="N2658" s="6" t="s">
        <v>8301</v>
      </c>
      <c r="O2658" s="9">
        <f t="shared" si="246"/>
        <v>0.11436666666666667</v>
      </c>
      <c r="P2658" s="1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5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1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t="b">
        <v>0</v>
      </c>
      <c r="L2659" s="6">
        <v>59</v>
      </c>
      <c r="M2659" t="b">
        <v>0</v>
      </c>
      <c r="N2659" s="6" t="s">
        <v>8301</v>
      </c>
      <c r="O2659" s="9">
        <f t="shared" si="246"/>
        <v>0.18737933333333334</v>
      </c>
      <c r="P2659" s="18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5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1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t="b">
        <v>0</v>
      </c>
      <c r="L2660" s="6">
        <v>4</v>
      </c>
      <c r="M2660" t="b">
        <v>0</v>
      </c>
      <c r="N2660" s="6" t="s">
        <v>8301</v>
      </c>
      <c r="O2660" s="9">
        <f t="shared" si="246"/>
        <v>9.2857142857142856E-4</v>
      </c>
      <c r="P2660" s="1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5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1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t="b">
        <v>0</v>
      </c>
      <c r="L2661" s="6">
        <v>10</v>
      </c>
      <c r="M2661" t="b">
        <v>0</v>
      </c>
      <c r="N2661" s="6" t="s">
        <v>8301</v>
      </c>
      <c r="O2661" s="9">
        <f t="shared" si="246"/>
        <v>2.720408163265306E-2</v>
      </c>
      <c r="P2661" s="1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5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1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t="b">
        <v>0</v>
      </c>
      <c r="L2662" s="6">
        <v>5</v>
      </c>
      <c r="M2662" t="b">
        <v>0</v>
      </c>
      <c r="N2662" s="6" t="s">
        <v>8301</v>
      </c>
      <c r="O2662" s="9">
        <f t="shared" si="246"/>
        <v>9.5E-4</v>
      </c>
      <c r="P2662" s="1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5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1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t="b">
        <v>0</v>
      </c>
      <c r="L2663" s="6">
        <v>60</v>
      </c>
      <c r="M2663" t="b">
        <v>1</v>
      </c>
      <c r="N2663" s="6" t="s">
        <v>8302</v>
      </c>
      <c r="O2663" s="9">
        <f t="shared" si="246"/>
        <v>1.0289999999999999</v>
      </c>
      <c r="P2663" s="1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5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1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t="b">
        <v>0</v>
      </c>
      <c r="L2664" s="6">
        <v>80</v>
      </c>
      <c r="M2664" t="b">
        <v>1</v>
      </c>
      <c r="N2664" s="6" t="s">
        <v>8302</v>
      </c>
      <c r="O2664" s="9">
        <f t="shared" si="246"/>
        <v>1.0680000000000001</v>
      </c>
      <c r="P2664" s="1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5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1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t="b">
        <v>0</v>
      </c>
      <c r="L2665" s="6">
        <v>56</v>
      </c>
      <c r="M2665" t="b">
        <v>1</v>
      </c>
      <c r="N2665" s="6" t="s">
        <v>8302</v>
      </c>
      <c r="O2665" s="9">
        <f t="shared" si="246"/>
        <v>1.0459624999999999</v>
      </c>
      <c r="P2665" s="18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5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1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t="b">
        <v>0</v>
      </c>
      <c r="L2666" s="6">
        <v>104</v>
      </c>
      <c r="M2666" t="b">
        <v>1</v>
      </c>
      <c r="N2666" s="6" t="s">
        <v>8302</v>
      </c>
      <c r="O2666" s="9">
        <f t="shared" si="246"/>
        <v>1.0342857142857143</v>
      </c>
      <c r="P2666" s="18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5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1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t="b">
        <v>0</v>
      </c>
      <c r="L2667" s="6">
        <v>46</v>
      </c>
      <c r="M2667" t="b">
        <v>1</v>
      </c>
      <c r="N2667" s="6" t="s">
        <v>8302</v>
      </c>
      <c r="O2667" s="9">
        <f t="shared" si="246"/>
        <v>1.2314285714285715</v>
      </c>
      <c r="P2667" s="18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5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1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t="b">
        <v>0</v>
      </c>
      <c r="L2668" s="6">
        <v>206</v>
      </c>
      <c r="M2668" t="b">
        <v>1</v>
      </c>
      <c r="N2668" s="6" t="s">
        <v>8302</v>
      </c>
      <c r="O2668" s="9">
        <f t="shared" si="246"/>
        <v>1.592951</v>
      </c>
      <c r="P2668" s="1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5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1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t="b">
        <v>0</v>
      </c>
      <c r="L2669" s="6">
        <v>18</v>
      </c>
      <c r="M2669" t="b">
        <v>1</v>
      </c>
      <c r="N2669" s="6" t="s">
        <v>8302</v>
      </c>
      <c r="O2669" s="9">
        <f t="shared" si="246"/>
        <v>1.1066666666666667</v>
      </c>
      <c r="P2669" s="18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5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1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t="b">
        <v>0</v>
      </c>
      <c r="L2670" s="6">
        <v>28</v>
      </c>
      <c r="M2670" t="b">
        <v>1</v>
      </c>
      <c r="N2670" s="6" t="s">
        <v>8302</v>
      </c>
      <c r="O2670" s="9">
        <f t="shared" si="246"/>
        <v>1.7070000000000001</v>
      </c>
      <c r="P2670" s="18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5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1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t="b">
        <v>0</v>
      </c>
      <c r="L2671" s="6">
        <v>11</v>
      </c>
      <c r="M2671" t="b">
        <v>1</v>
      </c>
      <c r="N2671" s="6" t="s">
        <v>8302</v>
      </c>
      <c r="O2671" s="9">
        <f t="shared" si="246"/>
        <v>1.25125</v>
      </c>
      <c r="P2671" s="1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5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1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t="b">
        <v>1</v>
      </c>
      <c r="L2672" s="6">
        <v>60</v>
      </c>
      <c r="M2672" t="b">
        <v>0</v>
      </c>
      <c r="N2672" s="6" t="s">
        <v>8302</v>
      </c>
      <c r="O2672" s="9">
        <f t="shared" si="246"/>
        <v>6.4158609339642042E-2</v>
      </c>
      <c r="P2672" s="18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5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1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t="b">
        <v>1</v>
      </c>
      <c r="L2673" s="6">
        <v>84</v>
      </c>
      <c r="M2673" t="b">
        <v>0</v>
      </c>
      <c r="N2673" s="6" t="s">
        <v>8302</v>
      </c>
      <c r="O2673" s="9">
        <f t="shared" si="246"/>
        <v>0.11344</v>
      </c>
      <c r="P2673" s="18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5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1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t="b">
        <v>1</v>
      </c>
      <c r="L2674" s="6">
        <v>47</v>
      </c>
      <c r="M2674" t="b">
        <v>0</v>
      </c>
      <c r="N2674" s="6" t="s">
        <v>8302</v>
      </c>
      <c r="O2674" s="9">
        <f t="shared" si="246"/>
        <v>0.33189999999999997</v>
      </c>
      <c r="P2674" s="18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5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1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t="b">
        <v>1</v>
      </c>
      <c r="L2675" s="6">
        <v>66</v>
      </c>
      <c r="M2675" t="b">
        <v>0</v>
      </c>
      <c r="N2675" s="6" t="s">
        <v>8302</v>
      </c>
      <c r="O2675" s="9">
        <f t="shared" si="246"/>
        <v>0.27579999999999999</v>
      </c>
      <c r="P2675" s="18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5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1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t="b">
        <v>1</v>
      </c>
      <c r="L2676" s="6">
        <v>171</v>
      </c>
      <c r="M2676" t="b">
        <v>0</v>
      </c>
      <c r="N2676" s="6" t="s">
        <v>8302</v>
      </c>
      <c r="O2676" s="9">
        <f t="shared" si="246"/>
        <v>0.62839999999999996</v>
      </c>
      <c r="P2676" s="18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5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1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t="b">
        <v>1</v>
      </c>
      <c r="L2677" s="6">
        <v>29</v>
      </c>
      <c r="M2677" t="b">
        <v>0</v>
      </c>
      <c r="N2677" s="6" t="s">
        <v>8302</v>
      </c>
      <c r="O2677" s="9">
        <f t="shared" si="246"/>
        <v>7.5880000000000003E-2</v>
      </c>
      <c r="P2677" s="18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5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1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t="b">
        <v>0</v>
      </c>
      <c r="L2678" s="6">
        <v>9</v>
      </c>
      <c r="M2678" t="b">
        <v>0</v>
      </c>
      <c r="N2678" s="6" t="s">
        <v>8302</v>
      </c>
      <c r="O2678" s="9">
        <f t="shared" si="246"/>
        <v>0.50380952380952382</v>
      </c>
      <c r="P2678" s="1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5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1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t="b">
        <v>0</v>
      </c>
      <c r="L2679" s="6">
        <v>27</v>
      </c>
      <c r="M2679" t="b">
        <v>0</v>
      </c>
      <c r="N2679" s="6" t="s">
        <v>8302</v>
      </c>
      <c r="O2679" s="9">
        <f t="shared" si="246"/>
        <v>0.17512820512820512</v>
      </c>
      <c r="P2679" s="18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5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1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t="b">
        <v>0</v>
      </c>
      <c r="L2680" s="6">
        <v>2</v>
      </c>
      <c r="M2680" t="b">
        <v>0</v>
      </c>
      <c r="N2680" s="6" t="s">
        <v>8302</v>
      </c>
      <c r="O2680" s="9">
        <f t="shared" si="246"/>
        <v>1.3750000000000001E-4</v>
      </c>
      <c r="P2680" s="1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5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1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t="b">
        <v>0</v>
      </c>
      <c r="L2681" s="6">
        <v>3</v>
      </c>
      <c r="M2681" t="b">
        <v>0</v>
      </c>
      <c r="N2681" s="6" t="s">
        <v>8302</v>
      </c>
      <c r="O2681" s="9">
        <f t="shared" si="246"/>
        <v>3.3E-3</v>
      </c>
      <c r="P2681" s="1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5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1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t="b">
        <v>0</v>
      </c>
      <c r="L2682" s="6">
        <v>4</v>
      </c>
      <c r="M2682" t="b">
        <v>0</v>
      </c>
      <c r="N2682" s="6" t="s">
        <v>8302</v>
      </c>
      <c r="O2682" s="9">
        <f t="shared" si="246"/>
        <v>8.6250000000000007E-3</v>
      </c>
      <c r="P2682" s="1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5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1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t="b">
        <v>0</v>
      </c>
      <c r="L2683" s="6">
        <v>2</v>
      </c>
      <c r="M2683" t="b">
        <v>0</v>
      </c>
      <c r="N2683" s="6" t="s">
        <v>8284</v>
      </c>
      <c r="O2683" s="9">
        <f t="shared" si="246"/>
        <v>6.875E-3</v>
      </c>
      <c r="P2683" s="1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5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1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t="b">
        <v>0</v>
      </c>
      <c r="L2684" s="6">
        <v>20</v>
      </c>
      <c r="M2684" t="b">
        <v>0</v>
      </c>
      <c r="N2684" s="6" t="s">
        <v>8284</v>
      </c>
      <c r="O2684" s="9">
        <f t="shared" si="246"/>
        <v>0.28299999999999997</v>
      </c>
      <c r="P2684" s="1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5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1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t="b">
        <v>0</v>
      </c>
      <c r="L2685" s="6">
        <v>3</v>
      </c>
      <c r="M2685" t="b">
        <v>0</v>
      </c>
      <c r="N2685" s="6" t="s">
        <v>8284</v>
      </c>
      <c r="O2685" s="9">
        <f t="shared" si="246"/>
        <v>2.3999999999999998E-3</v>
      </c>
      <c r="P2685" s="1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5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1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t="b">
        <v>0</v>
      </c>
      <c r="L2686" s="6">
        <v>4</v>
      </c>
      <c r="M2686" t="b">
        <v>0</v>
      </c>
      <c r="N2686" s="6" t="s">
        <v>8284</v>
      </c>
      <c r="O2686" s="9">
        <f t="shared" si="246"/>
        <v>1.1428571428571429E-2</v>
      </c>
      <c r="P2686" s="1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5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1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t="b">
        <v>0</v>
      </c>
      <c r="L2687" s="6">
        <v>1</v>
      </c>
      <c r="M2687" t="b">
        <v>0</v>
      </c>
      <c r="N2687" s="6" t="s">
        <v>8284</v>
      </c>
      <c r="O2687" s="9">
        <f t="shared" si="246"/>
        <v>2.0000000000000001E-4</v>
      </c>
      <c r="P2687" s="1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5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1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t="b">
        <v>0</v>
      </c>
      <c r="L2688" s="6">
        <v>0</v>
      </c>
      <c r="M2688" t="b">
        <v>0</v>
      </c>
      <c r="N2688" s="6" t="s">
        <v>8284</v>
      </c>
      <c r="O2688" s="9">
        <f t="shared" si="246"/>
        <v>0</v>
      </c>
      <c r="P2688" s="18" t="str">
        <f t="shared" si="247"/>
        <v>$0.00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5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1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t="b">
        <v>0</v>
      </c>
      <c r="L2689" s="6">
        <v>0</v>
      </c>
      <c r="M2689" t="b">
        <v>0</v>
      </c>
      <c r="N2689" s="6" t="s">
        <v>8284</v>
      </c>
      <c r="O2689" s="9">
        <f t="shared" si="246"/>
        <v>0</v>
      </c>
      <c r="P2689" s="18" t="str">
        <f t="shared" si="247"/>
        <v>$0.00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5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1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t="b">
        <v>0</v>
      </c>
      <c r="L2690" s="6">
        <v>14</v>
      </c>
      <c r="M2690" t="b">
        <v>0</v>
      </c>
      <c r="N2690" s="6" t="s">
        <v>8284</v>
      </c>
      <c r="O2690" s="9">
        <f t="shared" ref="O2690:O2753" si="252">E2690/D2690</f>
        <v>1.48E-3</v>
      </c>
      <c r="P2690" s="18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42028.118865740747</v>
      </c>
      <c r="T2690" s="15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1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t="b">
        <v>0</v>
      </c>
      <c r="L2691" s="6">
        <v>1</v>
      </c>
      <c r="M2691" t="b">
        <v>0</v>
      </c>
      <c r="N2691" s="6" t="s">
        <v>8284</v>
      </c>
      <c r="O2691" s="9">
        <f t="shared" si="252"/>
        <v>2.8571428571428571E-5</v>
      </c>
      <c r="P2691" s="18">
        <f t="shared" ref="P2691:P2754" si="253">IF(L2691=0,"$0.00",ROUND(E2691/L2691,2))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6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1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t="b">
        <v>0</v>
      </c>
      <c r="L2692" s="6">
        <v>118</v>
      </c>
      <c r="M2692" t="b">
        <v>0</v>
      </c>
      <c r="N2692" s="6" t="s">
        <v>8284</v>
      </c>
      <c r="O2692" s="9">
        <f t="shared" si="252"/>
        <v>0.107325</v>
      </c>
      <c r="P2692" s="18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5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1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t="b">
        <v>0</v>
      </c>
      <c r="L2693" s="6">
        <v>2</v>
      </c>
      <c r="M2693" t="b">
        <v>0</v>
      </c>
      <c r="N2693" s="6" t="s">
        <v>8284</v>
      </c>
      <c r="O2693" s="9">
        <f t="shared" si="252"/>
        <v>5.3846153846153844E-4</v>
      </c>
      <c r="P2693" s="1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5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1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t="b">
        <v>0</v>
      </c>
      <c r="L2694" s="6">
        <v>1</v>
      </c>
      <c r="M2694" t="b">
        <v>0</v>
      </c>
      <c r="N2694" s="6" t="s">
        <v>8284</v>
      </c>
      <c r="O2694" s="9">
        <f t="shared" si="252"/>
        <v>7.1428571428571426E-3</v>
      </c>
      <c r="P2694" s="1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5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1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t="b">
        <v>0</v>
      </c>
      <c r="L2695" s="6">
        <v>3</v>
      </c>
      <c r="M2695" t="b">
        <v>0</v>
      </c>
      <c r="N2695" s="6" t="s">
        <v>8284</v>
      </c>
      <c r="O2695" s="9">
        <f t="shared" si="252"/>
        <v>8.0000000000000002E-3</v>
      </c>
      <c r="P2695" s="18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5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1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t="b">
        <v>0</v>
      </c>
      <c r="L2696" s="6">
        <v>1</v>
      </c>
      <c r="M2696" t="b">
        <v>0</v>
      </c>
      <c r="N2696" s="6" t="s">
        <v>8284</v>
      </c>
      <c r="O2696" s="9">
        <f t="shared" si="252"/>
        <v>3.3333333333333335E-5</v>
      </c>
      <c r="P2696" s="18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5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1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t="b">
        <v>0</v>
      </c>
      <c r="L2697" s="6">
        <v>3</v>
      </c>
      <c r="M2697" t="b">
        <v>0</v>
      </c>
      <c r="N2697" s="6" t="s">
        <v>8284</v>
      </c>
      <c r="O2697" s="9">
        <f t="shared" si="252"/>
        <v>4.7333333333333333E-3</v>
      </c>
      <c r="P2697" s="18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5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1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t="b">
        <v>0</v>
      </c>
      <c r="L2698" s="6">
        <v>38</v>
      </c>
      <c r="M2698" t="b">
        <v>0</v>
      </c>
      <c r="N2698" s="6" t="s">
        <v>8284</v>
      </c>
      <c r="O2698" s="9">
        <f t="shared" si="252"/>
        <v>5.6500000000000002E-2</v>
      </c>
      <c r="P2698" s="1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5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1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t="b">
        <v>0</v>
      </c>
      <c r="L2699" s="6">
        <v>52</v>
      </c>
      <c r="M2699" t="b">
        <v>0</v>
      </c>
      <c r="N2699" s="6" t="s">
        <v>8284</v>
      </c>
      <c r="O2699" s="9">
        <f t="shared" si="252"/>
        <v>0.26352173913043481</v>
      </c>
      <c r="P2699" s="18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5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1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t="b">
        <v>0</v>
      </c>
      <c r="L2700" s="6">
        <v>2</v>
      </c>
      <c r="M2700" t="b">
        <v>0</v>
      </c>
      <c r="N2700" s="6" t="s">
        <v>8284</v>
      </c>
      <c r="O2700" s="9">
        <f t="shared" si="252"/>
        <v>3.2512500000000002E-3</v>
      </c>
      <c r="P2700" s="18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5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1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t="b">
        <v>0</v>
      </c>
      <c r="L2701" s="6">
        <v>0</v>
      </c>
      <c r="M2701" t="b">
        <v>0</v>
      </c>
      <c r="N2701" s="6" t="s">
        <v>8284</v>
      </c>
      <c r="O2701" s="9">
        <f t="shared" si="252"/>
        <v>0</v>
      </c>
      <c r="P2701" s="18" t="str">
        <f t="shared" si="253"/>
        <v>$0.00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5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1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t="b">
        <v>0</v>
      </c>
      <c r="L2702" s="6">
        <v>4</v>
      </c>
      <c r="M2702" t="b">
        <v>0</v>
      </c>
      <c r="N2702" s="6" t="s">
        <v>8284</v>
      </c>
      <c r="O2702" s="9">
        <f t="shared" si="252"/>
        <v>7.0007000700070005E-3</v>
      </c>
      <c r="P2702" s="1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5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1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t="b">
        <v>0</v>
      </c>
      <c r="L2703" s="6">
        <v>46</v>
      </c>
      <c r="M2703" t="b">
        <v>0</v>
      </c>
      <c r="N2703" s="6" t="s">
        <v>8303</v>
      </c>
      <c r="O2703" s="9">
        <f t="shared" si="252"/>
        <v>0.46176470588235297</v>
      </c>
      <c r="P2703" s="18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5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1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t="b">
        <v>1</v>
      </c>
      <c r="L2704" s="6">
        <v>26</v>
      </c>
      <c r="M2704" t="b">
        <v>0</v>
      </c>
      <c r="N2704" s="6" t="s">
        <v>8303</v>
      </c>
      <c r="O2704" s="9">
        <f t="shared" si="252"/>
        <v>0.34410000000000002</v>
      </c>
      <c r="P2704" s="18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5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1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t="b">
        <v>0</v>
      </c>
      <c r="L2705" s="6">
        <v>45</v>
      </c>
      <c r="M2705" t="b">
        <v>0</v>
      </c>
      <c r="N2705" s="6" t="s">
        <v>8303</v>
      </c>
      <c r="O2705" s="9">
        <f t="shared" si="252"/>
        <v>1.0375000000000001</v>
      </c>
      <c r="P2705" s="18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5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1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t="b">
        <v>0</v>
      </c>
      <c r="L2706" s="6">
        <v>7</v>
      </c>
      <c r="M2706" t="b">
        <v>0</v>
      </c>
      <c r="N2706" s="6" t="s">
        <v>8303</v>
      </c>
      <c r="O2706" s="9">
        <f t="shared" si="252"/>
        <v>6.0263157894736845E-2</v>
      </c>
      <c r="P2706" s="18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5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1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t="b">
        <v>0</v>
      </c>
      <c r="L2707" s="6">
        <v>8</v>
      </c>
      <c r="M2707" t="b">
        <v>0</v>
      </c>
      <c r="N2707" s="6" t="s">
        <v>8303</v>
      </c>
      <c r="O2707" s="9">
        <f t="shared" si="252"/>
        <v>0.10539393939393939</v>
      </c>
      <c r="P2707" s="18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5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1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t="b">
        <v>1</v>
      </c>
      <c r="L2708" s="6">
        <v>263</v>
      </c>
      <c r="M2708" t="b">
        <v>1</v>
      </c>
      <c r="N2708" s="6" t="s">
        <v>8303</v>
      </c>
      <c r="O2708" s="9">
        <f t="shared" si="252"/>
        <v>1.1229714285714285</v>
      </c>
      <c r="P2708" s="1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5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1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t="b">
        <v>1</v>
      </c>
      <c r="L2709" s="6">
        <v>394</v>
      </c>
      <c r="M2709" t="b">
        <v>1</v>
      </c>
      <c r="N2709" s="6" t="s">
        <v>8303</v>
      </c>
      <c r="O2709" s="9">
        <f t="shared" si="252"/>
        <v>3.50844625</v>
      </c>
      <c r="P2709" s="18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5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1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t="b">
        <v>1</v>
      </c>
      <c r="L2710" s="6">
        <v>1049</v>
      </c>
      <c r="M2710" t="b">
        <v>1</v>
      </c>
      <c r="N2710" s="6" t="s">
        <v>8303</v>
      </c>
      <c r="O2710" s="9">
        <f t="shared" si="252"/>
        <v>2.3321535</v>
      </c>
      <c r="P2710" s="18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5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1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t="b">
        <v>1</v>
      </c>
      <c r="L2711" s="6">
        <v>308</v>
      </c>
      <c r="M2711" t="b">
        <v>1</v>
      </c>
      <c r="N2711" s="6" t="s">
        <v>8303</v>
      </c>
      <c r="O2711" s="9">
        <f t="shared" si="252"/>
        <v>1.01606</v>
      </c>
      <c r="P2711" s="18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5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1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t="b">
        <v>1</v>
      </c>
      <c r="L2712" s="6">
        <v>1088</v>
      </c>
      <c r="M2712" t="b">
        <v>1</v>
      </c>
      <c r="N2712" s="6" t="s">
        <v>8303</v>
      </c>
      <c r="O2712" s="9">
        <f t="shared" si="252"/>
        <v>1.5390035000000002</v>
      </c>
      <c r="P2712" s="18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5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1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t="b">
        <v>1</v>
      </c>
      <c r="L2713" s="6">
        <v>73</v>
      </c>
      <c r="M2713" t="b">
        <v>1</v>
      </c>
      <c r="N2713" s="6" t="s">
        <v>8303</v>
      </c>
      <c r="O2713" s="9">
        <f t="shared" si="252"/>
        <v>1.007161125319693</v>
      </c>
      <c r="P2713" s="18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5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1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t="b">
        <v>1</v>
      </c>
      <c r="L2714" s="6">
        <v>143</v>
      </c>
      <c r="M2714" t="b">
        <v>1</v>
      </c>
      <c r="N2714" s="6" t="s">
        <v>8303</v>
      </c>
      <c r="O2714" s="9">
        <f t="shared" si="252"/>
        <v>1.3138181818181818</v>
      </c>
      <c r="P2714" s="18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5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1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t="b">
        <v>1</v>
      </c>
      <c r="L2715" s="6">
        <v>1420</v>
      </c>
      <c r="M2715" t="b">
        <v>1</v>
      </c>
      <c r="N2715" s="6" t="s">
        <v>8303</v>
      </c>
      <c r="O2715" s="9">
        <f t="shared" si="252"/>
        <v>1.0224133333333334</v>
      </c>
      <c r="P2715" s="18">
        <f t="shared" si="253"/>
        <v>108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5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1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t="b">
        <v>1</v>
      </c>
      <c r="L2716" s="6">
        <v>305</v>
      </c>
      <c r="M2716" t="b">
        <v>1</v>
      </c>
      <c r="N2716" s="6" t="s">
        <v>8303</v>
      </c>
      <c r="O2716" s="9">
        <f t="shared" si="252"/>
        <v>1.1635599999999999</v>
      </c>
      <c r="P2716" s="18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5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1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t="b">
        <v>1</v>
      </c>
      <c r="L2717" s="6">
        <v>551</v>
      </c>
      <c r="M2717" t="b">
        <v>1</v>
      </c>
      <c r="N2717" s="6" t="s">
        <v>8303</v>
      </c>
      <c r="O2717" s="9">
        <f t="shared" si="252"/>
        <v>2.6462241666666664</v>
      </c>
      <c r="P2717" s="18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5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1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t="b">
        <v>1</v>
      </c>
      <c r="L2718" s="6">
        <v>187</v>
      </c>
      <c r="M2718" t="b">
        <v>1</v>
      </c>
      <c r="N2718" s="6" t="s">
        <v>8303</v>
      </c>
      <c r="O2718" s="9">
        <f t="shared" si="252"/>
        <v>1.1998010000000001</v>
      </c>
      <c r="P2718" s="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5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1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t="b">
        <v>1</v>
      </c>
      <c r="L2719" s="6">
        <v>325</v>
      </c>
      <c r="M2719" t="b">
        <v>1</v>
      </c>
      <c r="N2719" s="6" t="s">
        <v>8303</v>
      </c>
      <c r="O2719" s="9">
        <f t="shared" si="252"/>
        <v>1.2010400000000001</v>
      </c>
      <c r="P2719" s="18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5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1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t="b">
        <v>1</v>
      </c>
      <c r="L2720" s="6">
        <v>148</v>
      </c>
      <c r="M2720" t="b">
        <v>1</v>
      </c>
      <c r="N2720" s="6" t="s">
        <v>8303</v>
      </c>
      <c r="O2720" s="9">
        <f t="shared" si="252"/>
        <v>1.0358333333333334</v>
      </c>
      <c r="P2720" s="18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5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1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t="b">
        <v>0</v>
      </c>
      <c r="L2721" s="6">
        <v>69</v>
      </c>
      <c r="M2721" t="b">
        <v>1</v>
      </c>
      <c r="N2721" s="6" t="s">
        <v>8303</v>
      </c>
      <c r="O2721" s="9">
        <f t="shared" si="252"/>
        <v>1.0883333333333334</v>
      </c>
      <c r="P2721" s="18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5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1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t="b">
        <v>0</v>
      </c>
      <c r="L2722" s="6">
        <v>173</v>
      </c>
      <c r="M2722" t="b">
        <v>1</v>
      </c>
      <c r="N2722" s="6" t="s">
        <v>8303</v>
      </c>
      <c r="O2722" s="9">
        <f t="shared" si="252"/>
        <v>1.1812400000000001</v>
      </c>
      <c r="P2722" s="18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5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1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t="b">
        <v>0</v>
      </c>
      <c r="L2723" s="6">
        <v>269</v>
      </c>
      <c r="M2723" t="b">
        <v>1</v>
      </c>
      <c r="N2723" s="6" t="s">
        <v>8295</v>
      </c>
      <c r="O2723" s="9">
        <f t="shared" si="252"/>
        <v>14.62</v>
      </c>
      <c r="P2723" s="18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5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1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t="b">
        <v>0</v>
      </c>
      <c r="L2724" s="6">
        <v>185</v>
      </c>
      <c r="M2724" t="b">
        <v>1</v>
      </c>
      <c r="N2724" s="6" t="s">
        <v>8295</v>
      </c>
      <c r="O2724" s="9">
        <f t="shared" si="252"/>
        <v>2.5253999999999999</v>
      </c>
      <c r="P2724" s="18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5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1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t="b">
        <v>0</v>
      </c>
      <c r="L2725" s="6">
        <v>176</v>
      </c>
      <c r="M2725" t="b">
        <v>1</v>
      </c>
      <c r="N2725" s="6" t="s">
        <v>8295</v>
      </c>
      <c r="O2725" s="9">
        <f t="shared" si="252"/>
        <v>1.4005000000000001</v>
      </c>
      <c r="P2725" s="18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5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1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t="b">
        <v>0</v>
      </c>
      <c r="L2726" s="6">
        <v>1019</v>
      </c>
      <c r="M2726" t="b">
        <v>1</v>
      </c>
      <c r="N2726" s="6" t="s">
        <v>8295</v>
      </c>
      <c r="O2726" s="9">
        <f t="shared" si="252"/>
        <v>2.9687520259319289</v>
      </c>
      <c r="P2726" s="18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5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1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t="b">
        <v>0</v>
      </c>
      <c r="L2727" s="6">
        <v>113</v>
      </c>
      <c r="M2727" t="b">
        <v>1</v>
      </c>
      <c r="N2727" s="6" t="s">
        <v>8295</v>
      </c>
      <c r="O2727" s="9">
        <f t="shared" si="252"/>
        <v>1.445425</v>
      </c>
      <c r="P2727" s="18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5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1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t="b">
        <v>0</v>
      </c>
      <c r="L2728" s="6">
        <v>404</v>
      </c>
      <c r="M2728" t="b">
        <v>1</v>
      </c>
      <c r="N2728" s="6" t="s">
        <v>8295</v>
      </c>
      <c r="O2728" s="9">
        <f t="shared" si="252"/>
        <v>1.05745</v>
      </c>
      <c r="P2728" s="1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5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1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t="b">
        <v>0</v>
      </c>
      <c r="L2729" s="6">
        <v>707</v>
      </c>
      <c r="M2729" t="b">
        <v>1</v>
      </c>
      <c r="N2729" s="6" t="s">
        <v>8295</v>
      </c>
      <c r="O2729" s="9">
        <f t="shared" si="252"/>
        <v>4.9321000000000002</v>
      </c>
      <c r="P2729" s="18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5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1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t="b">
        <v>0</v>
      </c>
      <c r="L2730" s="6">
        <v>392</v>
      </c>
      <c r="M2730" t="b">
        <v>1</v>
      </c>
      <c r="N2730" s="6" t="s">
        <v>8295</v>
      </c>
      <c r="O2730" s="9">
        <f t="shared" si="252"/>
        <v>2.0182666666666669</v>
      </c>
      <c r="P2730" s="18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5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1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t="b">
        <v>0</v>
      </c>
      <c r="L2731" s="6">
        <v>23</v>
      </c>
      <c r="M2731" t="b">
        <v>1</v>
      </c>
      <c r="N2731" s="6" t="s">
        <v>8295</v>
      </c>
      <c r="O2731" s="9">
        <f t="shared" si="252"/>
        <v>1.0444</v>
      </c>
      <c r="P2731" s="18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5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1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t="b">
        <v>0</v>
      </c>
      <c r="L2732" s="6">
        <v>682</v>
      </c>
      <c r="M2732" t="b">
        <v>1</v>
      </c>
      <c r="N2732" s="6" t="s">
        <v>8295</v>
      </c>
      <c r="O2732" s="9">
        <f t="shared" si="252"/>
        <v>1.7029262962962963</v>
      </c>
      <c r="P2732" s="18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5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1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t="b">
        <v>0</v>
      </c>
      <c r="L2733" s="6">
        <v>37</v>
      </c>
      <c r="M2733" t="b">
        <v>1</v>
      </c>
      <c r="N2733" s="6" t="s">
        <v>8295</v>
      </c>
      <c r="O2733" s="9">
        <f t="shared" si="252"/>
        <v>1.0430333333333333</v>
      </c>
      <c r="P2733" s="18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5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1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t="b">
        <v>0</v>
      </c>
      <c r="L2734" s="6">
        <v>146</v>
      </c>
      <c r="M2734" t="b">
        <v>1</v>
      </c>
      <c r="N2734" s="6" t="s">
        <v>8295</v>
      </c>
      <c r="O2734" s="9">
        <f t="shared" si="252"/>
        <v>1.1825000000000001</v>
      </c>
      <c r="P2734" s="18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5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1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t="b">
        <v>0</v>
      </c>
      <c r="L2735" s="6">
        <v>119</v>
      </c>
      <c r="M2735" t="b">
        <v>1</v>
      </c>
      <c r="N2735" s="6" t="s">
        <v>8295</v>
      </c>
      <c r="O2735" s="9">
        <f t="shared" si="252"/>
        <v>1.07538</v>
      </c>
      <c r="P2735" s="18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5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1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t="b">
        <v>0</v>
      </c>
      <c r="L2736" s="6">
        <v>163</v>
      </c>
      <c r="M2736" t="b">
        <v>1</v>
      </c>
      <c r="N2736" s="6" t="s">
        <v>8295</v>
      </c>
      <c r="O2736" s="9">
        <f t="shared" si="252"/>
        <v>22603</v>
      </c>
      <c r="P2736" s="18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5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1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t="b">
        <v>0</v>
      </c>
      <c r="L2737" s="6">
        <v>339</v>
      </c>
      <c r="M2737" t="b">
        <v>1</v>
      </c>
      <c r="N2737" s="6" t="s">
        <v>8295</v>
      </c>
      <c r="O2737" s="9">
        <f t="shared" si="252"/>
        <v>9.7813466666666677</v>
      </c>
      <c r="P2737" s="18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5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1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t="b">
        <v>0</v>
      </c>
      <c r="L2738" s="6">
        <v>58</v>
      </c>
      <c r="M2738" t="b">
        <v>1</v>
      </c>
      <c r="N2738" s="6" t="s">
        <v>8295</v>
      </c>
      <c r="O2738" s="9">
        <f t="shared" si="252"/>
        <v>1.2290000000000001</v>
      </c>
      <c r="P2738" s="1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5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1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t="b">
        <v>0</v>
      </c>
      <c r="L2739" s="6">
        <v>456</v>
      </c>
      <c r="M2739" t="b">
        <v>1</v>
      </c>
      <c r="N2739" s="6" t="s">
        <v>8295</v>
      </c>
      <c r="O2739" s="9">
        <f t="shared" si="252"/>
        <v>2.4606080000000001</v>
      </c>
      <c r="P2739" s="18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5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1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t="b">
        <v>0</v>
      </c>
      <c r="L2740" s="6">
        <v>15</v>
      </c>
      <c r="M2740" t="b">
        <v>1</v>
      </c>
      <c r="N2740" s="6" t="s">
        <v>8295</v>
      </c>
      <c r="O2740" s="9">
        <f t="shared" si="252"/>
        <v>1.4794</v>
      </c>
      <c r="P2740" s="18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5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1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t="b">
        <v>0</v>
      </c>
      <c r="L2741" s="6">
        <v>191</v>
      </c>
      <c r="M2741" t="b">
        <v>1</v>
      </c>
      <c r="N2741" s="6" t="s">
        <v>8295</v>
      </c>
      <c r="O2741" s="9">
        <f t="shared" si="252"/>
        <v>3.8409090909090908</v>
      </c>
      <c r="P2741" s="18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5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1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t="b">
        <v>0</v>
      </c>
      <c r="L2742" s="6">
        <v>17</v>
      </c>
      <c r="M2742" t="b">
        <v>1</v>
      </c>
      <c r="N2742" s="6" t="s">
        <v>8295</v>
      </c>
      <c r="O2742" s="9">
        <f t="shared" si="252"/>
        <v>1.0333333333333334</v>
      </c>
      <c r="P2742" s="18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5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1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t="b">
        <v>0</v>
      </c>
      <c r="L2743" s="6">
        <v>4</v>
      </c>
      <c r="M2743" t="b">
        <v>0</v>
      </c>
      <c r="N2743" s="6" t="s">
        <v>8304</v>
      </c>
      <c r="O2743" s="9">
        <f t="shared" si="252"/>
        <v>4.3750000000000004E-3</v>
      </c>
      <c r="P2743" s="1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5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1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t="b">
        <v>0</v>
      </c>
      <c r="L2744" s="6">
        <v>18</v>
      </c>
      <c r="M2744" t="b">
        <v>0</v>
      </c>
      <c r="N2744" s="6" t="s">
        <v>8304</v>
      </c>
      <c r="O2744" s="9">
        <f t="shared" si="252"/>
        <v>0.29239999999999999</v>
      </c>
      <c r="P2744" s="18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5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1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t="b">
        <v>0</v>
      </c>
      <c r="L2745" s="6">
        <v>0</v>
      </c>
      <c r="M2745" t="b">
        <v>0</v>
      </c>
      <c r="N2745" s="6" t="s">
        <v>8304</v>
      </c>
      <c r="O2745" s="9">
        <f t="shared" si="252"/>
        <v>0</v>
      </c>
      <c r="P2745" s="18" t="str">
        <f t="shared" si="253"/>
        <v>$0.00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5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1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t="b">
        <v>0</v>
      </c>
      <c r="L2746" s="6">
        <v>22</v>
      </c>
      <c r="M2746" t="b">
        <v>0</v>
      </c>
      <c r="N2746" s="6" t="s">
        <v>8304</v>
      </c>
      <c r="O2746" s="9">
        <f t="shared" si="252"/>
        <v>5.2187499999999998E-2</v>
      </c>
      <c r="P2746" s="18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5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1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t="b">
        <v>0</v>
      </c>
      <c r="L2747" s="6">
        <v>49</v>
      </c>
      <c r="M2747" t="b">
        <v>0</v>
      </c>
      <c r="N2747" s="6" t="s">
        <v>8304</v>
      </c>
      <c r="O2747" s="9">
        <f t="shared" si="252"/>
        <v>0.21887499999999999</v>
      </c>
      <c r="P2747" s="18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5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1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t="b">
        <v>0</v>
      </c>
      <c r="L2748" s="6">
        <v>19</v>
      </c>
      <c r="M2748" t="b">
        <v>0</v>
      </c>
      <c r="N2748" s="6" t="s">
        <v>8304</v>
      </c>
      <c r="O2748" s="9">
        <f t="shared" si="252"/>
        <v>0.26700000000000002</v>
      </c>
      <c r="P2748" s="1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5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1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t="b">
        <v>0</v>
      </c>
      <c r="L2749" s="6">
        <v>4</v>
      </c>
      <c r="M2749" t="b">
        <v>0</v>
      </c>
      <c r="N2749" s="6" t="s">
        <v>8304</v>
      </c>
      <c r="O2749" s="9">
        <f t="shared" si="252"/>
        <v>0.28000000000000003</v>
      </c>
      <c r="P2749" s="1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5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1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t="b">
        <v>0</v>
      </c>
      <c r="L2750" s="6">
        <v>4</v>
      </c>
      <c r="M2750" t="b">
        <v>0</v>
      </c>
      <c r="N2750" s="6" t="s">
        <v>8304</v>
      </c>
      <c r="O2750" s="9">
        <f t="shared" si="252"/>
        <v>1.06E-2</v>
      </c>
      <c r="P2750" s="1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5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1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t="b">
        <v>0</v>
      </c>
      <c r="L2751" s="6">
        <v>2</v>
      </c>
      <c r="M2751" t="b">
        <v>0</v>
      </c>
      <c r="N2751" s="6" t="s">
        <v>8304</v>
      </c>
      <c r="O2751" s="9">
        <f t="shared" si="252"/>
        <v>1.0999999999999999E-2</v>
      </c>
      <c r="P2751" s="1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5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1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t="b">
        <v>0</v>
      </c>
      <c r="L2752" s="6">
        <v>0</v>
      </c>
      <c r="M2752" t="b">
        <v>0</v>
      </c>
      <c r="N2752" s="6" t="s">
        <v>8304</v>
      </c>
      <c r="O2752" s="9">
        <f t="shared" si="252"/>
        <v>0</v>
      </c>
      <c r="P2752" s="18" t="str">
        <f t="shared" si="253"/>
        <v>$0.00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5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1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t="b">
        <v>0</v>
      </c>
      <c r="L2753" s="6">
        <v>0</v>
      </c>
      <c r="M2753" t="b">
        <v>0</v>
      </c>
      <c r="N2753" s="6" t="s">
        <v>8304</v>
      </c>
      <c r="O2753" s="9">
        <f t="shared" si="252"/>
        <v>0</v>
      </c>
      <c r="P2753" s="18" t="str">
        <f t="shared" si="253"/>
        <v>$0.00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5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1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t="b">
        <v>0</v>
      </c>
      <c r="L2754" s="6">
        <v>14</v>
      </c>
      <c r="M2754" t="b">
        <v>0</v>
      </c>
      <c r="N2754" s="6" t="s">
        <v>8304</v>
      </c>
      <c r="O2754" s="9">
        <f t="shared" ref="O2754:O2817" si="258">E2754/D2754</f>
        <v>0.11458333333333333</v>
      </c>
      <c r="P2754" s="18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40855.765092592592</v>
      </c>
      <c r="T2754" s="15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1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t="b">
        <v>0</v>
      </c>
      <c r="L2755" s="6">
        <v>8</v>
      </c>
      <c r="M2755" t="b">
        <v>0</v>
      </c>
      <c r="N2755" s="6" t="s">
        <v>8304</v>
      </c>
      <c r="O2755" s="9">
        <f t="shared" si="258"/>
        <v>0.19</v>
      </c>
      <c r="P2755" s="18">
        <f t="shared" ref="P2755:P2818" si="259">IF(L2755=0,"$0.00",ROUND(E2755/L2755,2))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6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1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t="b">
        <v>0</v>
      </c>
      <c r="L2756" s="6">
        <v>0</v>
      </c>
      <c r="M2756" t="b">
        <v>0</v>
      </c>
      <c r="N2756" s="6" t="s">
        <v>8304</v>
      </c>
      <c r="O2756" s="9">
        <f t="shared" si="258"/>
        <v>0</v>
      </c>
      <c r="P2756" s="18" t="str">
        <f t="shared" si="259"/>
        <v>$0.00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5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1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t="b">
        <v>0</v>
      </c>
      <c r="L2757" s="6">
        <v>15</v>
      </c>
      <c r="M2757" t="b">
        <v>0</v>
      </c>
      <c r="N2757" s="6" t="s">
        <v>8304</v>
      </c>
      <c r="O2757" s="9">
        <f t="shared" si="258"/>
        <v>0.52</v>
      </c>
      <c r="P2757" s="18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5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1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t="b">
        <v>0</v>
      </c>
      <c r="L2758" s="6">
        <v>33</v>
      </c>
      <c r="M2758" t="b">
        <v>0</v>
      </c>
      <c r="N2758" s="6" t="s">
        <v>8304</v>
      </c>
      <c r="O2758" s="9">
        <f t="shared" si="258"/>
        <v>0.1048</v>
      </c>
      <c r="P2758" s="1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5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1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t="b">
        <v>0</v>
      </c>
      <c r="L2759" s="6">
        <v>2</v>
      </c>
      <c r="M2759" t="b">
        <v>0</v>
      </c>
      <c r="N2759" s="6" t="s">
        <v>8304</v>
      </c>
      <c r="O2759" s="9">
        <f t="shared" si="258"/>
        <v>6.6666666666666671E-3</v>
      </c>
      <c r="P2759" s="1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5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1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t="b">
        <v>0</v>
      </c>
      <c r="L2760" s="6">
        <v>6</v>
      </c>
      <c r="M2760" t="b">
        <v>0</v>
      </c>
      <c r="N2760" s="6" t="s">
        <v>8304</v>
      </c>
      <c r="O2760" s="9">
        <f t="shared" si="258"/>
        <v>0.11700000000000001</v>
      </c>
      <c r="P2760" s="1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5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1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t="b">
        <v>0</v>
      </c>
      <c r="L2761" s="6">
        <v>2</v>
      </c>
      <c r="M2761" t="b">
        <v>0</v>
      </c>
      <c r="N2761" s="6" t="s">
        <v>8304</v>
      </c>
      <c r="O2761" s="9">
        <f t="shared" si="258"/>
        <v>0.105</v>
      </c>
      <c r="P2761" s="1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5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1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t="b">
        <v>0</v>
      </c>
      <c r="L2762" s="6">
        <v>0</v>
      </c>
      <c r="M2762" t="b">
        <v>0</v>
      </c>
      <c r="N2762" s="6" t="s">
        <v>8304</v>
      </c>
      <c r="O2762" s="9">
        <f t="shared" si="258"/>
        <v>0</v>
      </c>
      <c r="P2762" s="18" t="str">
        <f t="shared" si="259"/>
        <v>$0.00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5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1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t="b">
        <v>0</v>
      </c>
      <c r="L2763" s="6">
        <v>4</v>
      </c>
      <c r="M2763" t="b">
        <v>0</v>
      </c>
      <c r="N2763" s="6" t="s">
        <v>8304</v>
      </c>
      <c r="O2763" s="9">
        <f t="shared" si="258"/>
        <v>7.1999999999999998E-3</v>
      </c>
      <c r="P2763" s="1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5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1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t="b">
        <v>0</v>
      </c>
      <c r="L2764" s="6">
        <v>1</v>
      </c>
      <c r="M2764" t="b">
        <v>0</v>
      </c>
      <c r="N2764" s="6" t="s">
        <v>8304</v>
      </c>
      <c r="O2764" s="9">
        <f t="shared" si="258"/>
        <v>7.6923076923076927E-3</v>
      </c>
      <c r="P2764" s="1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5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1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t="b">
        <v>0</v>
      </c>
      <c r="L2765" s="6">
        <v>3</v>
      </c>
      <c r="M2765" t="b">
        <v>0</v>
      </c>
      <c r="N2765" s="6" t="s">
        <v>8304</v>
      </c>
      <c r="O2765" s="9">
        <f t="shared" si="258"/>
        <v>2.2842639593908631E-3</v>
      </c>
      <c r="P2765" s="1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5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1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t="b">
        <v>0</v>
      </c>
      <c r="L2766" s="6">
        <v>4</v>
      </c>
      <c r="M2766" t="b">
        <v>0</v>
      </c>
      <c r="N2766" s="6" t="s">
        <v>8304</v>
      </c>
      <c r="O2766" s="9">
        <f t="shared" si="258"/>
        <v>1.125E-2</v>
      </c>
      <c r="P2766" s="1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5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1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t="b">
        <v>0</v>
      </c>
      <c r="L2767" s="6">
        <v>0</v>
      </c>
      <c r="M2767" t="b">
        <v>0</v>
      </c>
      <c r="N2767" s="6" t="s">
        <v>8304</v>
      </c>
      <c r="O2767" s="9">
        <f t="shared" si="258"/>
        <v>0</v>
      </c>
      <c r="P2767" s="18" t="str">
        <f t="shared" si="259"/>
        <v>$0.00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5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1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t="b">
        <v>0</v>
      </c>
      <c r="L2768" s="6">
        <v>4</v>
      </c>
      <c r="M2768" t="b">
        <v>0</v>
      </c>
      <c r="N2768" s="6" t="s">
        <v>8304</v>
      </c>
      <c r="O2768" s="9">
        <f t="shared" si="258"/>
        <v>0.02</v>
      </c>
      <c r="P2768" s="1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5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1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t="b">
        <v>0</v>
      </c>
      <c r="L2769" s="6">
        <v>3</v>
      </c>
      <c r="M2769" t="b">
        <v>0</v>
      </c>
      <c r="N2769" s="6" t="s">
        <v>8304</v>
      </c>
      <c r="O2769" s="9">
        <f t="shared" si="258"/>
        <v>8.5000000000000006E-3</v>
      </c>
      <c r="P2769" s="18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5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1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t="b">
        <v>0</v>
      </c>
      <c r="L2770" s="6">
        <v>34</v>
      </c>
      <c r="M2770" t="b">
        <v>0</v>
      </c>
      <c r="N2770" s="6" t="s">
        <v>8304</v>
      </c>
      <c r="O2770" s="9">
        <f t="shared" si="258"/>
        <v>0.14314285714285716</v>
      </c>
      <c r="P2770" s="18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5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1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t="b">
        <v>0</v>
      </c>
      <c r="L2771" s="6">
        <v>2</v>
      </c>
      <c r="M2771" t="b">
        <v>0</v>
      </c>
      <c r="N2771" s="6" t="s">
        <v>8304</v>
      </c>
      <c r="O2771" s="9">
        <f t="shared" si="258"/>
        <v>2.5000000000000001E-3</v>
      </c>
      <c r="P2771" s="1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5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1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t="b">
        <v>0</v>
      </c>
      <c r="L2772" s="6">
        <v>33</v>
      </c>
      <c r="M2772" t="b">
        <v>0</v>
      </c>
      <c r="N2772" s="6" t="s">
        <v>8304</v>
      </c>
      <c r="O2772" s="9">
        <f t="shared" si="258"/>
        <v>0.1041125</v>
      </c>
      <c r="P2772" s="18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5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1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t="b">
        <v>0</v>
      </c>
      <c r="L2773" s="6">
        <v>0</v>
      </c>
      <c r="M2773" t="b">
        <v>0</v>
      </c>
      <c r="N2773" s="6" t="s">
        <v>8304</v>
      </c>
      <c r="O2773" s="9">
        <f t="shared" si="258"/>
        <v>0</v>
      </c>
      <c r="P2773" s="18" t="str">
        <f t="shared" si="259"/>
        <v>$0.00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5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1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t="b">
        <v>0</v>
      </c>
      <c r="L2774" s="6">
        <v>0</v>
      </c>
      <c r="M2774" t="b">
        <v>0</v>
      </c>
      <c r="N2774" s="6" t="s">
        <v>8304</v>
      </c>
      <c r="O2774" s="9">
        <f t="shared" si="258"/>
        <v>0</v>
      </c>
      <c r="P2774" s="18" t="str">
        <f t="shared" si="259"/>
        <v>$0.00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5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1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t="b">
        <v>0</v>
      </c>
      <c r="L2775" s="6">
        <v>1</v>
      </c>
      <c r="M2775" t="b">
        <v>0</v>
      </c>
      <c r="N2775" s="6" t="s">
        <v>8304</v>
      </c>
      <c r="O2775" s="9">
        <f t="shared" si="258"/>
        <v>1.8867924528301887E-3</v>
      </c>
      <c r="P2775" s="1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5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1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t="b">
        <v>0</v>
      </c>
      <c r="L2776" s="6">
        <v>13</v>
      </c>
      <c r="M2776" t="b">
        <v>0</v>
      </c>
      <c r="N2776" s="6" t="s">
        <v>8304</v>
      </c>
      <c r="O2776" s="9">
        <f t="shared" si="258"/>
        <v>0.14249999999999999</v>
      </c>
      <c r="P2776" s="18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5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1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t="b">
        <v>0</v>
      </c>
      <c r="L2777" s="6">
        <v>2</v>
      </c>
      <c r="M2777" t="b">
        <v>0</v>
      </c>
      <c r="N2777" s="6" t="s">
        <v>8304</v>
      </c>
      <c r="O2777" s="9">
        <f t="shared" si="258"/>
        <v>0.03</v>
      </c>
      <c r="P2777" s="1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5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1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t="b">
        <v>0</v>
      </c>
      <c r="L2778" s="6">
        <v>36</v>
      </c>
      <c r="M2778" t="b">
        <v>0</v>
      </c>
      <c r="N2778" s="6" t="s">
        <v>8304</v>
      </c>
      <c r="O2778" s="9">
        <f t="shared" si="258"/>
        <v>7.8809523809523815E-2</v>
      </c>
      <c r="P2778" s="1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5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1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t="b">
        <v>0</v>
      </c>
      <c r="L2779" s="6">
        <v>1</v>
      </c>
      <c r="M2779" t="b">
        <v>0</v>
      </c>
      <c r="N2779" s="6" t="s">
        <v>8304</v>
      </c>
      <c r="O2779" s="9">
        <f t="shared" si="258"/>
        <v>3.3333333333333335E-3</v>
      </c>
      <c r="P2779" s="1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5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1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t="b">
        <v>0</v>
      </c>
      <c r="L2780" s="6">
        <v>15</v>
      </c>
      <c r="M2780" t="b">
        <v>0</v>
      </c>
      <c r="N2780" s="6" t="s">
        <v>8304</v>
      </c>
      <c r="O2780" s="9">
        <f t="shared" si="258"/>
        <v>0.25545454545454543</v>
      </c>
      <c r="P2780" s="18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5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1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t="b">
        <v>0</v>
      </c>
      <c r="L2781" s="6">
        <v>1</v>
      </c>
      <c r="M2781" t="b">
        <v>0</v>
      </c>
      <c r="N2781" s="6" t="s">
        <v>8304</v>
      </c>
      <c r="O2781" s="9">
        <f t="shared" si="258"/>
        <v>2.12E-2</v>
      </c>
      <c r="P2781" s="1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5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1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t="b">
        <v>0</v>
      </c>
      <c r="L2782" s="6">
        <v>0</v>
      </c>
      <c r="M2782" t="b">
        <v>0</v>
      </c>
      <c r="N2782" s="6" t="s">
        <v>8304</v>
      </c>
      <c r="O2782" s="9">
        <f t="shared" si="258"/>
        <v>0</v>
      </c>
      <c r="P2782" s="18" t="str">
        <f t="shared" si="259"/>
        <v>$0.00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5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1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t="b">
        <v>0</v>
      </c>
      <c r="L2783" s="6">
        <v>28</v>
      </c>
      <c r="M2783" t="b">
        <v>1</v>
      </c>
      <c r="N2783" s="6" t="s">
        <v>8271</v>
      </c>
      <c r="O2783" s="9">
        <f t="shared" si="258"/>
        <v>1.0528</v>
      </c>
      <c r="P2783" s="18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5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1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t="b">
        <v>0</v>
      </c>
      <c r="L2784" s="6">
        <v>18</v>
      </c>
      <c r="M2784" t="b">
        <v>1</v>
      </c>
      <c r="N2784" s="6" t="s">
        <v>8271</v>
      </c>
      <c r="O2784" s="9">
        <f t="shared" si="258"/>
        <v>1.2</v>
      </c>
      <c r="P2784" s="18">
        <f t="shared" si="259"/>
        <v>66.67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5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1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t="b">
        <v>0</v>
      </c>
      <c r="L2785" s="6">
        <v>61</v>
      </c>
      <c r="M2785" t="b">
        <v>1</v>
      </c>
      <c r="N2785" s="6" t="s">
        <v>8271</v>
      </c>
      <c r="O2785" s="9">
        <f t="shared" si="258"/>
        <v>1.145</v>
      </c>
      <c r="P2785" s="18">
        <f t="shared" si="259"/>
        <v>18.77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5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1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t="b">
        <v>0</v>
      </c>
      <c r="L2786" s="6">
        <v>108</v>
      </c>
      <c r="M2786" t="b">
        <v>1</v>
      </c>
      <c r="N2786" s="6" t="s">
        <v>8271</v>
      </c>
      <c r="O2786" s="9">
        <f t="shared" si="258"/>
        <v>1.19</v>
      </c>
      <c r="P2786" s="18">
        <f t="shared" si="259"/>
        <v>66.11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5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1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t="b">
        <v>0</v>
      </c>
      <c r="L2787" s="6">
        <v>142</v>
      </c>
      <c r="M2787" t="b">
        <v>1</v>
      </c>
      <c r="N2787" s="6" t="s">
        <v>8271</v>
      </c>
      <c r="O2787" s="9">
        <f t="shared" si="258"/>
        <v>1.0468</v>
      </c>
      <c r="P2787" s="18">
        <f t="shared" si="259"/>
        <v>36.86</v>
      </c>
      <c r="Q2787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5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1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t="b">
        <v>0</v>
      </c>
      <c r="L2788" s="6">
        <v>74</v>
      </c>
      <c r="M2788" t="b">
        <v>1</v>
      </c>
      <c r="N2788" s="6" t="s">
        <v>8271</v>
      </c>
      <c r="O2788" s="9">
        <f t="shared" si="258"/>
        <v>1.1783999999999999</v>
      </c>
      <c r="P2788" s="1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5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1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t="b">
        <v>0</v>
      </c>
      <c r="L2789" s="6">
        <v>38</v>
      </c>
      <c r="M2789" t="b">
        <v>1</v>
      </c>
      <c r="N2789" s="6" t="s">
        <v>8271</v>
      </c>
      <c r="O2789" s="9">
        <f t="shared" si="258"/>
        <v>1.1970000000000001</v>
      </c>
      <c r="P2789" s="18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5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1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t="b">
        <v>0</v>
      </c>
      <c r="L2790" s="6">
        <v>20</v>
      </c>
      <c r="M2790" t="b">
        <v>1</v>
      </c>
      <c r="N2790" s="6" t="s">
        <v>8271</v>
      </c>
      <c r="O2790" s="9">
        <f t="shared" si="258"/>
        <v>1.0249999999999999</v>
      </c>
      <c r="P2790" s="1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5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1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t="b">
        <v>0</v>
      </c>
      <c r="L2791" s="6">
        <v>24</v>
      </c>
      <c r="M2791" t="b">
        <v>1</v>
      </c>
      <c r="N2791" s="6" t="s">
        <v>8271</v>
      </c>
      <c r="O2791" s="9">
        <f t="shared" si="258"/>
        <v>1.0116666666666667</v>
      </c>
      <c r="P2791" s="18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5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1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t="b">
        <v>0</v>
      </c>
      <c r="L2792" s="6">
        <v>66</v>
      </c>
      <c r="M2792" t="b">
        <v>1</v>
      </c>
      <c r="N2792" s="6" t="s">
        <v>8271</v>
      </c>
      <c r="O2792" s="9">
        <f t="shared" si="258"/>
        <v>1.0533333333333332</v>
      </c>
      <c r="P2792" s="18">
        <f t="shared" si="259"/>
        <v>47.88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5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1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t="b">
        <v>0</v>
      </c>
      <c r="L2793" s="6">
        <v>28</v>
      </c>
      <c r="M2793" t="b">
        <v>1</v>
      </c>
      <c r="N2793" s="6" t="s">
        <v>8271</v>
      </c>
      <c r="O2793" s="9">
        <f t="shared" si="258"/>
        <v>1.0249999999999999</v>
      </c>
      <c r="P2793" s="18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5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1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t="b">
        <v>0</v>
      </c>
      <c r="L2794" s="6">
        <v>24</v>
      </c>
      <c r="M2794" t="b">
        <v>1</v>
      </c>
      <c r="N2794" s="6" t="s">
        <v>8271</v>
      </c>
      <c r="O2794" s="9">
        <f t="shared" si="258"/>
        <v>1.0760000000000001</v>
      </c>
      <c r="P2794" s="18">
        <f t="shared" si="259"/>
        <v>89.67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5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1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t="b">
        <v>0</v>
      </c>
      <c r="L2795" s="6">
        <v>73</v>
      </c>
      <c r="M2795" t="b">
        <v>1</v>
      </c>
      <c r="N2795" s="6" t="s">
        <v>8271</v>
      </c>
      <c r="O2795" s="9">
        <f t="shared" si="258"/>
        <v>1.105675</v>
      </c>
      <c r="P2795" s="18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5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1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t="b">
        <v>0</v>
      </c>
      <c r="L2796" s="6">
        <v>3</v>
      </c>
      <c r="M2796" t="b">
        <v>1</v>
      </c>
      <c r="N2796" s="6" t="s">
        <v>8271</v>
      </c>
      <c r="O2796" s="9">
        <f t="shared" si="258"/>
        <v>1.5</v>
      </c>
      <c r="P2796" s="18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5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1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t="b">
        <v>0</v>
      </c>
      <c r="L2797" s="6">
        <v>20</v>
      </c>
      <c r="M2797" t="b">
        <v>1</v>
      </c>
      <c r="N2797" s="6" t="s">
        <v>8271</v>
      </c>
      <c r="O2797" s="9">
        <f t="shared" si="258"/>
        <v>1.0428571428571429</v>
      </c>
      <c r="P2797" s="18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5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1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t="b">
        <v>0</v>
      </c>
      <c r="L2798" s="6">
        <v>21</v>
      </c>
      <c r="M2798" t="b">
        <v>1</v>
      </c>
      <c r="N2798" s="6" t="s">
        <v>8271</v>
      </c>
      <c r="O2798" s="9">
        <f t="shared" si="258"/>
        <v>1.155</v>
      </c>
      <c r="P2798" s="18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5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1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t="b">
        <v>0</v>
      </c>
      <c r="L2799" s="6">
        <v>94</v>
      </c>
      <c r="M2799" t="b">
        <v>1</v>
      </c>
      <c r="N2799" s="6" t="s">
        <v>8271</v>
      </c>
      <c r="O2799" s="9">
        <f t="shared" si="258"/>
        <v>1.02645125</v>
      </c>
      <c r="P2799" s="18">
        <f t="shared" si="259"/>
        <v>87.36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5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1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t="b">
        <v>0</v>
      </c>
      <c r="L2800" s="6">
        <v>139</v>
      </c>
      <c r="M2800" t="b">
        <v>1</v>
      </c>
      <c r="N2800" s="6" t="s">
        <v>8271</v>
      </c>
      <c r="O2800" s="9">
        <f t="shared" si="258"/>
        <v>1.014</v>
      </c>
      <c r="P2800" s="18">
        <f t="shared" si="259"/>
        <v>36.47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5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1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t="b">
        <v>0</v>
      </c>
      <c r="L2801" s="6">
        <v>130</v>
      </c>
      <c r="M2801" t="b">
        <v>1</v>
      </c>
      <c r="N2801" s="6" t="s">
        <v>8271</v>
      </c>
      <c r="O2801" s="9">
        <f t="shared" si="258"/>
        <v>1.1663479999999999</v>
      </c>
      <c r="P2801" s="18">
        <f t="shared" si="259"/>
        <v>44.86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5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1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t="b">
        <v>0</v>
      </c>
      <c r="L2802" s="6">
        <v>31</v>
      </c>
      <c r="M2802" t="b">
        <v>1</v>
      </c>
      <c r="N2802" s="6" t="s">
        <v>8271</v>
      </c>
      <c r="O2802" s="9">
        <f t="shared" si="258"/>
        <v>1.33</v>
      </c>
      <c r="P2802" s="18">
        <f t="shared" si="259"/>
        <v>42.9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5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1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t="b">
        <v>0</v>
      </c>
      <c r="L2803" s="6">
        <v>13</v>
      </c>
      <c r="M2803" t="b">
        <v>1</v>
      </c>
      <c r="N2803" s="6" t="s">
        <v>8271</v>
      </c>
      <c r="O2803" s="9">
        <f t="shared" si="258"/>
        <v>1.3320000000000001</v>
      </c>
      <c r="P2803" s="18">
        <f t="shared" si="259"/>
        <v>51.23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5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1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t="b">
        <v>0</v>
      </c>
      <c r="L2804" s="6">
        <v>90</v>
      </c>
      <c r="M2804" t="b">
        <v>1</v>
      </c>
      <c r="N2804" s="6" t="s">
        <v>8271</v>
      </c>
      <c r="O2804" s="9">
        <f t="shared" si="258"/>
        <v>1.0183333333333333</v>
      </c>
      <c r="P2804" s="18">
        <f t="shared" si="259"/>
        <v>33.94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5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1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t="b">
        <v>0</v>
      </c>
      <c r="L2805" s="6">
        <v>141</v>
      </c>
      <c r="M2805" t="b">
        <v>1</v>
      </c>
      <c r="N2805" s="6" t="s">
        <v>8271</v>
      </c>
      <c r="O2805" s="9">
        <f t="shared" si="258"/>
        <v>1.2795000000000001</v>
      </c>
      <c r="P2805" s="18">
        <f t="shared" si="259"/>
        <v>90.74</v>
      </c>
      <c r="Q2805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5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1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t="b">
        <v>0</v>
      </c>
      <c r="L2806" s="6">
        <v>23</v>
      </c>
      <c r="M2806" t="b">
        <v>1</v>
      </c>
      <c r="N2806" s="6" t="s">
        <v>8271</v>
      </c>
      <c r="O2806" s="9">
        <f t="shared" si="258"/>
        <v>1.1499999999999999</v>
      </c>
      <c r="P2806" s="18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5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1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t="b">
        <v>0</v>
      </c>
      <c r="L2807" s="6">
        <v>18</v>
      </c>
      <c r="M2807" t="b">
        <v>1</v>
      </c>
      <c r="N2807" s="6" t="s">
        <v>8271</v>
      </c>
      <c r="O2807" s="9">
        <f t="shared" si="258"/>
        <v>1.1000000000000001</v>
      </c>
      <c r="P2807" s="18">
        <f t="shared" si="259"/>
        <v>24.44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5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1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t="b">
        <v>0</v>
      </c>
      <c r="L2808" s="6">
        <v>76</v>
      </c>
      <c r="M2808" t="b">
        <v>1</v>
      </c>
      <c r="N2808" s="6" t="s">
        <v>8271</v>
      </c>
      <c r="O2808" s="9">
        <f t="shared" si="258"/>
        <v>1.121</v>
      </c>
      <c r="P2808" s="1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5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1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t="b">
        <v>0</v>
      </c>
      <c r="L2809" s="6">
        <v>93</v>
      </c>
      <c r="M2809" t="b">
        <v>1</v>
      </c>
      <c r="N2809" s="6" t="s">
        <v>8271</v>
      </c>
      <c r="O2809" s="9">
        <f t="shared" si="258"/>
        <v>1.26</v>
      </c>
      <c r="P2809" s="18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5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1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t="b">
        <v>0</v>
      </c>
      <c r="L2810" s="6">
        <v>69</v>
      </c>
      <c r="M2810" t="b">
        <v>1</v>
      </c>
      <c r="N2810" s="6" t="s">
        <v>8271</v>
      </c>
      <c r="O2810" s="9">
        <f t="shared" si="258"/>
        <v>1.0024444444444445</v>
      </c>
      <c r="P2810" s="18">
        <f t="shared" si="259"/>
        <v>65.38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5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1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t="b">
        <v>0</v>
      </c>
      <c r="L2811" s="6">
        <v>21</v>
      </c>
      <c r="M2811" t="b">
        <v>1</v>
      </c>
      <c r="N2811" s="6" t="s">
        <v>8271</v>
      </c>
      <c r="O2811" s="9">
        <f t="shared" si="258"/>
        <v>1.024</v>
      </c>
      <c r="P2811" s="18">
        <f t="shared" si="259"/>
        <v>121.9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5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1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t="b">
        <v>0</v>
      </c>
      <c r="L2812" s="6">
        <v>57</v>
      </c>
      <c r="M2812" t="b">
        <v>1</v>
      </c>
      <c r="N2812" s="6" t="s">
        <v>8271</v>
      </c>
      <c r="O2812" s="9">
        <f t="shared" si="258"/>
        <v>1.0820000000000001</v>
      </c>
      <c r="P2812" s="18">
        <f t="shared" si="259"/>
        <v>47.46</v>
      </c>
      <c r="Q2812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5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1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t="b">
        <v>0</v>
      </c>
      <c r="L2813" s="6">
        <v>108</v>
      </c>
      <c r="M2813" t="b">
        <v>1</v>
      </c>
      <c r="N2813" s="6" t="s">
        <v>8271</v>
      </c>
      <c r="O2813" s="9">
        <f t="shared" si="258"/>
        <v>1.0026999999999999</v>
      </c>
      <c r="P2813" s="18">
        <f t="shared" si="259"/>
        <v>92.84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5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1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t="b">
        <v>0</v>
      </c>
      <c r="L2814" s="6">
        <v>83</v>
      </c>
      <c r="M2814" t="b">
        <v>1</v>
      </c>
      <c r="N2814" s="6" t="s">
        <v>8271</v>
      </c>
      <c r="O2814" s="9">
        <f t="shared" si="258"/>
        <v>1.133</v>
      </c>
      <c r="P2814" s="18">
        <f t="shared" si="259"/>
        <v>68.25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5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1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t="b">
        <v>0</v>
      </c>
      <c r="L2815" s="6">
        <v>96</v>
      </c>
      <c r="M2815" t="b">
        <v>1</v>
      </c>
      <c r="N2815" s="6" t="s">
        <v>8271</v>
      </c>
      <c r="O2815" s="9">
        <f t="shared" si="258"/>
        <v>1.2757571428571428</v>
      </c>
      <c r="P2815" s="18">
        <f t="shared" si="259"/>
        <v>37.21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5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1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t="b">
        <v>0</v>
      </c>
      <c r="L2816" s="6">
        <v>64</v>
      </c>
      <c r="M2816" t="b">
        <v>1</v>
      </c>
      <c r="N2816" s="6" t="s">
        <v>8271</v>
      </c>
      <c r="O2816" s="9">
        <f t="shared" si="258"/>
        <v>1.0773333333333333</v>
      </c>
      <c r="P2816" s="1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5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1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t="b">
        <v>0</v>
      </c>
      <c r="L2817" s="6">
        <v>14</v>
      </c>
      <c r="M2817" t="b">
        <v>1</v>
      </c>
      <c r="N2817" s="6" t="s">
        <v>8271</v>
      </c>
      <c r="O2817" s="9">
        <f t="shared" si="258"/>
        <v>2.42</v>
      </c>
      <c r="P2817" s="18">
        <f t="shared" si="259"/>
        <v>43.21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5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1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t="b">
        <v>0</v>
      </c>
      <c r="L2818" s="6">
        <v>169</v>
      </c>
      <c r="M2818" t="b">
        <v>1</v>
      </c>
      <c r="N2818" s="6" t="s">
        <v>8271</v>
      </c>
      <c r="O2818" s="9">
        <f t="shared" ref="O2818:O2881" si="264">E2818/D2818</f>
        <v>1.4156666666666666</v>
      </c>
      <c r="P2818" s="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42188.467499999999</v>
      </c>
      <c r="T2818" s="15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1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t="b">
        <v>0</v>
      </c>
      <c r="L2819" s="6">
        <v>33</v>
      </c>
      <c r="M2819" t="b">
        <v>1</v>
      </c>
      <c r="N2819" s="6" t="s">
        <v>8271</v>
      </c>
      <c r="O2819" s="9">
        <f t="shared" si="264"/>
        <v>1.3</v>
      </c>
      <c r="P2819" s="18">
        <f t="shared" ref="P2819:P2882" si="265">IF(L2819=0,"$0.00",ROUND(E2819/L2819,2))</f>
        <v>23.64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6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1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t="b">
        <v>0</v>
      </c>
      <c r="L2820" s="6">
        <v>102</v>
      </c>
      <c r="M2820" t="b">
        <v>1</v>
      </c>
      <c r="N2820" s="6" t="s">
        <v>8271</v>
      </c>
      <c r="O2820" s="9">
        <f t="shared" si="264"/>
        <v>1.0603</v>
      </c>
      <c r="P2820" s="18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5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1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t="b">
        <v>0</v>
      </c>
      <c r="L2821" s="6">
        <v>104</v>
      </c>
      <c r="M2821" t="b">
        <v>1</v>
      </c>
      <c r="N2821" s="6" t="s">
        <v>8271</v>
      </c>
      <c r="O2821" s="9">
        <f t="shared" si="264"/>
        <v>1.048</v>
      </c>
      <c r="P2821" s="18">
        <f t="shared" si="265"/>
        <v>50.38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5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1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t="b">
        <v>0</v>
      </c>
      <c r="L2822" s="6">
        <v>20</v>
      </c>
      <c r="M2822" t="b">
        <v>1</v>
      </c>
      <c r="N2822" s="6" t="s">
        <v>8271</v>
      </c>
      <c r="O2822" s="9">
        <f t="shared" si="264"/>
        <v>1.36</v>
      </c>
      <c r="P2822" s="18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5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1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t="b">
        <v>0</v>
      </c>
      <c r="L2823" s="6">
        <v>35</v>
      </c>
      <c r="M2823" t="b">
        <v>1</v>
      </c>
      <c r="N2823" s="6" t="s">
        <v>8271</v>
      </c>
      <c r="O2823" s="9">
        <f t="shared" si="264"/>
        <v>1</v>
      </c>
      <c r="P2823" s="18">
        <f t="shared" si="265"/>
        <v>28.57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5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1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t="b">
        <v>0</v>
      </c>
      <c r="L2824" s="6">
        <v>94</v>
      </c>
      <c r="M2824" t="b">
        <v>1</v>
      </c>
      <c r="N2824" s="6" t="s">
        <v>8271</v>
      </c>
      <c r="O2824" s="9">
        <f t="shared" si="264"/>
        <v>1</v>
      </c>
      <c r="P2824" s="18">
        <f t="shared" si="265"/>
        <v>63.83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5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1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t="b">
        <v>0</v>
      </c>
      <c r="L2825" s="6">
        <v>14</v>
      </c>
      <c r="M2825" t="b">
        <v>1</v>
      </c>
      <c r="N2825" s="6" t="s">
        <v>8271</v>
      </c>
      <c r="O2825" s="9">
        <f t="shared" si="264"/>
        <v>1.24</v>
      </c>
      <c r="P2825" s="18">
        <f t="shared" si="265"/>
        <v>8.86</v>
      </c>
      <c r="Q2825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5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1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t="b">
        <v>0</v>
      </c>
      <c r="L2826" s="6">
        <v>15</v>
      </c>
      <c r="M2826" t="b">
        <v>1</v>
      </c>
      <c r="N2826" s="6" t="s">
        <v>8271</v>
      </c>
      <c r="O2826" s="9">
        <f t="shared" si="264"/>
        <v>1.1692307692307693</v>
      </c>
      <c r="P2826" s="18">
        <f t="shared" si="265"/>
        <v>50.67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5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1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t="b">
        <v>0</v>
      </c>
      <c r="L2827" s="6">
        <v>51</v>
      </c>
      <c r="M2827" t="b">
        <v>1</v>
      </c>
      <c r="N2827" s="6" t="s">
        <v>8271</v>
      </c>
      <c r="O2827" s="9">
        <f t="shared" si="264"/>
        <v>1.0333333333333334</v>
      </c>
      <c r="P2827" s="18">
        <f t="shared" si="265"/>
        <v>60.78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5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1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t="b">
        <v>0</v>
      </c>
      <c r="L2828" s="6">
        <v>19</v>
      </c>
      <c r="M2828" t="b">
        <v>1</v>
      </c>
      <c r="N2828" s="6" t="s">
        <v>8271</v>
      </c>
      <c r="O2828" s="9">
        <f t="shared" si="264"/>
        <v>1.0774999999999999</v>
      </c>
      <c r="P2828" s="1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5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1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t="b">
        <v>0</v>
      </c>
      <c r="L2829" s="6">
        <v>23</v>
      </c>
      <c r="M2829" t="b">
        <v>1</v>
      </c>
      <c r="N2829" s="6" t="s">
        <v>8271</v>
      </c>
      <c r="O2829" s="9">
        <f t="shared" si="264"/>
        <v>1.2024999999999999</v>
      </c>
      <c r="P2829" s="18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5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1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t="b">
        <v>0</v>
      </c>
      <c r="L2830" s="6">
        <v>97</v>
      </c>
      <c r="M2830" t="b">
        <v>1</v>
      </c>
      <c r="N2830" s="6" t="s">
        <v>8271</v>
      </c>
      <c r="O2830" s="9">
        <f t="shared" si="264"/>
        <v>1.0037894736842106</v>
      </c>
      <c r="P2830" s="18">
        <f t="shared" si="265"/>
        <v>98.31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5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1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t="b">
        <v>0</v>
      </c>
      <c r="L2831" s="6">
        <v>76</v>
      </c>
      <c r="M2831" t="b">
        <v>1</v>
      </c>
      <c r="N2831" s="6" t="s">
        <v>8271</v>
      </c>
      <c r="O2831" s="9">
        <f t="shared" si="264"/>
        <v>1.0651999999999999</v>
      </c>
      <c r="P2831" s="18">
        <f t="shared" si="265"/>
        <v>35.04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5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1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t="b">
        <v>0</v>
      </c>
      <c r="L2832" s="6">
        <v>11</v>
      </c>
      <c r="M2832" t="b">
        <v>1</v>
      </c>
      <c r="N2832" s="6" t="s">
        <v>8271</v>
      </c>
      <c r="O2832" s="9">
        <f t="shared" si="264"/>
        <v>1</v>
      </c>
      <c r="P2832" s="18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5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1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t="b">
        <v>0</v>
      </c>
      <c r="L2833" s="6">
        <v>52</v>
      </c>
      <c r="M2833" t="b">
        <v>1</v>
      </c>
      <c r="N2833" s="6" t="s">
        <v>8271</v>
      </c>
      <c r="O2833" s="9">
        <f t="shared" si="264"/>
        <v>1.1066666666666667</v>
      </c>
      <c r="P2833" s="18">
        <f t="shared" si="265"/>
        <v>63.85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5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1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t="b">
        <v>0</v>
      </c>
      <c r="L2834" s="6">
        <v>95</v>
      </c>
      <c r="M2834" t="b">
        <v>1</v>
      </c>
      <c r="N2834" s="6" t="s">
        <v>8271</v>
      </c>
      <c r="O2834" s="9">
        <f t="shared" si="264"/>
        <v>1.1471959999999999</v>
      </c>
      <c r="P2834" s="18">
        <f t="shared" si="265"/>
        <v>30.19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5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1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t="b">
        <v>0</v>
      </c>
      <c r="L2835" s="6">
        <v>35</v>
      </c>
      <c r="M2835" t="b">
        <v>1</v>
      </c>
      <c r="N2835" s="6" t="s">
        <v>8271</v>
      </c>
      <c r="O2835" s="9">
        <f t="shared" si="264"/>
        <v>1.0825925925925926</v>
      </c>
      <c r="P2835" s="18">
        <f t="shared" si="265"/>
        <v>83.51</v>
      </c>
      <c r="Q2835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5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1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t="b">
        <v>0</v>
      </c>
      <c r="L2836" s="6">
        <v>21</v>
      </c>
      <c r="M2836" t="b">
        <v>1</v>
      </c>
      <c r="N2836" s="6" t="s">
        <v>8271</v>
      </c>
      <c r="O2836" s="9">
        <f t="shared" si="264"/>
        <v>1.7</v>
      </c>
      <c r="P2836" s="18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5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1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t="b">
        <v>0</v>
      </c>
      <c r="L2837" s="6">
        <v>93</v>
      </c>
      <c r="M2837" t="b">
        <v>1</v>
      </c>
      <c r="N2837" s="6" t="s">
        <v>8271</v>
      </c>
      <c r="O2837" s="9">
        <f t="shared" si="264"/>
        <v>1.8709899999999999</v>
      </c>
      <c r="P2837" s="18">
        <f t="shared" si="265"/>
        <v>20.12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5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1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t="b">
        <v>0</v>
      </c>
      <c r="L2838" s="6">
        <v>11</v>
      </c>
      <c r="M2838" t="b">
        <v>1</v>
      </c>
      <c r="N2838" s="6" t="s">
        <v>8271</v>
      </c>
      <c r="O2838" s="9">
        <f t="shared" si="264"/>
        <v>1.0777777777777777</v>
      </c>
      <c r="P2838" s="1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5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1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t="b">
        <v>0</v>
      </c>
      <c r="L2839" s="6">
        <v>21</v>
      </c>
      <c r="M2839" t="b">
        <v>1</v>
      </c>
      <c r="N2839" s="6" t="s">
        <v>8271</v>
      </c>
      <c r="O2839" s="9">
        <f t="shared" si="264"/>
        <v>1</v>
      </c>
      <c r="P2839" s="18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5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1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t="b">
        <v>0</v>
      </c>
      <c r="L2840" s="6">
        <v>54</v>
      </c>
      <c r="M2840" t="b">
        <v>1</v>
      </c>
      <c r="N2840" s="6" t="s">
        <v>8271</v>
      </c>
      <c r="O2840" s="9">
        <f t="shared" si="264"/>
        <v>1.2024999999999999</v>
      </c>
      <c r="P2840" s="18">
        <f t="shared" si="265"/>
        <v>44.54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5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1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t="b">
        <v>0</v>
      </c>
      <c r="L2841" s="6">
        <v>31</v>
      </c>
      <c r="M2841" t="b">
        <v>1</v>
      </c>
      <c r="N2841" s="6" t="s">
        <v>8271</v>
      </c>
      <c r="O2841" s="9">
        <f t="shared" si="264"/>
        <v>1.1142857142857143</v>
      </c>
      <c r="P2841" s="18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5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1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t="b">
        <v>0</v>
      </c>
      <c r="L2842" s="6">
        <v>132</v>
      </c>
      <c r="M2842" t="b">
        <v>1</v>
      </c>
      <c r="N2842" s="6" t="s">
        <v>8271</v>
      </c>
      <c r="O2842" s="9">
        <f t="shared" si="264"/>
        <v>1.04</v>
      </c>
      <c r="P2842" s="18">
        <f t="shared" si="265"/>
        <v>19.7</v>
      </c>
      <c r="Q2842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5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1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t="b">
        <v>0</v>
      </c>
      <c r="L2843" s="6">
        <v>1</v>
      </c>
      <c r="M2843" t="b">
        <v>0</v>
      </c>
      <c r="N2843" s="6" t="s">
        <v>8271</v>
      </c>
      <c r="O2843" s="9">
        <f t="shared" si="264"/>
        <v>0.01</v>
      </c>
      <c r="P2843" s="18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5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1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t="b">
        <v>0</v>
      </c>
      <c r="L2844" s="6">
        <v>0</v>
      </c>
      <c r="M2844" t="b">
        <v>0</v>
      </c>
      <c r="N2844" s="6" t="s">
        <v>8271</v>
      </c>
      <c r="O2844" s="9">
        <f t="shared" si="264"/>
        <v>0</v>
      </c>
      <c r="P2844" s="18" t="str">
        <f t="shared" si="265"/>
        <v>$0.00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5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1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t="b">
        <v>0</v>
      </c>
      <c r="L2845" s="6">
        <v>0</v>
      </c>
      <c r="M2845" t="b">
        <v>0</v>
      </c>
      <c r="N2845" s="6" t="s">
        <v>8271</v>
      </c>
      <c r="O2845" s="9">
        <f t="shared" si="264"/>
        <v>0</v>
      </c>
      <c r="P2845" s="18" t="str">
        <f t="shared" si="265"/>
        <v>$0.00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5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1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t="b">
        <v>0</v>
      </c>
      <c r="L2846" s="6">
        <v>1</v>
      </c>
      <c r="M2846" t="b">
        <v>0</v>
      </c>
      <c r="N2846" s="6" t="s">
        <v>8271</v>
      </c>
      <c r="O2846" s="9">
        <f t="shared" si="264"/>
        <v>5.4545454545454543E-2</v>
      </c>
      <c r="P2846" s="18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5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1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t="b">
        <v>0</v>
      </c>
      <c r="L2847" s="6">
        <v>39</v>
      </c>
      <c r="M2847" t="b">
        <v>0</v>
      </c>
      <c r="N2847" s="6" t="s">
        <v>8271</v>
      </c>
      <c r="O2847" s="9">
        <f t="shared" si="264"/>
        <v>0.31546666666666667</v>
      </c>
      <c r="P2847" s="18">
        <f t="shared" si="265"/>
        <v>60.67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5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1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t="b">
        <v>0</v>
      </c>
      <c r="L2848" s="6">
        <v>0</v>
      </c>
      <c r="M2848" t="b">
        <v>0</v>
      </c>
      <c r="N2848" s="6" t="s">
        <v>8271</v>
      </c>
      <c r="O2848" s="9">
        <f t="shared" si="264"/>
        <v>0</v>
      </c>
      <c r="P2848" s="18" t="str">
        <f t="shared" si="265"/>
        <v>$0.00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5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1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t="b">
        <v>0</v>
      </c>
      <c r="L2849" s="6">
        <v>0</v>
      </c>
      <c r="M2849" t="b">
        <v>0</v>
      </c>
      <c r="N2849" s="6" t="s">
        <v>8271</v>
      </c>
      <c r="O2849" s="9">
        <f t="shared" si="264"/>
        <v>0</v>
      </c>
      <c r="P2849" s="18" t="str">
        <f t="shared" si="265"/>
        <v>$0.00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5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1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t="b">
        <v>0</v>
      </c>
      <c r="L2850" s="6">
        <v>3</v>
      </c>
      <c r="M2850" t="b">
        <v>0</v>
      </c>
      <c r="N2850" s="6" t="s">
        <v>8271</v>
      </c>
      <c r="O2850" s="9">
        <f t="shared" si="264"/>
        <v>2E-3</v>
      </c>
      <c r="P2850" s="18">
        <f t="shared" si="265"/>
        <v>23.33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5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1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t="b">
        <v>0</v>
      </c>
      <c r="L2851" s="6">
        <v>1</v>
      </c>
      <c r="M2851" t="b">
        <v>0</v>
      </c>
      <c r="N2851" s="6" t="s">
        <v>8271</v>
      </c>
      <c r="O2851" s="9">
        <f t="shared" si="264"/>
        <v>0.01</v>
      </c>
      <c r="P2851" s="18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5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1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t="b">
        <v>0</v>
      </c>
      <c r="L2852" s="6">
        <v>13</v>
      </c>
      <c r="M2852" t="b">
        <v>0</v>
      </c>
      <c r="N2852" s="6" t="s">
        <v>8271</v>
      </c>
      <c r="O2852" s="9">
        <f t="shared" si="264"/>
        <v>3.8875E-2</v>
      </c>
      <c r="P2852" s="18">
        <f t="shared" si="265"/>
        <v>23.92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5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1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t="b">
        <v>0</v>
      </c>
      <c r="L2853" s="6">
        <v>0</v>
      </c>
      <c r="M2853" t="b">
        <v>0</v>
      </c>
      <c r="N2853" s="6" t="s">
        <v>8271</v>
      </c>
      <c r="O2853" s="9">
        <f t="shared" si="264"/>
        <v>0</v>
      </c>
      <c r="P2853" s="18" t="str">
        <f t="shared" si="265"/>
        <v>$0.00</v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5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1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t="b">
        <v>0</v>
      </c>
      <c r="L2854" s="6">
        <v>6</v>
      </c>
      <c r="M2854" t="b">
        <v>0</v>
      </c>
      <c r="N2854" s="6" t="s">
        <v>8271</v>
      </c>
      <c r="O2854" s="9">
        <f t="shared" si="264"/>
        <v>1.9E-2</v>
      </c>
      <c r="P2854" s="18">
        <f t="shared" si="265"/>
        <v>15.83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5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1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t="b">
        <v>0</v>
      </c>
      <c r="L2855" s="6">
        <v>0</v>
      </c>
      <c r="M2855" t="b">
        <v>0</v>
      </c>
      <c r="N2855" s="6" t="s">
        <v>8271</v>
      </c>
      <c r="O2855" s="9">
        <f t="shared" si="264"/>
        <v>0</v>
      </c>
      <c r="P2855" s="18" t="str">
        <f t="shared" si="265"/>
        <v>$0.00</v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5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1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t="b">
        <v>0</v>
      </c>
      <c r="L2856" s="6">
        <v>14</v>
      </c>
      <c r="M2856" t="b">
        <v>0</v>
      </c>
      <c r="N2856" s="6" t="s">
        <v>8271</v>
      </c>
      <c r="O2856" s="9">
        <f t="shared" si="264"/>
        <v>0.41699999999999998</v>
      </c>
      <c r="P2856" s="18">
        <f t="shared" si="265"/>
        <v>29.79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5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1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t="b">
        <v>0</v>
      </c>
      <c r="L2857" s="6">
        <v>5</v>
      </c>
      <c r="M2857" t="b">
        <v>0</v>
      </c>
      <c r="N2857" s="6" t="s">
        <v>8271</v>
      </c>
      <c r="O2857" s="9">
        <f t="shared" si="264"/>
        <v>0.5</v>
      </c>
      <c r="P2857" s="18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5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1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t="b">
        <v>0</v>
      </c>
      <c r="L2858" s="6">
        <v>6</v>
      </c>
      <c r="M2858" t="b">
        <v>0</v>
      </c>
      <c r="N2858" s="6" t="s">
        <v>8271</v>
      </c>
      <c r="O2858" s="9">
        <f t="shared" si="264"/>
        <v>4.8666666666666664E-2</v>
      </c>
      <c r="P2858" s="1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5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1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t="b">
        <v>0</v>
      </c>
      <c r="L2859" s="6">
        <v>15</v>
      </c>
      <c r="M2859" t="b">
        <v>0</v>
      </c>
      <c r="N2859" s="6" t="s">
        <v>8271</v>
      </c>
      <c r="O2859" s="9">
        <f t="shared" si="264"/>
        <v>0.19736842105263158</v>
      </c>
      <c r="P2859" s="18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5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1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t="b">
        <v>0</v>
      </c>
      <c r="L2860" s="6">
        <v>0</v>
      </c>
      <c r="M2860" t="b">
        <v>0</v>
      </c>
      <c r="N2860" s="6" t="s">
        <v>8271</v>
      </c>
      <c r="O2860" s="9">
        <f t="shared" si="264"/>
        <v>0</v>
      </c>
      <c r="P2860" s="18" t="str">
        <f t="shared" si="265"/>
        <v>$0.00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5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1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t="b">
        <v>0</v>
      </c>
      <c r="L2861" s="6">
        <v>1</v>
      </c>
      <c r="M2861" t="b">
        <v>0</v>
      </c>
      <c r="N2861" s="6" t="s">
        <v>8271</v>
      </c>
      <c r="O2861" s="9">
        <f t="shared" si="264"/>
        <v>1.7500000000000002E-2</v>
      </c>
      <c r="P2861" s="18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5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1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t="b">
        <v>0</v>
      </c>
      <c r="L2862" s="6">
        <v>9</v>
      </c>
      <c r="M2862" t="b">
        <v>0</v>
      </c>
      <c r="N2862" s="6" t="s">
        <v>8271</v>
      </c>
      <c r="O2862" s="9">
        <f t="shared" si="264"/>
        <v>6.6500000000000004E-2</v>
      </c>
      <c r="P2862" s="18">
        <f t="shared" si="265"/>
        <v>29.56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5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1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t="b">
        <v>0</v>
      </c>
      <c r="L2863" s="6">
        <v>3</v>
      </c>
      <c r="M2863" t="b">
        <v>0</v>
      </c>
      <c r="N2863" s="6" t="s">
        <v>8271</v>
      </c>
      <c r="O2863" s="9">
        <f t="shared" si="264"/>
        <v>0.32</v>
      </c>
      <c r="P2863" s="18">
        <f t="shared" si="265"/>
        <v>26.67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5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1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t="b">
        <v>0</v>
      </c>
      <c r="L2864" s="6">
        <v>3</v>
      </c>
      <c r="M2864" t="b">
        <v>0</v>
      </c>
      <c r="N2864" s="6" t="s">
        <v>8271</v>
      </c>
      <c r="O2864" s="9">
        <f t="shared" si="264"/>
        <v>4.3307086614173228E-3</v>
      </c>
      <c r="P2864" s="18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5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1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t="b">
        <v>0</v>
      </c>
      <c r="L2865" s="6">
        <v>1</v>
      </c>
      <c r="M2865" t="b">
        <v>0</v>
      </c>
      <c r="N2865" s="6" t="s">
        <v>8271</v>
      </c>
      <c r="O2865" s="9">
        <f t="shared" si="264"/>
        <v>4.0000000000000002E-4</v>
      </c>
      <c r="P2865" s="18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5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1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t="b">
        <v>0</v>
      </c>
      <c r="L2866" s="6">
        <v>3</v>
      </c>
      <c r="M2866" t="b">
        <v>0</v>
      </c>
      <c r="N2866" s="6" t="s">
        <v>8271</v>
      </c>
      <c r="O2866" s="9">
        <f t="shared" si="264"/>
        <v>1.6E-2</v>
      </c>
      <c r="P2866" s="18">
        <f t="shared" si="265"/>
        <v>13.33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5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1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t="b">
        <v>0</v>
      </c>
      <c r="L2867" s="6">
        <v>0</v>
      </c>
      <c r="M2867" t="b">
        <v>0</v>
      </c>
      <c r="N2867" s="6" t="s">
        <v>8271</v>
      </c>
      <c r="O2867" s="9">
        <f t="shared" si="264"/>
        <v>0</v>
      </c>
      <c r="P2867" s="18" t="str">
        <f t="shared" si="265"/>
        <v>$0.00</v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5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1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t="b">
        <v>0</v>
      </c>
      <c r="L2868" s="6">
        <v>2</v>
      </c>
      <c r="M2868" t="b">
        <v>0</v>
      </c>
      <c r="N2868" s="6" t="s">
        <v>8271</v>
      </c>
      <c r="O2868" s="9">
        <f t="shared" si="264"/>
        <v>8.9999999999999993E-3</v>
      </c>
      <c r="P2868" s="18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5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1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t="b">
        <v>0</v>
      </c>
      <c r="L2869" s="6">
        <v>10</v>
      </c>
      <c r="M2869" t="b">
        <v>0</v>
      </c>
      <c r="N2869" s="6" t="s">
        <v>8271</v>
      </c>
      <c r="O2869" s="9">
        <f t="shared" si="264"/>
        <v>0.2016</v>
      </c>
      <c r="P2869" s="18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5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1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t="b">
        <v>0</v>
      </c>
      <c r="L2870" s="6">
        <v>60</v>
      </c>
      <c r="M2870" t="b">
        <v>0</v>
      </c>
      <c r="N2870" s="6" t="s">
        <v>8271</v>
      </c>
      <c r="O2870" s="9">
        <f t="shared" si="264"/>
        <v>0.42011733333333334</v>
      </c>
      <c r="P2870" s="18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5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1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t="b">
        <v>0</v>
      </c>
      <c r="L2871" s="6">
        <v>5</v>
      </c>
      <c r="M2871" t="b">
        <v>0</v>
      </c>
      <c r="N2871" s="6" t="s">
        <v>8271</v>
      </c>
      <c r="O2871" s="9">
        <f t="shared" si="264"/>
        <v>8.8500000000000002E-3</v>
      </c>
      <c r="P2871" s="18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5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1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t="b">
        <v>0</v>
      </c>
      <c r="L2872" s="6">
        <v>9</v>
      </c>
      <c r="M2872" t="b">
        <v>0</v>
      </c>
      <c r="N2872" s="6" t="s">
        <v>8271</v>
      </c>
      <c r="O2872" s="9">
        <f t="shared" si="264"/>
        <v>0.15</v>
      </c>
      <c r="P2872" s="18">
        <f t="shared" si="265"/>
        <v>83.33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5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1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t="b">
        <v>0</v>
      </c>
      <c r="L2873" s="6">
        <v>13</v>
      </c>
      <c r="M2873" t="b">
        <v>0</v>
      </c>
      <c r="N2873" s="6" t="s">
        <v>8271</v>
      </c>
      <c r="O2873" s="9">
        <f t="shared" si="264"/>
        <v>4.6699999999999998E-2</v>
      </c>
      <c r="P2873" s="18">
        <f t="shared" si="265"/>
        <v>35.92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5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1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t="b">
        <v>0</v>
      </c>
      <c r="L2874" s="6">
        <v>0</v>
      </c>
      <c r="M2874" t="b">
        <v>0</v>
      </c>
      <c r="N2874" s="6" t="s">
        <v>8271</v>
      </c>
      <c r="O2874" s="9">
        <f t="shared" si="264"/>
        <v>0</v>
      </c>
      <c r="P2874" s="18" t="str">
        <f t="shared" si="265"/>
        <v>$0.00</v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5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1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t="b">
        <v>0</v>
      </c>
      <c r="L2875" s="6">
        <v>8</v>
      </c>
      <c r="M2875" t="b">
        <v>0</v>
      </c>
      <c r="N2875" s="6" t="s">
        <v>8271</v>
      </c>
      <c r="O2875" s="9">
        <f t="shared" si="264"/>
        <v>0.38119999999999998</v>
      </c>
      <c r="P2875" s="18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5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1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t="b">
        <v>0</v>
      </c>
      <c r="L2876" s="6">
        <v>3</v>
      </c>
      <c r="M2876" t="b">
        <v>0</v>
      </c>
      <c r="N2876" s="6" t="s">
        <v>8271</v>
      </c>
      <c r="O2876" s="9">
        <f t="shared" si="264"/>
        <v>5.4199999999999998E-2</v>
      </c>
      <c r="P2876" s="18">
        <f t="shared" si="265"/>
        <v>90.33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5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1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t="b">
        <v>0</v>
      </c>
      <c r="L2877" s="6">
        <v>3</v>
      </c>
      <c r="M2877" t="b">
        <v>0</v>
      </c>
      <c r="N2877" s="6" t="s">
        <v>8271</v>
      </c>
      <c r="O2877" s="9">
        <f t="shared" si="264"/>
        <v>3.5E-4</v>
      </c>
      <c r="P2877" s="18">
        <f t="shared" si="265"/>
        <v>2.33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5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1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t="b">
        <v>0</v>
      </c>
      <c r="L2878" s="6">
        <v>0</v>
      </c>
      <c r="M2878" t="b">
        <v>0</v>
      </c>
      <c r="N2878" s="6" t="s">
        <v>8271</v>
      </c>
      <c r="O2878" s="9">
        <f t="shared" si="264"/>
        <v>0</v>
      </c>
      <c r="P2878" s="18" t="str">
        <f t="shared" si="265"/>
        <v>$0.00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5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1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t="b">
        <v>0</v>
      </c>
      <c r="L2879" s="6">
        <v>6</v>
      </c>
      <c r="M2879" t="b">
        <v>0</v>
      </c>
      <c r="N2879" s="6" t="s">
        <v>8271</v>
      </c>
      <c r="O2879" s="9">
        <f t="shared" si="264"/>
        <v>0.10833333333333334</v>
      </c>
      <c r="P2879" s="18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5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1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t="b">
        <v>0</v>
      </c>
      <c r="L2880" s="6">
        <v>4</v>
      </c>
      <c r="M2880" t="b">
        <v>0</v>
      </c>
      <c r="N2880" s="6" t="s">
        <v>8271</v>
      </c>
      <c r="O2880" s="9">
        <f t="shared" si="264"/>
        <v>2.1000000000000001E-2</v>
      </c>
      <c r="P2880" s="1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5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1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t="b">
        <v>0</v>
      </c>
      <c r="L2881" s="6">
        <v>1</v>
      </c>
      <c r="M2881" t="b">
        <v>0</v>
      </c>
      <c r="N2881" s="6" t="s">
        <v>8271</v>
      </c>
      <c r="O2881" s="9">
        <f t="shared" si="264"/>
        <v>2.5892857142857141E-3</v>
      </c>
      <c r="P2881" s="18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5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1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t="b">
        <v>0</v>
      </c>
      <c r="L2882" s="6">
        <v>29</v>
      </c>
      <c r="M2882" t="b">
        <v>0</v>
      </c>
      <c r="N2882" s="6" t="s">
        <v>8271</v>
      </c>
      <c r="O2882" s="9">
        <f t="shared" ref="O2882:O2945" si="270">E2882/D2882</f>
        <v>0.23333333333333334</v>
      </c>
      <c r="P2882" s="18">
        <f t="shared" si="265"/>
        <v>96.55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42192.905694444446</v>
      </c>
      <c r="T2882" s="15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1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t="b">
        <v>0</v>
      </c>
      <c r="L2883" s="6">
        <v>0</v>
      </c>
      <c r="M2883" t="b">
        <v>0</v>
      </c>
      <c r="N2883" s="6" t="s">
        <v>8271</v>
      </c>
      <c r="O2883" s="9">
        <f t="shared" si="270"/>
        <v>0</v>
      </c>
      <c r="P2883" s="18" t="str">
        <f t="shared" ref="P2883:P2946" si="271">IF(L2883=0,"$0.00",ROUND(E2883/L2883,2))</f>
        <v>$0.00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6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1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t="b">
        <v>0</v>
      </c>
      <c r="L2884" s="6">
        <v>4</v>
      </c>
      <c r="M2884" t="b">
        <v>0</v>
      </c>
      <c r="N2884" s="6" t="s">
        <v>8271</v>
      </c>
      <c r="O2884" s="9">
        <f t="shared" si="270"/>
        <v>0.33600000000000002</v>
      </c>
      <c r="P2884" s="18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5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1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t="b">
        <v>0</v>
      </c>
      <c r="L2885" s="6">
        <v>5</v>
      </c>
      <c r="M2885" t="b">
        <v>0</v>
      </c>
      <c r="N2885" s="6" t="s">
        <v>8271</v>
      </c>
      <c r="O2885" s="9">
        <f t="shared" si="270"/>
        <v>0.1908</v>
      </c>
      <c r="P2885" s="1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5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1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t="b">
        <v>0</v>
      </c>
      <c r="L2886" s="6">
        <v>4</v>
      </c>
      <c r="M2886" t="b">
        <v>0</v>
      </c>
      <c r="N2886" s="6" t="s">
        <v>8271</v>
      </c>
      <c r="O2886" s="9">
        <f t="shared" si="270"/>
        <v>4.1111111111111114E-3</v>
      </c>
      <c r="P2886" s="1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5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1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t="b">
        <v>0</v>
      </c>
      <c r="L2887" s="6">
        <v>5</v>
      </c>
      <c r="M2887" t="b">
        <v>0</v>
      </c>
      <c r="N2887" s="6" t="s">
        <v>8271</v>
      </c>
      <c r="O2887" s="9">
        <f t="shared" si="270"/>
        <v>0.32500000000000001</v>
      </c>
      <c r="P2887" s="18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5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1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t="b">
        <v>0</v>
      </c>
      <c r="L2888" s="6">
        <v>1</v>
      </c>
      <c r="M2888" t="b">
        <v>0</v>
      </c>
      <c r="N2888" s="6" t="s">
        <v>8271</v>
      </c>
      <c r="O2888" s="9">
        <f t="shared" si="270"/>
        <v>0.05</v>
      </c>
      <c r="P2888" s="18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5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1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t="b">
        <v>0</v>
      </c>
      <c r="L2889" s="6">
        <v>1</v>
      </c>
      <c r="M2889" t="b">
        <v>0</v>
      </c>
      <c r="N2889" s="6" t="s">
        <v>8271</v>
      </c>
      <c r="O2889" s="9">
        <f t="shared" si="270"/>
        <v>1.6666666666666668E-3</v>
      </c>
      <c r="P2889" s="18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5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1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t="b">
        <v>0</v>
      </c>
      <c r="L2890" s="6">
        <v>0</v>
      </c>
      <c r="M2890" t="b">
        <v>0</v>
      </c>
      <c r="N2890" s="6" t="s">
        <v>8271</v>
      </c>
      <c r="O2890" s="9">
        <f t="shared" si="270"/>
        <v>0</v>
      </c>
      <c r="P2890" s="18" t="str">
        <f t="shared" si="271"/>
        <v>$0.00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5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1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t="b">
        <v>0</v>
      </c>
      <c r="L2891" s="6">
        <v>14</v>
      </c>
      <c r="M2891" t="b">
        <v>0</v>
      </c>
      <c r="N2891" s="6" t="s">
        <v>8271</v>
      </c>
      <c r="O2891" s="9">
        <f t="shared" si="270"/>
        <v>0.38066666666666665</v>
      </c>
      <c r="P2891" s="18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5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1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t="b">
        <v>0</v>
      </c>
      <c r="L2892" s="6">
        <v>3</v>
      </c>
      <c r="M2892" t="b">
        <v>0</v>
      </c>
      <c r="N2892" s="6" t="s">
        <v>8271</v>
      </c>
      <c r="O2892" s="9">
        <f t="shared" si="270"/>
        <v>1.0500000000000001E-2</v>
      </c>
      <c r="P2892" s="18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5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1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t="b">
        <v>0</v>
      </c>
      <c r="L2893" s="6">
        <v>10</v>
      </c>
      <c r="M2893" t="b">
        <v>0</v>
      </c>
      <c r="N2893" s="6" t="s">
        <v>8271</v>
      </c>
      <c r="O2893" s="9">
        <f t="shared" si="270"/>
        <v>2.7300000000000001E-2</v>
      </c>
      <c r="P2893" s="18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5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1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t="b">
        <v>0</v>
      </c>
      <c r="L2894" s="6">
        <v>17</v>
      </c>
      <c r="M2894" t="b">
        <v>0</v>
      </c>
      <c r="N2894" s="6" t="s">
        <v>8271</v>
      </c>
      <c r="O2894" s="9">
        <f t="shared" si="270"/>
        <v>9.0909090909090912E-2</v>
      </c>
      <c r="P2894" s="18">
        <f t="shared" si="271"/>
        <v>29.41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5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1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t="b">
        <v>0</v>
      </c>
      <c r="L2895" s="6">
        <v>2</v>
      </c>
      <c r="M2895" t="b">
        <v>0</v>
      </c>
      <c r="N2895" s="6" t="s">
        <v>8271</v>
      </c>
      <c r="O2895" s="9">
        <f t="shared" si="270"/>
        <v>5.0000000000000001E-3</v>
      </c>
      <c r="P2895" s="18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5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1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t="b">
        <v>0</v>
      </c>
      <c r="L2896" s="6">
        <v>0</v>
      </c>
      <c r="M2896" t="b">
        <v>0</v>
      </c>
      <c r="N2896" s="6" t="s">
        <v>8271</v>
      </c>
      <c r="O2896" s="9">
        <f t="shared" si="270"/>
        <v>0</v>
      </c>
      <c r="P2896" s="18" t="str">
        <f t="shared" si="271"/>
        <v>$0.00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5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1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t="b">
        <v>0</v>
      </c>
      <c r="L2897" s="6">
        <v>4</v>
      </c>
      <c r="M2897" t="b">
        <v>0</v>
      </c>
      <c r="N2897" s="6" t="s">
        <v>8271</v>
      </c>
      <c r="O2897" s="9">
        <f t="shared" si="270"/>
        <v>4.5999999999999999E-2</v>
      </c>
      <c r="P2897" s="18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5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1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t="b">
        <v>0</v>
      </c>
      <c r="L2898" s="6">
        <v>12</v>
      </c>
      <c r="M2898" t="b">
        <v>0</v>
      </c>
      <c r="N2898" s="6" t="s">
        <v>8271</v>
      </c>
      <c r="O2898" s="9">
        <f t="shared" si="270"/>
        <v>0.20833333333333334</v>
      </c>
      <c r="P2898" s="1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5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1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t="b">
        <v>0</v>
      </c>
      <c r="L2899" s="6">
        <v>3</v>
      </c>
      <c r="M2899" t="b">
        <v>0</v>
      </c>
      <c r="N2899" s="6" t="s">
        <v>8271</v>
      </c>
      <c r="O2899" s="9">
        <f t="shared" si="270"/>
        <v>4.583333333333333E-2</v>
      </c>
      <c r="P2899" s="18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5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1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t="b">
        <v>0</v>
      </c>
      <c r="L2900" s="6">
        <v>12</v>
      </c>
      <c r="M2900" t="b">
        <v>0</v>
      </c>
      <c r="N2900" s="6" t="s">
        <v>8271</v>
      </c>
      <c r="O2900" s="9">
        <f t="shared" si="270"/>
        <v>4.2133333333333335E-2</v>
      </c>
      <c r="P2900" s="18">
        <f t="shared" si="271"/>
        <v>26.33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5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1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t="b">
        <v>0</v>
      </c>
      <c r="L2901" s="6">
        <v>0</v>
      </c>
      <c r="M2901" t="b">
        <v>0</v>
      </c>
      <c r="N2901" s="6" t="s">
        <v>8271</v>
      </c>
      <c r="O2901" s="9">
        <f t="shared" si="270"/>
        <v>0</v>
      </c>
      <c r="P2901" s="18" t="str">
        <f t="shared" si="271"/>
        <v>$0.00</v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5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1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t="b">
        <v>0</v>
      </c>
      <c r="L2902" s="6">
        <v>7</v>
      </c>
      <c r="M2902" t="b">
        <v>0</v>
      </c>
      <c r="N2902" s="6" t="s">
        <v>8271</v>
      </c>
      <c r="O2902" s="9">
        <f t="shared" si="270"/>
        <v>0.61909090909090914</v>
      </c>
      <c r="P2902" s="18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5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1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t="b">
        <v>0</v>
      </c>
      <c r="L2903" s="6">
        <v>2</v>
      </c>
      <c r="M2903" t="b">
        <v>0</v>
      </c>
      <c r="N2903" s="6" t="s">
        <v>8271</v>
      </c>
      <c r="O2903" s="9">
        <f t="shared" si="270"/>
        <v>8.0000000000000002E-3</v>
      </c>
      <c r="P2903" s="18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5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1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t="b">
        <v>0</v>
      </c>
      <c r="L2904" s="6">
        <v>1</v>
      </c>
      <c r="M2904" t="b">
        <v>0</v>
      </c>
      <c r="N2904" s="6" t="s">
        <v>8271</v>
      </c>
      <c r="O2904" s="9">
        <f t="shared" si="270"/>
        <v>1.6666666666666666E-4</v>
      </c>
      <c r="P2904" s="18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5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1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t="b">
        <v>0</v>
      </c>
      <c r="L2905" s="6">
        <v>4</v>
      </c>
      <c r="M2905" t="b">
        <v>0</v>
      </c>
      <c r="N2905" s="6" t="s">
        <v>8271</v>
      </c>
      <c r="O2905" s="9">
        <f t="shared" si="270"/>
        <v>7.7999999999999996E-3</v>
      </c>
      <c r="P2905" s="18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5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1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t="b">
        <v>0</v>
      </c>
      <c r="L2906" s="6">
        <v>4</v>
      </c>
      <c r="M2906" t="b">
        <v>0</v>
      </c>
      <c r="N2906" s="6" t="s">
        <v>8271</v>
      </c>
      <c r="O2906" s="9">
        <f t="shared" si="270"/>
        <v>0.05</v>
      </c>
      <c r="P2906" s="1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5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1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t="b">
        <v>0</v>
      </c>
      <c r="L2907" s="6">
        <v>17</v>
      </c>
      <c r="M2907" t="b">
        <v>0</v>
      </c>
      <c r="N2907" s="6" t="s">
        <v>8271</v>
      </c>
      <c r="O2907" s="9">
        <f t="shared" si="270"/>
        <v>0.17771428571428571</v>
      </c>
      <c r="P2907" s="18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5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1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t="b">
        <v>0</v>
      </c>
      <c r="L2908" s="6">
        <v>7</v>
      </c>
      <c r="M2908" t="b">
        <v>0</v>
      </c>
      <c r="N2908" s="6" t="s">
        <v>8271</v>
      </c>
      <c r="O2908" s="9">
        <f t="shared" si="270"/>
        <v>9.4166666666666662E-2</v>
      </c>
      <c r="P2908" s="1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5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1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t="b">
        <v>0</v>
      </c>
      <c r="L2909" s="6">
        <v>2</v>
      </c>
      <c r="M2909" t="b">
        <v>0</v>
      </c>
      <c r="N2909" s="6" t="s">
        <v>8271</v>
      </c>
      <c r="O2909" s="9">
        <f t="shared" si="270"/>
        <v>8.0000000000000004E-4</v>
      </c>
      <c r="P2909" s="18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5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1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t="b">
        <v>0</v>
      </c>
      <c r="L2910" s="6">
        <v>5</v>
      </c>
      <c r="M2910" t="b">
        <v>0</v>
      </c>
      <c r="N2910" s="6" t="s">
        <v>8271</v>
      </c>
      <c r="O2910" s="9">
        <f t="shared" si="270"/>
        <v>2.75E-2</v>
      </c>
      <c r="P2910" s="18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5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1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t="b">
        <v>0</v>
      </c>
      <c r="L2911" s="6">
        <v>1</v>
      </c>
      <c r="M2911" t="b">
        <v>0</v>
      </c>
      <c r="N2911" s="6" t="s">
        <v>8271</v>
      </c>
      <c r="O2911" s="9">
        <f t="shared" si="270"/>
        <v>1.1111111111111112E-4</v>
      </c>
      <c r="P2911" s="18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5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1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t="b">
        <v>0</v>
      </c>
      <c r="L2912" s="6">
        <v>1</v>
      </c>
      <c r="M2912" t="b">
        <v>0</v>
      </c>
      <c r="N2912" s="6" t="s">
        <v>8271</v>
      </c>
      <c r="O2912" s="9">
        <f t="shared" si="270"/>
        <v>3.3333333333333335E-5</v>
      </c>
      <c r="P2912" s="18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5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1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t="b">
        <v>0</v>
      </c>
      <c r="L2913" s="6">
        <v>14</v>
      </c>
      <c r="M2913" t="b">
        <v>0</v>
      </c>
      <c r="N2913" s="6" t="s">
        <v>8271</v>
      </c>
      <c r="O2913" s="9">
        <f t="shared" si="270"/>
        <v>0.36499999999999999</v>
      </c>
      <c r="P2913" s="18">
        <f t="shared" si="271"/>
        <v>46.93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5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1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t="b">
        <v>0</v>
      </c>
      <c r="L2914" s="6">
        <v>26</v>
      </c>
      <c r="M2914" t="b">
        <v>0</v>
      </c>
      <c r="N2914" s="6" t="s">
        <v>8271</v>
      </c>
      <c r="O2914" s="9">
        <f t="shared" si="270"/>
        <v>0.14058171745152354</v>
      </c>
      <c r="P2914" s="18">
        <f t="shared" si="271"/>
        <v>78.08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5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1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t="b">
        <v>0</v>
      </c>
      <c r="L2915" s="6">
        <v>2</v>
      </c>
      <c r="M2915" t="b">
        <v>0</v>
      </c>
      <c r="N2915" s="6" t="s">
        <v>8271</v>
      </c>
      <c r="O2915" s="9">
        <f t="shared" si="270"/>
        <v>2.0000000000000001E-4</v>
      </c>
      <c r="P2915" s="18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5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1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t="b">
        <v>0</v>
      </c>
      <c r="L2916" s="6">
        <v>1</v>
      </c>
      <c r="M2916" t="b">
        <v>0</v>
      </c>
      <c r="N2916" s="6" t="s">
        <v>8271</v>
      </c>
      <c r="O2916" s="9">
        <f t="shared" si="270"/>
        <v>4.0000000000000003E-5</v>
      </c>
      <c r="P2916" s="18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5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1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t="b">
        <v>0</v>
      </c>
      <c r="L2917" s="6">
        <v>3</v>
      </c>
      <c r="M2917" t="b">
        <v>0</v>
      </c>
      <c r="N2917" s="6" t="s">
        <v>8271</v>
      </c>
      <c r="O2917" s="9">
        <f t="shared" si="270"/>
        <v>0.61099999999999999</v>
      </c>
      <c r="P2917" s="18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5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1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t="b">
        <v>0</v>
      </c>
      <c r="L2918" s="6">
        <v>7</v>
      </c>
      <c r="M2918" t="b">
        <v>0</v>
      </c>
      <c r="N2918" s="6" t="s">
        <v>8271</v>
      </c>
      <c r="O2918" s="9">
        <f t="shared" si="270"/>
        <v>7.8378378378378383E-2</v>
      </c>
      <c r="P2918" s="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5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1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t="b">
        <v>0</v>
      </c>
      <c r="L2919" s="6">
        <v>9</v>
      </c>
      <c r="M2919" t="b">
        <v>0</v>
      </c>
      <c r="N2919" s="6" t="s">
        <v>8271</v>
      </c>
      <c r="O2919" s="9">
        <f t="shared" si="270"/>
        <v>0.2185</v>
      </c>
      <c r="P2919" s="18">
        <f t="shared" si="271"/>
        <v>48.56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5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1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t="b">
        <v>0</v>
      </c>
      <c r="L2920" s="6">
        <v>20</v>
      </c>
      <c r="M2920" t="b">
        <v>0</v>
      </c>
      <c r="N2920" s="6" t="s">
        <v>8271</v>
      </c>
      <c r="O2920" s="9">
        <f t="shared" si="270"/>
        <v>0.27239999999999998</v>
      </c>
      <c r="P2920" s="1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5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1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t="b">
        <v>0</v>
      </c>
      <c r="L2921" s="6">
        <v>6</v>
      </c>
      <c r="M2921" t="b">
        <v>0</v>
      </c>
      <c r="N2921" s="6" t="s">
        <v>8271</v>
      </c>
      <c r="O2921" s="9">
        <f t="shared" si="270"/>
        <v>8.5000000000000006E-2</v>
      </c>
      <c r="P2921" s="18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5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1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t="b">
        <v>0</v>
      </c>
      <c r="L2922" s="6">
        <v>13</v>
      </c>
      <c r="M2922" t="b">
        <v>0</v>
      </c>
      <c r="N2922" s="6" t="s">
        <v>8271</v>
      </c>
      <c r="O2922" s="9">
        <f t="shared" si="270"/>
        <v>0.26840000000000003</v>
      </c>
      <c r="P2922" s="18">
        <f t="shared" si="271"/>
        <v>51.62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5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1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t="b">
        <v>0</v>
      </c>
      <c r="L2923" s="6">
        <v>3</v>
      </c>
      <c r="M2923" t="b">
        <v>1</v>
      </c>
      <c r="N2923" s="6" t="s">
        <v>8305</v>
      </c>
      <c r="O2923" s="9">
        <f t="shared" si="270"/>
        <v>1.29</v>
      </c>
      <c r="P2923" s="18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5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1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t="b">
        <v>0</v>
      </c>
      <c r="L2924" s="6">
        <v>6</v>
      </c>
      <c r="M2924" t="b">
        <v>1</v>
      </c>
      <c r="N2924" s="6" t="s">
        <v>8305</v>
      </c>
      <c r="O2924" s="9">
        <f t="shared" si="270"/>
        <v>1</v>
      </c>
      <c r="P2924" s="18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5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1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t="b">
        <v>0</v>
      </c>
      <c r="L2925" s="6">
        <v>10</v>
      </c>
      <c r="M2925" t="b">
        <v>1</v>
      </c>
      <c r="N2925" s="6" t="s">
        <v>8305</v>
      </c>
      <c r="O2925" s="9">
        <f t="shared" si="270"/>
        <v>1</v>
      </c>
      <c r="P2925" s="18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5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1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t="b">
        <v>0</v>
      </c>
      <c r="L2926" s="6">
        <v>147</v>
      </c>
      <c r="M2926" t="b">
        <v>1</v>
      </c>
      <c r="N2926" s="6" t="s">
        <v>8305</v>
      </c>
      <c r="O2926" s="9">
        <f t="shared" si="270"/>
        <v>1.032</v>
      </c>
      <c r="P2926" s="18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5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1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t="b">
        <v>0</v>
      </c>
      <c r="L2927" s="6">
        <v>199</v>
      </c>
      <c r="M2927" t="b">
        <v>1</v>
      </c>
      <c r="N2927" s="6" t="s">
        <v>8305</v>
      </c>
      <c r="O2927" s="9">
        <f t="shared" si="270"/>
        <v>1.0244597777777777</v>
      </c>
      <c r="P2927" s="18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5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1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t="b">
        <v>0</v>
      </c>
      <c r="L2928" s="6">
        <v>50</v>
      </c>
      <c r="M2928" t="b">
        <v>1</v>
      </c>
      <c r="N2928" s="6" t="s">
        <v>8305</v>
      </c>
      <c r="O2928" s="9">
        <f t="shared" si="270"/>
        <v>1.25</v>
      </c>
      <c r="P2928" s="18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5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1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t="b">
        <v>0</v>
      </c>
      <c r="L2929" s="6">
        <v>21</v>
      </c>
      <c r="M2929" t="b">
        <v>1</v>
      </c>
      <c r="N2929" s="6" t="s">
        <v>8305</v>
      </c>
      <c r="O2929" s="9">
        <f t="shared" si="270"/>
        <v>1.3083333333333333</v>
      </c>
      <c r="P2929" s="18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5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1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t="b">
        <v>0</v>
      </c>
      <c r="L2930" s="6">
        <v>24</v>
      </c>
      <c r="M2930" t="b">
        <v>1</v>
      </c>
      <c r="N2930" s="6" t="s">
        <v>8305</v>
      </c>
      <c r="O2930" s="9">
        <f t="shared" si="270"/>
        <v>1</v>
      </c>
      <c r="P2930" s="18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5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1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t="b">
        <v>0</v>
      </c>
      <c r="L2931" s="6">
        <v>32</v>
      </c>
      <c r="M2931" t="b">
        <v>1</v>
      </c>
      <c r="N2931" s="6" t="s">
        <v>8305</v>
      </c>
      <c r="O2931" s="9">
        <f t="shared" si="270"/>
        <v>1.02069375</v>
      </c>
      <c r="P2931" s="18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5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1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t="b">
        <v>0</v>
      </c>
      <c r="L2932" s="6">
        <v>62</v>
      </c>
      <c r="M2932" t="b">
        <v>1</v>
      </c>
      <c r="N2932" s="6" t="s">
        <v>8305</v>
      </c>
      <c r="O2932" s="9">
        <f t="shared" si="270"/>
        <v>1.0092000000000001</v>
      </c>
      <c r="P2932" s="18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5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1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t="b">
        <v>0</v>
      </c>
      <c r="L2933" s="6">
        <v>9</v>
      </c>
      <c r="M2933" t="b">
        <v>1</v>
      </c>
      <c r="N2933" s="6" t="s">
        <v>8305</v>
      </c>
      <c r="O2933" s="9">
        <f t="shared" si="270"/>
        <v>1.06</v>
      </c>
      <c r="P2933" s="18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5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1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t="b">
        <v>0</v>
      </c>
      <c r="L2934" s="6">
        <v>38</v>
      </c>
      <c r="M2934" t="b">
        <v>1</v>
      </c>
      <c r="N2934" s="6" t="s">
        <v>8305</v>
      </c>
      <c r="O2934" s="9">
        <f t="shared" si="270"/>
        <v>1.0509677419354839</v>
      </c>
      <c r="P2934" s="18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5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1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t="b">
        <v>0</v>
      </c>
      <c r="L2935" s="6">
        <v>54</v>
      </c>
      <c r="M2935" t="b">
        <v>1</v>
      </c>
      <c r="N2935" s="6" t="s">
        <v>8305</v>
      </c>
      <c r="O2935" s="9">
        <f t="shared" si="270"/>
        <v>1.0276000000000001</v>
      </c>
      <c r="P2935" s="18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5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1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t="b">
        <v>0</v>
      </c>
      <c r="L2936" s="6">
        <v>37</v>
      </c>
      <c r="M2936" t="b">
        <v>1</v>
      </c>
      <c r="N2936" s="6" t="s">
        <v>8305</v>
      </c>
      <c r="O2936" s="9">
        <f t="shared" si="270"/>
        <v>1.08</v>
      </c>
      <c r="P2936" s="18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5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1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t="b">
        <v>0</v>
      </c>
      <c r="L2937" s="6">
        <v>39</v>
      </c>
      <c r="M2937" t="b">
        <v>1</v>
      </c>
      <c r="N2937" s="6" t="s">
        <v>8305</v>
      </c>
      <c r="O2937" s="9">
        <f t="shared" si="270"/>
        <v>1.0088571428571429</v>
      </c>
      <c r="P2937" s="18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5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1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t="b">
        <v>0</v>
      </c>
      <c r="L2938" s="6">
        <v>34</v>
      </c>
      <c r="M2938" t="b">
        <v>1</v>
      </c>
      <c r="N2938" s="6" t="s">
        <v>8305</v>
      </c>
      <c r="O2938" s="9">
        <f t="shared" si="270"/>
        <v>1.28</v>
      </c>
      <c r="P2938" s="1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5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1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t="b">
        <v>0</v>
      </c>
      <c r="L2939" s="6">
        <v>55</v>
      </c>
      <c r="M2939" t="b">
        <v>1</v>
      </c>
      <c r="N2939" s="6" t="s">
        <v>8305</v>
      </c>
      <c r="O2939" s="9">
        <f t="shared" si="270"/>
        <v>1.3333333333333333</v>
      </c>
      <c r="P2939" s="18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5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1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t="b">
        <v>0</v>
      </c>
      <c r="L2940" s="6">
        <v>32</v>
      </c>
      <c r="M2940" t="b">
        <v>1</v>
      </c>
      <c r="N2940" s="6" t="s">
        <v>8305</v>
      </c>
      <c r="O2940" s="9">
        <f t="shared" si="270"/>
        <v>1.0137499999999999</v>
      </c>
      <c r="P2940" s="18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5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1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t="b">
        <v>0</v>
      </c>
      <c r="L2941" s="6">
        <v>25</v>
      </c>
      <c r="M2941" t="b">
        <v>1</v>
      </c>
      <c r="N2941" s="6" t="s">
        <v>8305</v>
      </c>
      <c r="O2941" s="9">
        <f t="shared" si="270"/>
        <v>1.0287500000000001</v>
      </c>
      <c r="P2941" s="1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5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1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t="b">
        <v>0</v>
      </c>
      <c r="L2942" s="6">
        <v>33</v>
      </c>
      <c r="M2942" t="b">
        <v>1</v>
      </c>
      <c r="N2942" s="6" t="s">
        <v>8305</v>
      </c>
      <c r="O2942" s="9">
        <f t="shared" si="270"/>
        <v>1.0724</v>
      </c>
      <c r="P2942" s="18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5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1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t="b">
        <v>0</v>
      </c>
      <c r="L2943" s="6">
        <v>1</v>
      </c>
      <c r="M2943" t="b">
        <v>0</v>
      </c>
      <c r="N2943" s="6" t="s">
        <v>8303</v>
      </c>
      <c r="O2943" s="9">
        <f t="shared" si="270"/>
        <v>4.0000000000000003E-5</v>
      </c>
      <c r="P2943" s="18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5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1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t="b">
        <v>0</v>
      </c>
      <c r="L2944" s="6">
        <v>202</v>
      </c>
      <c r="M2944" t="b">
        <v>0</v>
      </c>
      <c r="N2944" s="6" t="s">
        <v>8303</v>
      </c>
      <c r="O2944" s="9">
        <f t="shared" si="270"/>
        <v>0.20424999999999999</v>
      </c>
      <c r="P2944" s="18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5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1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t="b">
        <v>0</v>
      </c>
      <c r="L2945" s="6">
        <v>0</v>
      </c>
      <c r="M2945" t="b">
        <v>0</v>
      </c>
      <c r="N2945" s="6" t="s">
        <v>8303</v>
      </c>
      <c r="O2945" s="9">
        <f t="shared" si="270"/>
        <v>0</v>
      </c>
      <c r="P2945" s="18" t="str">
        <f t="shared" si="271"/>
        <v>$0.00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5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1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t="b">
        <v>0</v>
      </c>
      <c r="L2946" s="6">
        <v>1</v>
      </c>
      <c r="M2946" t="b">
        <v>0</v>
      </c>
      <c r="N2946" s="6" t="s">
        <v>8303</v>
      </c>
      <c r="O2946" s="9">
        <f t="shared" ref="O2946:O3009" si="276">E2946/D2946</f>
        <v>0.01</v>
      </c>
      <c r="P2946" s="18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42132.9143287037</v>
      </c>
      <c r="T2946" s="15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1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t="b">
        <v>0</v>
      </c>
      <c r="L2947" s="6">
        <v>0</v>
      </c>
      <c r="M2947" t="b">
        <v>0</v>
      </c>
      <c r="N2947" s="6" t="s">
        <v>8303</v>
      </c>
      <c r="O2947" s="9">
        <f t="shared" si="276"/>
        <v>0</v>
      </c>
      <c r="P2947" s="18" t="str">
        <f t="shared" ref="P2947:P3010" si="277">IF(L2947=0,"$0.00",ROUND(E2947/L2947,2))</f>
        <v>$0.00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6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1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t="b">
        <v>0</v>
      </c>
      <c r="L2948" s="6">
        <v>2</v>
      </c>
      <c r="M2948" t="b">
        <v>0</v>
      </c>
      <c r="N2948" s="6" t="s">
        <v>8303</v>
      </c>
      <c r="O2948" s="9">
        <f t="shared" si="276"/>
        <v>1E-3</v>
      </c>
      <c r="P2948" s="18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5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1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t="b">
        <v>0</v>
      </c>
      <c r="L2949" s="6">
        <v>13</v>
      </c>
      <c r="M2949" t="b">
        <v>0</v>
      </c>
      <c r="N2949" s="6" t="s">
        <v>8303</v>
      </c>
      <c r="O2949" s="9">
        <f t="shared" si="276"/>
        <v>4.2880000000000001E-2</v>
      </c>
      <c r="P2949" s="18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5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1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t="b">
        <v>0</v>
      </c>
      <c r="L2950" s="6">
        <v>9</v>
      </c>
      <c r="M2950" t="b">
        <v>0</v>
      </c>
      <c r="N2950" s="6" t="s">
        <v>8303</v>
      </c>
      <c r="O2950" s="9">
        <f t="shared" si="276"/>
        <v>4.8000000000000001E-5</v>
      </c>
      <c r="P2950" s="18">
        <f t="shared" si="277"/>
        <v>2.67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5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1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t="b">
        <v>0</v>
      </c>
      <c r="L2951" s="6">
        <v>2</v>
      </c>
      <c r="M2951" t="b">
        <v>0</v>
      </c>
      <c r="N2951" s="6" t="s">
        <v>8303</v>
      </c>
      <c r="O2951" s="9">
        <f t="shared" si="276"/>
        <v>2.5000000000000001E-2</v>
      </c>
      <c r="P2951" s="1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5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1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t="b">
        <v>0</v>
      </c>
      <c r="L2952" s="6">
        <v>0</v>
      </c>
      <c r="M2952" t="b">
        <v>0</v>
      </c>
      <c r="N2952" s="6" t="s">
        <v>8303</v>
      </c>
      <c r="O2952" s="9">
        <f t="shared" si="276"/>
        <v>0</v>
      </c>
      <c r="P2952" s="18" t="str">
        <f t="shared" si="277"/>
        <v>$0.00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5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1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t="b">
        <v>0</v>
      </c>
      <c r="L2953" s="6">
        <v>58</v>
      </c>
      <c r="M2953" t="b">
        <v>0</v>
      </c>
      <c r="N2953" s="6" t="s">
        <v>8303</v>
      </c>
      <c r="O2953" s="9">
        <f t="shared" si="276"/>
        <v>2.1919999999999999E-2</v>
      </c>
      <c r="P2953" s="18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5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1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t="b">
        <v>0</v>
      </c>
      <c r="L2954" s="6">
        <v>8</v>
      </c>
      <c r="M2954" t="b">
        <v>0</v>
      </c>
      <c r="N2954" s="6" t="s">
        <v>8303</v>
      </c>
      <c r="O2954" s="9">
        <f t="shared" si="276"/>
        <v>8.0250000000000002E-2</v>
      </c>
      <c r="P2954" s="18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5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1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t="b">
        <v>0</v>
      </c>
      <c r="L2955" s="6">
        <v>3</v>
      </c>
      <c r="M2955" t="b">
        <v>0</v>
      </c>
      <c r="N2955" s="6" t="s">
        <v>8303</v>
      </c>
      <c r="O2955" s="9">
        <f t="shared" si="276"/>
        <v>1.5125E-3</v>
      </c>
      <c r="P2955" s="18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5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1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t="b">
        <v>0</v>
      </c>
      <c r="L2956" s="6">
        <v>0</v>
      </c>
      <c r="M2956" t="b">
        <v>0</v>
      </c>
      <c r="N2956" s="6" t="s">
        <v>8303</v>
      </c>
      <c r="O2956" s="9">
        <f t="shared" si="276"/>
        <v>0</v>
      </c>
      <c r="P2956" s="18" t="str">
        <f t="shared" si="277"/>
        <v>$0.00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5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1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t="b">
        <v>0</v>
      </c>
      <c r="L2957" s="6">
        <v>11</v>
      </c>
      <c r="M2957" t="b">
        <v>0</v>
      </c>
      <c r="N2957" s="6" t="s">
        <v>8303</v>
      </c>
      <c r="O2957" s="9">
        <f t="shared" si="276"/>
        <v>0.59583333333333333</v>
      </c>
      <c r="P2957" s="18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5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1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t="b">
        <v>0</v>
      </c>
      <c r="L2958" s="6">
        <v>20</v>
      </c>
      <c r="M2958" t="b">
        <v>0</v>
      </c>
      <c r="N2958" s="6" t="s">
        <v>8303</v>
      </c>
      <c r="O2958" s="9">
        <f t="shared" si="276"/>
        <v>0.16734177215189874</v>
      </c>
      <c r="P2958" s="1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5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1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t="b">
        <v>0</v>
      </c>
      <c r="L2959" s="6">
        <v>3</v>
      </c>
      <c r="M2959" t="b">
        <v>0</v>
      </c>
      <c r="N2959" s="6" t="s">
        <v>8303</v>
      </c>
      <c r="O2959" s="9">
        <f t="shared" si="276"/>
        <v>1.8666666666666668E-2</v>
      </c>
      <c r="P2959" s="18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5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1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t="b">
        <v>0</v>
      </c>
      <c r="L2960" s="6">
        <v>0</v>
      </c>
      <c r="M2960" t="b">
        <v>0</v>
      </c>
      <c r="N2960" s="6" t="s">
        <v>8303</v>
      </c>
      <c r="O2960" s="9">
        <f t="shared" si="276"/>
        <v>0</v>
      </c>
      <c r="P2960" s="18" t="str">
        <f t="shared" si="277"/>
        <v>$0.00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5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1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t="b">
        <v>0</v>
      </c>
      <c r="L2961" s="6">
        <v>0</v>
      </c>
      <c r="M2961" t="b">
        <v>0</v>
      </c>
      <c r="N2961" s="6" t="s">
        <v>8303</v>
      </c>
      <c r="O2961" s="9">
        <f t="shared" si="276"/>
        <v>0</v>
      </c>
      <c r="P2961" s="18" t="str">
        <f t="shared" si="277"/>
        <v>$0.00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5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1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t="b">
        <v>0</v>
      </c>
      <c r="L2962" s="6">
        <v>0</v>
      </c>
      <c r="M2962" t="b">
        <v>0</v>
      </c>
      <c r="N2962" s="6" t="s">
        <v>8303</v>
      </c>
      <c r="O2962" s="9">
        <f t="shared" si="276"/>
        <v>0</v>
      </c>
      <c r="P2962" s="18" t="str">
        <f t="shared" si="277"/>
        <v>$0.00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5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1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t="b">
        <v>0</v>
      </c>
      <c r="L2963" s="6">
        <v>108</v>
      </c>
      <c r="M2963" t="b">
        <v>1</v>
      </c>
      <c r="N2963" s="6" t="s">
        <v>8271</v>
      </c>
      <c r="O2963" s="9">
        <f t="shared" si="276"/>
        <v>1.0962000000000001</v>
      </c>
      <c r="P2963" s="1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5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1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t="b">
        <v>0</v>
      </c>
      <c r="L2964" s="6">
        <v>20</v>
      </c>
      <c r="M2964" t="b">
        <v>1</v>
      </c>
      <c r="N2964" s="6" t="s">
        <v>8271</v>
      </c>
      <c r="O2964" s="9">
        <f t="shared" si="276"/>
        <v>1.218</v>
      </c>
      <c r="P2964" s="18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5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1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t="b">
        <v>0</v>
      </c>
      <c r="L2965" s="6">
        <v>98</v>
      </c>
      <c r="M2965" t="b">
        <v>1</v>
      </c>
      <c r="N2965" s="6" t="s">
        <v>8271</v>
      </c>
      <c r="O2965" s="9">
        <f t="shared" si="276"/>
        <v>1.0685</v>
      </c>
      <c r="P2965" s="18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5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1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t="b">
        <v>0</v>
      </c>
      <c r="L2966" s="6">
        <v>196</v>
      </c>
      <c r="M2966" t="b">
        <v>1</v>
      </c>
      <c r="N2966" s="6" t="s">
        <v>8271</v>
      </c>
      <c r="O2966" s="9">
        <f t="shared" si="276"/>
        <v>1.0071379999999999</v>
      </c>
      <c r="P2966" s="18">
        <f t="shared" si="277"/>
        <v>25.69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5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1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t="b">
        <v>0</v>
      </c>
      <c r="L2967" s="6">
        <v>39</v>
      </c>
      <c r="M2967" t="b">
        <v>1</v>
      </c>
      <c r="N2967" s="6" t="s">
        <v>8271</v>
      </c>
      <c r="O2967" s="9">
        <f t="shared" si="276"/>
        <v>1.0900000000000001</v>
      </c>
      <c r="P2967" s="18">
        <f t="shared" si="277"/>
        <v>41.92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5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1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t="b">
        <v>0</v>
      </c>
      <c r="L2968" s="6">
        <v>128</v>
      </c>
      <c r="M2968" t="b">
        <v>1</v>
      </c>
      <c r="N2968" s="6" t="s">
        <v>8271</v>
      </c>
      <c r="O2968" s="9">
        <f t="shared" si="276"/>
        <v>1.1363000000000001</v>
      </c>
      <c r="P2968" s="1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5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1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t="b">
        <v>0</v>
      </c>
      <c r="L2969" s="6">
        <v>71</v>
      </c>
      <c r="M2969" t="b">
        <v>1</v>
      </c>
      <c r="N2969" s="6" t="s">
        <v>8271</v>
      </c>
      <c r="O2969" s="9">
        <f t="shared" si="276"/>
        <v>1.1392</v>
      </c>
      <c r="P2969" s="18">
        <f t="shared" si="277"/>
        <v>80.23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5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1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t="b">
        <v>0</v>
      </c>
      <c r="L2970" s="6">
        <v>47</v>
      </c>
      <c r="M2970" t="b">
        <v>1</v>
      </c>
      <c r="N2970" s="6" t="s">
        <v>8271</v>
      </c>
      <c r="O2970" s="9">
        <f t="shared" si="276"/>
        <v>1.06</v>
      </c>
      <c r="P2970" s="18">
        <f t="shared" si="277"/>
        <v>78.94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5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1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t="b">
        <v>0</v>
      </c>
      <c r="L2971" s="6">
        <v>17</v>
      </c>
      <c r="M2971" t="b">
        <v>1</v>
      </c>
      <c r="N2971" s="6" t="s">
        <v>8271</v>
      </c>
      <c r="O2971" s="9">
        <f t="shared" si="276"/>
        <v>1.625</v>
      </c>
      <c r="P2971" s="18">
        <f t="shared" si="277"/>
        <v>95.59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5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1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t="b">
        <v>0</v>
      </c>
      <c r="L2972" s="6">
        <v>91</v>
      </c>
      <c r="M2972" t="b">
        <v>1</v>
      </c>
      <c r="N2972" s="6" t="s">
        <v>8271</v>
      </c>
      <c r="O2972" s="9">
        <f t="shared" si="276"/>
        <v>1.06</v>
      </c>
      <c r="P2972" s="18">
        <f t="shared" si="277"/>
        <v>69.89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5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1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t="b">
        <v>0</v>
      </c>
      <c r="L2973" s="6">
        <v>43</v>
      </c>
      <c r="M2973" t="b">
        <v>1</v>
      </c>
      <c r="N2973" s="6" t="s">
        <v>8271</v>
      </c>
      <c r="O2973" s="9">
        <f t="shared" si="276"/>
        <v>1.0015624999999999</v>
      </c>
      <c r="P2973" s="18">
        <f t="shared" si="277"/>
        <v>74.53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5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1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t="b">
        <v>0</v>
      </c>
      <c r="L2974" s="6">
        <v>17</v>
      </c>
      <c r="M2974" t="b">
        <v>1</v>
      </c>
      <c r="N2974" s="6" t="s">
        <v>8271</v>
      </c>
      <c r="O2974" s="9">
        <f t="shared" si="276"/>
        <v>1.0535000000000001</v>
      </c>
      <c r="P2974" s="18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5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1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t="b">
        <v>0</v>
      </c>
      <c r="L2975" s="6">
        <v>33</v>
      </c>
      <c r="M2975" t="b">
        <v>1</v>
      </c>
      <c r="N2975" s="6" t="s">
        <v>8271</v>
      </c>
      <c r="O2975" s="9">
        <f t="shared" si="276"/>
        <v>1.748</v>
      </c>
      <c r="P2975" s="18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5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1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t="b">
        <v>0</v>
      </c>
      <c r="L2976" s="6">
        <v>87</v>
      </c>
      <c r="M2976" t="b">
        <v>1</v>
      </c>
      <c r="N2976" s="6" t="s">
        <v>8271</v>
      </c>
      <c r="O2976" s="9">
        <f t="shared" si="276"/>
        <v>1.02</v>
      </c>
      <c r="P2976" s="18">
        <f t="shared" si="277"/>
        <v>58.62</v>
      </c>
      <c r="Q2976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5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1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t="b">
        <v>0</v>
      </c>
      <c r="L2977" s="6">
        <v>113</v>
      </c>
      <c r="M2977" t="b">
        <v>1</v>
      </c>
      <c r="N2977" s="6" t="s">
        <v>8271</v>
      </c>
      <c r="O2977" s="9">
        <f t="shared" si="276"/>
        <v>1.00125</v>
      </c>
      <c r="P2977" s="18">
        <f t="shared" si="277"/>
        <v>70.88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5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1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t="b">
        <v>0</v>
      </c>
      <c r="L2978" s="6">
        <v>14</v>
      </c>
      <c r="M2978" t="b">
        <v>1</v>
      </c>
      <c r="N2978" s="6" t="s">
        <v>8271</v>
      </c>
      <c r="O2978" s="9">
        <f t="shared" si="276"/>
        <v>1.7142857142857142</v>
      </c>
      <c r="P2978" s="18">
        <f t="shared" si="277"/>
        <v>8.57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5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1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t="b">
        <v>0</v>
      </c>
      <c r="L2979" s="6">
        <v>30</v>
      </c>
      <c r="M2979" t="b">
        <v>1</v>
      </c>
      <c r="N2979" s="6" t="s">
        <v>8271</v>
      </c>
      <c r="O2979" s="9">
        <f t="shared" si="276"/>
        <v>1.1356666666666666</v>
      </c>
      <c r="P2979" s="18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5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1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t="b">
        <v>0</v>
      </c>
      <c r="L2980" s="6">
        <v>16</v>
      </c>
      <c r="M2980" t="b">
        <v>1</v>
      </c>
      <c r="N2980" s="6" t="s">
        <v>8271</v>
      </c>
      <c r="O2980" s="9">
        <f t="shared" si="276"/>
        <v>1.2946666666666666</v>
      </c>
      <c r="P2980" s="18">
        <f t="shared" si="277"/>
        <v>60.69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5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1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t="b">
        <v>0</v>
      </c>
      <c r="L2981" s="6">
        <v>46</v>
      </c>
      <c r="M2981" t="b">
        <v>1</v>
      </c>
      <c r="N2981" s="6" t="s">
        <v>8271</v>
      </c>
      <c r="O2981" s="9">
        <f t="shared" si="276"/>
        <v>1.014</v>
      </c>
      <c r="P2981" s="18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5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1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t="b">
        <v>0</v>
      </c>
      <c r="L2982" s="6">
        <v>24</v>
      </c>
      <c r="M2982" t="b">
        <v>1</v>
      </c>
      <c r="N2982" s="6" t="s">
        <v>8271</v>
      </c>
      <c r="O2982" s="9">
        <f t="shared" si="276"/>
        <v>1.0916666666666666</v>
      </c>
      <c r="P2982" s="18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5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1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t="b">
        <v>1</v>
      </c>
      <c r="L2983" s="6">
        <v>97</v>
      </c>
      <c r="M2983" t="b">
        <v>1</v>
      </c>
      <c r="N2983" s="6" t="s">
        <v>8303</v>
      </c>
      <c r="O2983" s="9">
        <f t="shared" si="276"/>
        <v>1.28925</v>
      </c>
      <c r="P2983" s="18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5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1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t="b">
        <v>1</v>
      </c>
      <c r="L2984" s="6">
        <v>59</v>
      </c>
      <c r="M2984" t="b">
        <v>1</v>
      </c>
      <c r="N2984" s="6" t="s">
        <v>8303</v>
      </c>
      <c r="O2984" s="9">
        <f t="shared" si="276"/>
        <v>1.0206</v>
      </c>
      <c r="P2984" s="18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5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1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t="b">
        <v>1</v>
      </c>
      <c r="L2985" s="6">
        <v>1095</v>
      </c>
      <c r="M2985" t="b">
        <v>1</v>
      </c>
      <c r="N2985" s="6" t="s">
        <v>8303</v>
      </c>
      <c r="O2985" s="9">
        <f t="shared" si="276"/>
        <v>1.465395775862069</v>
      </c>
      <c r="P2985" s="18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5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1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t="b">
        <v>1</v>
      </c>
      <c r="L2986" s="6">
        <v>218</v>
      </c>
      <c r="M2986" t="b">
        <v>1</v>
      </c>
      <c r="N2986" s="6" t="s">
        <v>8303</v>
      </c>
      <c r="O2986" s="9">
        <f t="shared" si="276"/>
        <v>1.00352</v>
      </c>
      <c r="P2986" s="18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5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1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t="b">
        <v>0</v>
      </c>
      <c r="L2987" s="6">
        <v>111</v>
      </c>
      <c r="M2987" t="b">
        <v>1</v>
      </c>
      <c r="N2987" s="6" t="s">
        <v>8303</v>
      </c>
      <c r="O2987" s="9">
        <f t="shared" si="276"/>
        <v>1.2164999999999999</v>
      </c>
      <c r="P2987" s="18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5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1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t="b">
        <v>0</v>
      </c>
      <c r="L2988" s="6">
        <v>56</v>
      </c>
      <c r="M2988" t="b">
        <v>1</v>
      </c>
      <c r="N2988" s="6" t="s">
        <v>8303</v>
      </c>
      <c r="O2988" s="9">
        <f t="shared" si="276"/>
        <v>1.0549999999999999</v>
      </c>
      <c r="P2988" s="1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5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1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t="b">
        <v>0</v>
      </c>
      <c r="L2989" s="6">
        <v>265</v>
      </c>
      <c r="M2989" t="b">
        <v>1</v>
      </c>
      <c r="N2989" s="6" t="s">
        <v>8303</v>
      </c>
      <c r="O2989" s="9">
        <f t="shared" si="276"/>
        <v>1.1040080000000001</v>
      </c>
      <c r="P2989" s="18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5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1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t="b">
        <v>0</v>
      </c>
      <c r="L2990" s="6">
        <v>28</v>
      </c>
      <c r="M2990" t="b">
        <v>1</v>
      </c>
      <c r="N2990" s="6" t="s">
        <v>8303</v>
      </c>
      <c r="O2990" s="9">
        <f t="shared" si="276"/>
        <v>1</v>
      </c>
      <c r="P2990" s="18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5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1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t="b">
        <v>0</v>
      </c>
      <c r="L2991" s="6">
        <v>364</v>
      </c>
      <c r="M2991" t="b">
        <v>1</v>
      </c>
      <c r="N2991" s="6" t="s">
        <v>8303</v>
      </c>
      <c r="O2991" s="9">
        <f t="shared" si="276"/>
        <v>1.76535</v>
      </c>
      <c r="P2991" s="18">
        <f t="shared" si="277"/>
        <v>97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5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1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t="b">
        <v>0</v>
      </c>
      <c r="L2992" s="6">
        <v>27</v>
      </c>
      <c r="M2992" t="b">
        <v>1</v>
      </c>
      <c r="N2992" s="6" t="s">
        <v>8303</v>
      </c>
      <c r="O2992" s="9">
        <f t="shared" si="276"/>
        <v>1</v>
      </c>
      <c r="P2992" s="18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5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1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t="b">
        <v>0</v>
      </c>
      <c r="L2993" s="6">
        <v>93</v>
      </c>
      <c r="M2993" t="b">
        <v>1</v>
      </c>
      <c r="N2993" s="6" t="s">
        <v>8303</v>
      </c>
      <c r="O2993" s="9">
        <f t="shared" si="276"/>
        <v>1.0329411764705883</v>
      </c>
      <c r="P2993" s="18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5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1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t="b">
        <v>0</v>
      </c>
      <c r="L2994" s="6">
        <v>64</v>
      </c>
      <c r="M2994" t="b">
        <v>1</v>
      </c>
      <c r="N2994" s="6" t="s">
        <v>8303</v>
      </c>
      <c r="O2994" s="9">
        <f t="shared" si="276"/>
        <v>1.0449999999999999</v>
      </c>
      <c r="P2994" s="18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5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1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t="b">
        <v>0</v>
      </c>
      <c r="L2995" s="6">
        <v>22</v>
      </c>
      <c r="M2995" t="b">
        <v>1</v>
      </c>
      <c r="N2995" s="6" t="s">
        <v>8303</v>
      </c>
      <c r="O2995" s="9">
        <f t="shared" si="276"/>
        <v>1.0029999999999999</v>
      </c>
      <c r="P2995" s="18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5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1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t="b">
        <v>0</v>
      </c>
      <c r="L2996" s="6">
        <v>59</v>
      </c>
      <c r="M2996" t="b">
        <v>1</v>
      </c>
      <c r="N2996" s="6" t="s">
        <v>8303</v>
      </c>
      <c r="O2996" s="9">
        <f t="shared" si="276"/>
        <v>4.577466666666667</v>
      </c>
      <c r="P2996" s="18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5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1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t="b">
        <v>0</v>
      </c>
      <c r="L2997" s="6">
        <v>249</v>
      </c>
      <c r="M2997" t="b">
        <v>1</v>
      </c>
      <c r="N2997" s="6" t="s">
        <v>8303</v>
      </c>
      <c r="O2997" s="9">
        <f t="shared" si="276"/>
        <v>1.0496000000000001</v>
      </c>
      <c r="P2997" s="18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5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1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t="b">
        <v>0</v>
      </c>
      <c r="L2998" s="6">
        <v>392</v>
      </c>
      <c r="M2998" t="b">
        <v>1</v>
      </c>
      <c r="N2998" s="6" t="s">
        <v>8303</v>
      </c>
      <c r="O2998" s="9">
        <f t="shared" si="276"/>
        <v>1.7194285714285715</v>
      </c>
      <c r="P2998" s="1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5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1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t="b">
        <v>0</v>
      </c>
      <c r="L2999" s="6">
        <v>115</v>
      </c>
      <c r="M2999" t="b">
        <v>1</v>
      </c>
      <c r="N2999" s="6" t="s">
        <v>8303</v>
      </c>
      <c r="O2999" s="9">
        <f t="shared" si="276"/>
        <v>1.0373000000000001</v>
      </c>
      <c r="P2999" s="1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5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1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t="b">
        <v>0</v>
      </c>
      <c r="L3000" s="6">
        <v>433</v>
      </c>
      <c r="M3000" t="b">
        <v>1</v>
      </c>
      <c r="N3000" s="6" t="s">
        <v>8303</v>
      </c>
      <c r="O3000" s="9">
        <f t="shared" si="276"/>
        <v>1.0302899999999999</v>
      </c>
      <c r="P3000" s="18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5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1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t="b">
        <v>0</v>
      </c>
      <c r="L3001" s="6">
        <v>20</v>
      </c>
      <c r="M3001" t="b">
        <v>1</v>
      </c>
      <c r="N3001" s="6" t="s">
        <v>8303</v>
      </c>
      <c r="O3001" s="9">
        <f t="shared" si="276"/>
        <v>1.1888888888888889</v>
      </c>
      <c r="P3001" s="1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5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1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t="b">
        <v>0</v>
      </c>
      <c r="L3002" s="6">
        <v>8</v>
      </c>
      <c r="M3002" t="b">
        <v>1</v>
      </c>
      <c r="N3002" s="6" t="s">
        <v>8303</v>
      </c>
      <c r="O3002" s="9">
        <f t="shared" si="276"/>
        <v>1</v>
      </c>
      <c r="P3002" s="1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5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1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t="b">
        <v>0</v>
      </c>
      <c r="L3003" s="6">
        <v>175</v>
      </c>
      <c r="M3003" t="b">
        <v>1</v>
      </c>
      <c r="N3003" s="6" t="s">
        <v>8303</v>
      </c>
      <c r="O3003" s="9">
        <f t="shared" si="276"/>
        <v>3.1869988910451896</v>
      </c>
      <c r="P3003" s="18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5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1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t="b">
        <v>0</v>
      </c>
      <c r="L3004" s="6">
        <v>104</v>
      </c>
      <c r="M3004" t="b">
        <v>1</v>
      </c>
      <c r="N3004" s="6" t="s">
        <v>8303</v>
      </c>
      <c r="O3004" s="9">
        <f t="shared" si="276"/>
        <v>1.0850614285714286</v>
      </c>
      <c r="P3004" s="18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5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1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t="b">
        <v>0</v>
      </c>
      <c r="L3005" s="6">
        <v>17</v>
      </c>
      <c r="M3005" t="b">
        <v>1</v>
      </c>
      <c r="N3005" s="6" t="s">
        <v>8303</v>
      </c>
      <c r="O3005" s="9">
        <f t="shared" si="276"/>
        <v>1.0116666666666667</v>
      </c>
      <c r="P3005" s="18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5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1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t="b">
        <v>0</v>
      </c>
      <c r="L3006" s="6">
        <v>277</v>
      </c>
      <c r="M3006" t="b">
        <v>1</v>
      </c>
      <c r="N3006" s="6" t="s">
        <v>8303</v>
      </c>
      <c r="O3006" s="9">
        <f t="shared" si="276"/>
        <v>1.12815</v>
      </c>
      <c r="P3006" s="18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5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1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t="b">
        <v>0</v>
      </c>
      <c r="L3007" s="6">
        <v>118</v>
      </c>
      <c r="M3007" t="b">
        <v>1</v>
      </c>
      <c r="N3007" s="6" t="s">
        <v>8303</v>
      </c>
      <c r="O3007" s="9">
        <f t="shared" si="276"/>
        <v>1.2049622641509434</v>
      </c>
      <c r="P3007" s="18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5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1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t="b">
        <v>0</v>
      </c>
      <c r="L3008" s="6">
        <v>97</v>
      </c>
      <c r="M3008" t="b">
        <v>1</v>
      </c>
      <c r="N3008" s="6" t="s">
        <v>8303</v>
      </c>
      <c r="O3008" s="9">
        <f t="shared" si="276"/>
        <v>1.0774999999999999</v>
      </c>
      <c r="P3008" s="1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5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1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t="b">
        <v>0</v>
      </c>
      <c r="L3009" s="6">
        <v>20</v>
      </c>
      <c r="M3009" t="b">
        <v>1</v>
      </c>
      <c r="N3009" s="6" t="s">
        <v>8303</v>
      </c>
      <c r="O3009" s="9">
        <f t="shared" si="276"/>
        <v>1.8</v>
      </c>
      <c r="P3009" s="18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5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1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t="b">
        <v>0</v>
      </c>
      <c r="L3010" s="6">
        <v>26</v>
      </c>
      <c r="M3010" t="b">
        <v>1</v>
      </c>
      <c r="N3010" s="6" t="s">
        <v>8303</v>
      </c>
      <c r="O3010" s="9">
        <f t="shared" ref="O3010:O3073" si="282">E3010/D3010</f>
        <v>1.0116666666666667</v>
      </c>
      <c r="P3010" s="18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42360.212025462963</v>
      </c>
      <c r="T3010" s="15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1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t="b">
        <v>0</v>
      </c>
      <c r="L3011" s="6">
        <v>128</v>
      </c>
      <c r="M3011" t="b">
        <v>1</v>
      </c>
      <c r="N3011" s="6" t="s">
        <v>8303</v>
      </c>
      <c r="O3011" s="9">
        <f t="shared" si="282"/>
        <v>1.19756</v>
      </c>
      <c r="P3011" s="18">
        <f t="shared" ref="P3011:P3074" si="283">IF(L3011=0,"$0.00",ROUND(E3011/L3011,2))</f>
        <v>233.9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6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1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t="b">
        <v>0</v>
      </c>
      <c r="L3012" s="6">
        <v>15</v>
      </c>
      <c r="M3012" t="b">
        <v>1</v>
      </c>
      <c r="N3012" s="6" t="s">
        <v>8303</v>
      </c>
      <c r="O3012" s="9">
        <f t="shared" si="282"/>
        <v>1.58</v>
      </c>
      <c r="P3012" s="18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5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1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t="b">
        <v>0</v>
      </c>
      <c r="L3013" s="6">
        <v>25</v>
      </c>
      <c r="M3013" t="b">
        <v>1</v>
      </c>
      <c r="N3013" s="6" t="s">
        <v>8303</v>
      </c>
      <c r="O3013" s="9">
        <f t="shared" si="282"/>
        <v>1.2366666666666666</v>
      </c>
      <c r="P3013" s="1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5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1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t="b">
        <v>0</v>
      </c>
      <c r="L3014" s="6">
        <v>55</v>
      </c>
      <c r="M3014" t="b">
        <v>1</v>
      </c>
      <c r="N3014" s="6" t="s">
        <v>8303</v>
      </c>
      <c r="O3014" s="9">
        <f t="shared" si="282"/>
        <v>1.1712499999999999</v>
      </c>
      <c r="P3014" s="18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5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1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t="b">
        <v>0</v>
      </c>
      <c r="L3015" s="6">
        <v>107</v>
      </c>
      <c r="M3015" t="b">
        <v>1</v>
      </c>
      <c r="N3015" s="6" t="s">
        <v>8303</v>
      </c>
      <c r="O3015" s="9">
        <f t="shared" si="282"/>
        <v>1.5696000000000001</v>
      </c>
      <c r="P3015" s="18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5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1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t="b">
        <v>0</v>
      </c>
      <c r="L3016" s="6">
        <v>557</v>
      </c>
      <c r="M3016" t="b">
        <v>1</v>
      </c>
      <c r="N3016" s="6" t="s">
        <v>8303</v>
      </c>
      <c r="O3016" s="9">
        <f t="shared" si="282"/>
        <v>1.13104</v>
      </c>
      <c r="P3016" s="18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5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1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t="b">
        <v>0</v>
      </c>
      <c r="L3017" s="6">
        <v>40</v>
      </c>
      <c r="M3017" t="b">
        <v>1</v>
      </c>
      <c r="N3017" s="6" t="s">
        <v>8303</v>
      </c>
      <c r="O3017" s="9">
        <f t="shared" si="282"/>
        <v>1.0317647058823529</v>
      </c>
      <c r="P3017" s="1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5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1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t="b">
        <v>0</v>
      </c>
      <c r="L3018" s="6">
        <v>36</v>
      </c>
      <c r="M3018" t="b">
        <v>1</v>
      </c>
      <c r="N3018" s="6" t="s">
        <v>8303</v>
      </c>
      <c r="O3018" s="9">
        <f t="shared" si="282"/>
        <v>1.0261176470588236</v>
      </c>
      <c r="P3018" s="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5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1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t="b">
        <v>0</v>
      </c>
      <c r="L3019" s="6">
        <v>159</v>
      </c>
      <c r="M3019" t="b">
        <v>1</v>
      </c>
      <c r="N3019" s="6" t="s">
        <v>8303</v>
      </c>
      <c r="O3019" s="9">
        <f t="shared" si="282"/>
        <v>1.0584090909090909</v>
      </c>
      <c r="P3019" s="18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5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1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t="b">
        <v>0</v>
      </c>
      <c r="L3020" s="6">
        <v>41</v>
      </c>
      <c r="M3020" t="b">
        <v>1</v>
      </c>
      <c r="N3020" s="6" t="s">
        <v>8303</v>
      </c>
      <c r="O3020" s="9">
        <f t="shared" si="282"/>
        <v>1.0071428571428571</v>
      </c>
      <c r="P3020" s="18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5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1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t="b">
        <v>0</v>
      </c>
      <c r="L3021" s="6">
        <v>226</v>
      </c>
      <c r="M3021" t="b">
        <v>1</v>
      </c>
      <c r="N3021" s="6" t="s">
        <v>8303</v>
      </c>
      <c r="O3021" s="9">
        <f t="shared" si="282"/>
        <v>1.2123333333333333</v>
      </c>
      <c r="P3021" s="18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5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1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t="b">
        <v>0</v>
      </c>
      <c r="L3022" s="6">
        <v>30</v>
      </c>
      <c r="M3022" t="b">
        <v>1</v>
      </c>
      <c r="N3022" s="6" t="s">
        <v>8303</v>
      </c>
      <c r="O3022" s="9">
        <f t="shared" si="282"/>
        <v>1.0057142857142858</v>
      </c>
      <c r="P3022" s="18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5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1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t="b">
        <v>0</v>
      </c>
      <c r="L3023" s="6">
        <v>103</v>
      </c>
      <c r="M3023" t="b">
        <v>1</v>
      </c>
      <c r="N3023" s="6" t="s">
        <v>8303</v>
      </c>
      <c r="O3023" s="9">
        <f t="shared" si="282"/>
        <v>1.1602222222222223</v>
      </c>
      <c r="P3023" s="18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5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1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t="b">
        <v>0</v>
      </c>
      <c r="L3024" s="6">
        <v>62</v>
      </c>
      <c r="M3024" t="b">
        <v>1</v>
      </c>
      <c r="N3024" s="6" t="s">
        <v>8303</v>
      </c>
      <c r="O3024" s="9">
        <f t="shared" si="282"/>
        <v>1.0087999999999999</v>
      </c>
      <c r="P3024" s="18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5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1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t="b">
        <v>0</v>
      </c>
      <c r="L3025" s="6">
        <v>6</v>
      </c>
      <c r="M3025" t="b">
        <v>1</v>
      </c>
      <c r="N3025" s="6" t="s">
        <v>8303</v>
      </c>
      <c r="O3025" s="9">
        <f t="shared" si="282"/>
        <v>1.03</v>
      </c>
      <c r="P3025" s="18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5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1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t="b">
        <v>0</v>
      </c>
      <c r="L3026" s="6">
        <v>182</v>
      </c>
      <c r="M3026" t="b">
        <v>1</v>
      </c>
      <c r="N3026" s="6" t="s">
        <v>8303</v>
      </c>
      <c r="O3026" s="9">
        <f t="shared" si="282"/>
        <v>2.4641999999999999</v>
      </c>
      <c r="P3026" s="18">
        <f t="shared" si="283"/>
        <v>67.7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5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1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t="b">
        <v>0</v>
      </c>
      <c r="L3027" s="6">
        <v>145</v>
      </c>
      <c r="M3027" t="b">
        <v>1</v>
      </c>
      <c r="N3027" s="6" t="s">
        <v>8303</v>
      </c>
      <c r="O3027" s="9">
        <f t="shared" si="282"/>
        <v>3.0219999999999998</v>
      </c>
      <c r="P3027" s="18">
        <f t="shared" si="283"/>
        <v>52.1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5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1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t="b">
        <v>0</v>
      </c>
      <c r="L3028" s="6">
        <v>25</v>
      </c>
      <c r="M3028" t="b">
        <v>1</v>
      </c>
      <c r="N3028" s="6" t="s">
        <v>8303</v>
      </c>
      <c r="O3028" s="9">
        <f t="shared" si="282"/>
        <v>1.4333333333333333</v>
      </c>
      <c r="P3028" s="1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5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1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t="b">
        <v>0</v>
      </c>
      <c r="L3029" s="6">
        <v>320</v>
      </c>
      <c r="M3029" t="b">
        <v>1</v>
      </c>
      <c r="N3029" s="6" t="s">
        <v>8303</v>
      </c>
      <c r="O3029" s="9">
        <f t="shared" si="282"/>
        <v>1.3144</v>
      </c>
      <c r="P3029" s="1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5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1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t="b">
        <v>0</v>
      </c>
      <c r="L3030" s="6">
        <v>99</v>
      </c>
      <c r="M3030" t="b">
        <v>1</v>
      </c>
      <c r="N3030" s="6" t="s">
        <v>8303</v>
      </c>
      <c r="O3030" s="9">
        <f t="shared" si="282"/>
        <v>1.6801999999999999</v>
      </c>
      <c r="P3030" s="18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5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1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t="b">
        <v>0</v>
      </c>
      <c r="L3031" s="6">
        <v>348</v>
      </c>
      <c r="M3031" t="b">
        <v>1</v>
      </c>
      <c r="N3031" s="6" t="s">
        <v>8303</v>
      </c>
      <c r="O3031" s="9">
        <f t="shared" si="282"/>
        <v>1.0967666666666667</v>
      </c>
      <c r="P3031" s="18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5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1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t="b">
        <v>0</v>
      </c>
      <c r="L3032" s="6">
        <v>41</v>
      </c>
      <c r="M3032" t="b">
        <v>1</v>
      </c>
      <c r="N3032" s="6" t="s">
        <v>8303</v>
      </c>
      <c r="O3032" s="9">
        <f t="shared" si="282"/>
        <v>1.0668571428571429</v>
      </c>
      <c r="P3032" s="18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5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1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t="b">
        <v>0</v>
      </c>
      <c r="L3033" s="6">
        <v>29</v>
      </c>
      <c r="M3033" t="b">
        <v>1</v>
      </c>
      <c r="N3033" s="6" t="s">
        <v>8303</v>
      </c>
      <c r="O3033" s="9">
        <f t="shared" si="282"/>
        <v>1</v>
      </c>
      <c r="P3033" s="18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5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1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t="b">
        <v>0</v>
      </c>
      <c r="L3034" s="6">
        <v>25</v>
      </c>
      <c r="M3034" t="b">
        <v>1</v>
      </c>
      <c r="N3034" s="6" t="s">
        <v>8303</v>
      </c>
      <c r="O3034" s="9">
        <f t="shared" si="282"/>
        <v>1.272</v>
      </c>
      <c r="P3034" s="1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5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1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t="b">
        <v>0</v>
      </c>
      <c r="L3035" s="6">
        <v>23</v>
      </c>
      <c r="M3035" t="b">
        <v>1</v>
      </c>
      <c r="N3035" s="6" t="s">
        <v>8303</v>
      </c>
      <c r="O3035" s="9">
        <f t="shared" si="282"/>
        <v>1.4653333333333334</v>
      </c>
      <c r="P3035" s="18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5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1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t="b">
        <v>0</v>
      </c>
      <c r="L3036" s="6">
        <v>1260</v>
      </c>
      <c r="M3036" t="b">
        <v>1</v>
      </c>
      <c r="N3036" s="6" t="s">
        <v>8303</v>
      </c>
      <c r="O3036" s="9">
        <f t="shared" si="282"/>
        <v>1.1253599999999999</v>
      </c>
      <c r="P3036" s="18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5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1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t="b">
        <v>0</v>
      </c>
      <c r="L3037" s="6">
        <v>307</v>
      </c>
      <c r="M3037" t="b">
        <v>1</v>
      </c>
      <c r="N3037" s="6" t="s">
        <v>8303</v>
      </c>
      <c r="O3037" s="9">
        <f t="shared" si="282"/>
        <v>1.0878684000000001</v>
      </c>
      <c r="P3037" s="18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5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1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t="b">
        <v>0</v>
      </c>
      <c r="L3038" s="6">
        <v>329</v>
      </c>
      <c r="M3038" t="b">
        <v>1</v>
      </c>
      <c r="N3038" s="6" t="s">
        <v>8303</v>
      </c>
      <c r="O3038" s="9">
        <f t="shared" si="282"/>
        <v>1.26732</v>
      </c>
      <c r="P3038" s="1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5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1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t="b">
        <v>0</v>
      </c>
      <c r="L3039" s="6">
        <v>32</v>
      </c>
      <c r="M3039" t="b">
        <v>1</v>
      </c>
      <c r="N3039" s="6" t="s">
        <v>8303</v>
      </c>
      <c r="O3039" s="9">
        <f t="shared" si="282"/>
        <v>2.1320000000000001</v>
      </c>
      <c r="P3039" s="18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5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1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t="b">
        <v>0</v>
      </c>
      <c r="L3040" s="6">
        <v>27</v>
      </c>
      <c r="M3040" t="b">
        <v>1</v>
      </c>
      <c r="N3040" s="6" t="s">
        <v>8303</v>
      </c>
      <c r="O3040" s="9">
        <f t="shared" si="282"/>
        <v>1.0049999999999999</v>
      </c>
      <c r="P3040" s="18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5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1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t="b">
        <v>0</v>
      </c>
      <c r="L3041" s="6">
        <v>236</v>
      </c>
      <c r="M3041" t="b">
        <v>1</v>
      </c>
      <c r="N3041" s="6" t="s">
        <v>8303</v>
      </c>
      <c r="O3041" s="9">
        <f t="shared" si="282"/>
        <v>1.0871389999999999</v>
      </c>
      <c r="P3041" s="18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5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1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t="b">
        <v>0</v>
      </c>
      <c r="L3042" s="6">
        <v>42</v>
      </c>
      <c r="M3042" t="b">
        <v>1</v>
      </c>
      <c r="N3042" s="6" t="s">
        <v>8303</v>
      </c>
      <c r="O3042" s="9">
        <f t="shared" si="282"/>
        <v>1.075</v>
      </c>
      <c r="P3042" s="18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5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1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t="b">
        <v>0</v>
      </c>
      <c r="L3043" s="6">
        <v>95</v>
      </c>
      <c r="M3043" t="b">
        <v>1</v>
      </c>
      <c r="N3043" s="6" t="s">
        <v>8303</v>
      </c>
      <c r="O3043" s="9">
        <f t="shared" si="282"/>
        <v>1.1048192771084338</v>
      </c>
      <c r="P3043" s="18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5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1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t="b">
        <v>0</v>
      </c>
      <c r="L3044" s="6">
        <v>37</v>
      </c>
      <c r="M3044" t="b">
        <v>1</v>
      </c>
      <c r="N3044" s="6" t="s">
        <v>8303</v>
      </c>
      <c r="O3044" s="9">
        <f t="shared" si="282"/>
        <v>1.28</v>
      </c>
      <c r="P3044" s="18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5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1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t="b">
        <v>0</v>
      </c>
      <c r="L3045" s="6">
        <v>128</v>
      </c>
      <c r="M3045" t="b">
        <v>1</v>
      </c>
      <c r="N3045" s="6" t="s">
        <v>8303</v>
      </c>
      <c r="O3045" s="9">
        <f t="shared" si="282"/>
        <v>1.1000666666666667</v>
      </c>
      <c r="P3045" s="18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5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1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t="b">
        <v>0</v>
      </c>
      <c r="L3046" s="6">
        <v>156</v>
      </c>
      <c r="M3046" t="b">
        <v>1</v>
      </c>
      <c r="N3046" s="6" t="s">
        <v>8303</v>
      </c>
      <c r="O3046" s="9">
        <f t="shared" si="282"/>
        <v>1.0934166666666667</v>
      </c>
      <c r="P3046" s="18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5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1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t="b">
        <v>0</v>
      </c>
      <c r="L3047" s="6">
        <v>64</v>
      </c>
      <c r="M3047" t="b">
        <v>1</v>
      </c>
      <c r="N3047" s="6" t="s">
        <v>8303</v>
      </c>
      <c r="O3047" s="9">
        <f t="shared" si="282"/>
        <v>1.3270650000000002</v>
      </c>
      <c r="P3047" s="18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5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1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t="b">
        <v>0</v>
      </c>
      <c r="L3048" s="6">
        <v>58</v>
      </c>
      <c r="M3048" t="b">
        <v>1</v>
      </c>
      <c r="N3048" s="6" t="s">
        <v>8303</v>
      </c>
      <c r="O3048" s="9">
        <f t="shared" si="282"/>
        <v>1.9084810126582279</v>
      </c>
      <c r="P3048" s="1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5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1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t="b">
        <v>0</v>
      </c>
      <c r="L3049" s="6">
        <v>20</v>
      </c>
      <c r="M3049" t="b">
        <v>1</v>
      </c>
      <c r="N3049" s="6" t="s">
        <v>8303</v>
      </c>
      <c r="O3049" s="9">
        <f t="shared" si="282"/>
        <v>1.49</v>
      </c>
      <c r="P3049" s="1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5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1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t="b">
        <v>0</v>
      </c>
      <c r="L3050" s="6">
        <v>47</v>
      </c>
      <c r="M3050" t="b">
        <v>1</v>
      </c>
      <c r="N3050" s="6" t="s">
        <v>8303</v>
      </c>
      <c r="O3050" s="9">
        <f t="shared" si="282"/>
        <v>1.6639999999999999</v>
      </c>
      <c r="P3050" s="18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5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1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t="b">
        <v>0</v>
      </c>
      <c r="L3051" s="6">
        <v>54</v>
      </c>
      <c r="M3051" t="b">
        <v>1</v>
      </c>
      <c r="N3051" s="6" t="s">
        <v>8303</v>
      </c>
      <c r="O3051" s="9">
        <f t="shared" si="282"/>
        <v>1.0666666666666667</v>
      </c>
      <c r="P3051" s="18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5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1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t="b">
        <v>0</v>
      </c>
      <c r="L3052" s="6">
        <v>9</v>
      </c>
      <c r="M3052" t="b">
        <v>1</v>
      </c>
      <c r="N3052" s="6" t="s">
        <v>8303</v>
      </c>
      <c r="O3052" s="9">
        <f t="shared" si="282"/>
        <v>1.06</v>
      </c>
      <c r="P3052" s="18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5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1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t="b">
        <v>1</v>
      </c>
      <c r="L3053" s="6">
        <v>35</v>
      </c>
      <c r="M3053" t="b">
        <v>0</v>
      </c>
      <c r="N3053" s="6" t="s">
        <v>8303</v>
      </c>
      <c r="O3053" s="9">
        <f t="shared" si="282"/>
        <v>0.23628571428571429</v>
      </c>
      <c r="P3053" s="18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5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1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t="b">
        <v>0</v>
      </c>
      <c r="L3054" s="6">
        <v>2</v>
      </c>
      <c r="M3054" t="b">
        <v>0</v>
      </c>
      <c r="N3054" s="6" t="s">
        <v>8303</v>
      </c>
      <c r="O3054" s="9">
        <f t="shared" si="282"/>
        <v>1.5E-3</v>
      </c>
      <c r="P3054" s="1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5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1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t="b">
        <v>0</v>
      </c>
      <c r="L3055" s="6">
        <v>3</v>
      </c>
      <c r="M3055" t="b">
        <v>0</v>
      </c>
      <c r="N3055" s="6" t="s">
        <v>8303</v>
      </c>
      <c r="O3055" s="9">
        <f t="shared" si="282"/>
        <v>4.0000000000000001E-3</v>
      </c>
      <c r="P3055" s="18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5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1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t="b">
        <v>0</v>
      </c>
      <c r="L3056" s="6">
        <v>0</v>
      </c>
      <c r="M3056" t="b">
        <v>0</v>
      </c>
      <c r="N3056" s="6" t="s">
        <v>8303</v>
      </c>
      <c r="O3056" s="9">
        <f t="shared" si="282"/>
        <v>0</v>
      </c>
      <c r="P3056" s="18" t="str">
        <f t="shared" si="283"/>
        <v>$0.00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5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1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t="b">
        <v>0</v>
      </c>
      <c r="L3057" s="6">
        <v>1</v>
      </c>
      <c r="M3057" t="b">
        <v>0</v>
      </c>
      <c r="N3057" s="6" t="s">
        <v>8303</v>
      </c>
      <c r="O3057" s="9">
        <f t="shared" si="282"/>
        <v>5.0000000000000002E-5</v>
      </c>
      <c r="P3057" s="18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5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1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t="b">
        <v>0</v>
      </c>
      <c r="L3058" s="6">
        <v>0</v>
      </c>
      <c r="M3058" t="b">
        <v>0</v>
      </c>
      <c r="N3058" s="6" t="s">
        <v>8303</v>
      </c>
      <c r="O3058" s="9">
        <f t="shared" si="282"/>
        <v>0</v>
      </c>
      <c r="P3058" s="18" t="str">
        <f t="shared" si="283"/>
        <v>$0.00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5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1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t="b">
        <v>0</v>
      </c>
      <c r="L3059" s="6">
        <v>0</v>
      </c>
      <c r="M3059" t="b">
        <v>0</v>
      </c>
      <c r="N3059" s="6" t="s">
        <v>8303</v>
      </c>
      <c r="O3059" s="9">
        <f t="shared" si="282"/>
        <v>0</v>
      </c>
      <c r="P3059" s="18" t="str">
        <f t="shared" si="283"/>
        <v>$0.00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5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1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t="b">
        <v>0</v>
      </c>
      <c r="L3060" s="6">
        <v>3</v>
      </c>
      <c r="M3060" t="b">
        <v>0</v>
      </c>
      <c r="N3060" s="6" t="s">
        <v>8303</v>
      </c>
      <c r="O3060" s="9">
        <f t="shared" si="282"/>
        <v>1.6666666666666666E-4</v>
      </c>
      <c r="P3060" s="18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5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1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t="b">
        <v>0</v>
      </c>
      <c r="L3061" s="6">
        <v>11</v>
      </c>
      <c r="M3061" t="b">
        <v>0</v>
      </c>
      <c r="N3061" s="6" t="s">
        <v>8303</v>
      </c>
      <c r="O3061" s="9">
        <f t="shared" si="282"/>
        <v>3.0066666666666665E-2</v>
      </c>
      <c r="P3061" s="18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5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1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t="b">
        <v>0</v>
      </c>
      <c r="L3062" s="6">
        <v>6</v>
      </c>
      <c r="M3062" t="b">
        <v>0</v>
      </c>
      <c r="N3062" s="6" t="s">
        <v>8303</v>
      </c>
      <c r="O3062" s="9">
        <f t="shared" si="282"/>
        <v>1.5227272727272728E-3</v>
      </c>
      <c r="P3062" s="18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5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1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t="b">
        <v>0</v>
      </c>
      <c r="L3063" s="6">
        <v>0</v>
      </c>
      <c r="M3063" t="b">
        <v>0</v>
      </c>
      <c r="N3063" s="6" t="s">
        <v>8303</v>
      </c>
      <c r="O3063" s="9">
        <f t="shared" si="282"/>
        <v>0</v>
      </c>
      <c r="P3063" s="18" t="str">
        <f t="shared" si="283"/>
        <v>$0.00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5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1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t="b">
        <v>0</v>
      </c>
      <c r="L3064" s="6">
        <v>67</v>
      </c>
      <c r="M3064" t="b">
        <v>0</v>
      </c>
      <c r="N3064" s="6" t="s">
        <v>8303</v>
      </c>
      <c r="O3064" s="9">
        <f t="shared" si="282"/>
        <v>0.66839999999999999</v>
      </c>
      <c r="P3064" s="18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5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1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t="b">
        <v>0</v>
      </c>
      <c r="L3065" s="6">
        <v>23</v>
      </c>
      <c r="M3065" t="b">
        <v>0</v>
      </c>
      <c r="N3065" s="6" t="s">
        <v>8303</v>
      </c>
      <c r="O3065" s="9">
        <f t="shared" si="282"/>
        <v>0.19566666666666666</v>
      </c>
      <c r="P3065" s="18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5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1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t="b">
        <v>0</v>
      </c>
      <c r="L3066" s="6">
        <v>72</v>
      </c>
      <c r="M3066" t="b">
        <v>0</v>
      </c>
      <c r="N3066" s="6" t="s">
        <v>8303</v>
      </c>
      <c r="O3066" s="9">
        <f t="shared" si="282"/>
        <v>0.11294666666666667</v>
      </c>
      <c r="P3066" s="18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5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1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t="b">
        <v>0</v>
      </c>
      <c r="L3067" s="6">
        <v>2</v>
      </c>
      <c r="M3067" t="b">
        <v>0</v>
      </c>
      <c r="N3067" s="6" t="s">
        <v>8303</v>
      </c>
      <c r="O3067" s="9">
        <f t="shared" si="282"/>
        <v>4.0000000000000002E-4</v>
      </c>
      <c r="P3067" s="18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5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1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t="b">
        <v>0</v>
      </c>
      <c r="L3068" s="6">
        <v>15</v>
      </c>
      <c r="M3068" t="b">
        <v>0</v>
      </c>
      <c r="N3068" s="6" t="s">
        <v>8303</v>
      </c>
      <c r="O3068" s="9">
        <f t="shared" si="282"/>
        <v>0.11985714285714286</v>
      </c>
      <c r="P3068" s="1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5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1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t="b">
        <v>0</v>
      </c>
      <c r="L3069" s="6">
        <v>1</v>
      </c>
      <c r="M3069" t="b">
        <v>0</v>
      </c>
      <c r="N3069" s="6" t="s">
        <v>8303</v>
      </c>
      <c r="O3069" s="9">
        <f t="shared" si="282"/>
        <v>2.5000000000000001E-2</v>
      </c>
      <c r="P3069" s="18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5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1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t="b">
        <v>0</v>
      </c>
      <c r="L3070" s="6">
        <v>2</v>
      </c>
      <c r="M3070" t="b">
        <v>0</v>
      </c>
      <c r="N3070" s="6" t="s">
        <v>8303</v>
      </c>
      <c r="O3070" s="9">
        <f t="shared" si="282"/>
        <v>6.9999999999999999E-4</v>
      </c>
      <c r="P3070" s="1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5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1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t="b">
        <v>0</v>
      </c>
      <c r="L3071" s="6">
        <v>7</v>
      </c>
      <c r="M3071" t="b">
        <v>0</v>
      </c>
      <c r="N3071" s="6" t="s">
        <v>8303</v>
      </c>
      <c r="O3071" s="9">
        <f t="shared" si="282"/>
        <v>0.14099999999999999</v>
      </c>
      <c r="P3071" s="18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5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1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t="b">
        <v>0</v>
      </c>
      <c r="L3072" s="6">
        <v>16</v>
      </c>
      <c r="M3072" t="b">
        <v>0</v>
      </c>
      <c r="N3072" s="6" t="s">
        <v>8303</v>
      </c>
      <c r="O3072" s="9">
        <f t="shared" si="282"/>
        <v>3.3399999999999999E-2</v>
      </c>
      <c r="P3072" s="18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5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1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t="b">
        <v>0</v>
      </c>
      <c r="L3073" s="6">
        <v>117</v>
      </c>
      <c r="M3073" t="b">
        <v>0</v>
      </c>
      <c r="N3073" s="6" t="s">
        <v>8303</v>
      </c>
      <c r="O3073" s="9">
        <f t="shared" si="282"/>
        <v>0.59775</v>
      </c>
      <c r="P3073" s="18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5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1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t="b">
        <v>0</v>
      </c>
      <c r="L3074" s="6">
        <v>2</v>
      </c>
      <c r="M3074" t="b">
        <v>0</v>
      </c>
      <c r="N3074" s="6" t="s">
        <v>8303</v>
      </c>
      <c r="O3074" s="9">
        <f t="shared" ref="O3074:O3137" si="288">E3074/D3074</f>
        <v>1.6666666666666666E-4</v>
      </c>
      <c r="P3074" s="18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42658.690532407403</v>
      </c>
      <c r="T3074" s="15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1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t="b">
        <v>0</v>
      </c>
      <c r="L3075" s="6">
        <v>7</v>
      </c>
      <c r="M3075" t="b">
        <v>0</v>
      </c>
      <c r="N3075" s="6" t="s">
        <v>8303</v>
      </c>
      <c r="O3075" s="9">
        <f t="shared" si="288"/>
        <v>2.3035714285714285E-4</v>
      </c>
      <c r="P3075" s="18">
        <f t="shared" ref="P3075:P3138" si="289">IF(L3075=0,"$0.00",ROUND(E3075/L3075,2))</f>
        <v>92.14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6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1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t="b">
        <v>0</v>
      </c>
      <c r="L3076" s="6">
        <v>3</v>
      </c>
      <c r="M3076" t="b">
        <v>0</v>
      </c>
      <c r="N3076" s="6" t="s">
        <v>8303</v>
      </c>
      <c r="O3076" s="9">
        <f t="shared" si="288"/>
        <v>8.8000000000000003E-4</v>
      </c>
      <c r="P3076" s="18">
        <f t="shared" si="289"/>
        <v>7.33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5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1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t="b">
        <v>0</v>
      </c>
      <c r="L3077" s="6">
        <v>20</v>
      </c>
      <c r="M3077" t="b">
        <v>0</v>
      </c>
      <c r="N3077" s="6" t="s">
        <v>8303</v>
      </c>
      <c r="O3077" s="9">
        <f t="shared" si="288"/>
        <v>8.6400000000000005E-2</v>
      </c>
      <c r="P3077" s="1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5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1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t="b">
        <v>0</v>
      </c>
      <c r="L3078" s="6">
        <v>50</v>
      </c>
      <c r="M3078" t="b">
        <v>0</v>
      </c>
      <c r="N3078" s="6" t="s">
        <v>8303</v>
      </c>
      <c r="O3078" s="9">
        <f t="shared" si="288"/>
        <v>0.15060000000000001</v>
      </c>
      <c r="P3078" s="1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5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1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t="b">
        <v>0</v>
      </c>
      <c r="L3079" s="6">
        <v>2</v>
      </c>
      <c r="M3079" t="b">
        <v>0</v>
      </c>
      <c r="N3079" s="6" t="s">
        <v>8303</v>
      </c>
      <c r="O3079" s="9">
        <f t="shared" si="288"/>
        <v>4.7727272727272731E-3</v>
      </c>
      <c r="P3079" s="1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5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1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t="b">
        <v>0</v>
      </c>
      <c r="L3080" s="6">
        <v>3</v>
      </c>
      <c r="M3080" t="b">
        <v>0</v>
      </c>
      <c r="N3080" s="6" t="s">
        <v>8303</v>
      </c>
      <c r="O3080" s="9">
        <f t="shared" si="288"/>
        <v>1.1833333333333333E-3</v>
      </c>
      <c r="P3080" s="18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5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1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t="b">
        <v>0</v>
      </c>
      <c r="L3081" s="6">
        <v>27</v>
      </c>
      <c r="M3081" t="b">
        <v>0</v>
      </c>
      <c r="N3081" s="6" t="s">
        <v>8303</v>
      </c>
      <c r="O3081" s="9">
        <f t="shared" si="288"/>
        <v>8.4173998587352451E-3</v>
      </c>
      <c r="P3081" s="18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5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1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t="b">
        <v>0</v>
      </c>
      <c r="L3082" s="6">
        <v>7</v>
      </c>
      <c r="M3082" t="b">
        <v>0</v>
      </c>
      <c r="N3082" s="6" t="s">
        <v>8303</v>
      </c>
      <c r="O3082" s="9">
        <f t="shared" si="288"/>
        <v>1.8799999999999999E-4</v>
      </c>
      <c r="P3082" s="18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5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1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t="b">
        <v>0</v>
      </c>
      <c r="L3083" s="6">
        <v>5</v>
      </c>
      <c r="M3083" t="b">
        <v>0</v>
      </c>
      <c r="N3083" s="6" t="s">
        <v>8303</v>
      </c>
      <c r="O3083" s="9">
        <f t="shared" si="288"/>
        <v>2.1029999999999998E-3</v>
      </c>
      <c r="P3083" s="1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5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1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t="b">
        <v>0</v>
      </c>
      <c r="L3084" s="6">
        <v>0</v>
      </c>
      <c r="M3084" t="b">
        <v>0</v>
      </c>
      <c r="N3084" s="6" t="s">
        <v>8303</v>
      </c>
      <c r="O3084" s="9">
        <f t="shared" si="288"/>
        <v>0</v>
      </c>
      <c r="P3084" s="18" t="str">
        <f t="shared" si="289"/>
        <v>$0.00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5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1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t="b">
        <v>0</v>
      </c>
      <c r="L3085" s="6">
        <v>3</v>
      </c>
      <c r="M3085" t="b">
        <v>0</v>
      </c>
      <c r="N3085" s="6" t="s">
        <v>8303</v>
      </c>
      <c r="O3085" s="9">
        <f t="shared" si="288"/>
        <v>2.8E-3</v>
      </c>
      <c r="P3085" s="18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5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1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t="b">
        <v>0</v>
      </c>
      <c r="L3086" s="6">
        <v>6</v>
      </c>
      <c r="M3086" t="b">
        <v>0</v>
      </c>
      <c r="N3086" s="6" t="s">
        <v>8303</v>
      </c>
      <c r="O3086" s="9">
        <f t="shared" si="288"/>
        <v>0.11579206701157921</v>
      </c>
      <c r="P3086" s="18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5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1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t="b">
        <v>0</v>
      </c>
      <c r="L3087" s="6">
        <v>9</v>
      </c>
      <c r="M3087" t="b">
        <v>0</v>
      </c>
      <c r="N3087" s="6" t="s">
        <v>8303</v>
      </c>
      <c r="O3087" s="9">
        <f t="shared" si="288"/>
        <v>2.4400000000000002E-2</v>
      </c>
      <c r="P3087" s="18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5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1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t="b">
        <v>0</v>
      </c>
      <c r="L3088" s="6">
        <v>3</v>
      </c>
      <c r="M3088" t="b">
        <v>0</v>
      </c>
      <c r="N3088" s="6" t="s">
        <v>8303</v>
      </c>
      <c r="O3088" s="9">
        <f t="shared" si="288"/>
        <v>2.5000000000000001E-3</v>
      </c>
      <c r="P3088" s="1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5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1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t="b">
        <v>0</v>
      </c>
      <c r="L3089" s="6">
        <v>2</v>
      </c>
      <c r="M3089" t="b">
        <v>0</v>
      </c>
      <c r="N3089" s="6" t="s">
        <v>8303</v>
      </c>
      <c r="O3089" s="9">
        <f t="shared" si="288"/>
        <v>6.2500000000000003E-3</v>
      </c>
      <c r="P3089" s="1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5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1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t="b">
        <v>0</v>
      </c>
      <c r="L3090" s="6">
        <v>3</v>
      </c>
      <c r="M3090" t="b">
        <v>0</v>
      </c>
      <c r="N3090" s="6" t="s">
        <v>8303</v>
      </c>
      <c r="O3090" s="9">
        <f t="shared" si="288"/>
        <v>1.9384615384615384E-3</v>
      </c>
      <c r="P3090" s="18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5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1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t="b">
        <v>0</v>
      </c>
      <c r="L3091" s="6">
        <v>45</v>
      </c>
      <c r="M3091" t="b">
        <v>0</v>
      </c>
      <c r="N3091" s="6" t="s">
        <v>8303</v>
      </c>
      <c r="O3091" s="9">
        <f t="shared" si="288"/>
        <v>0.23416000000000001</v>
      </c>
      <c r="P3091" s="18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5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1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t="b">
        <v>0</v>
      </c>
      <c r="L3092" s="6">
        <v>9</v>
      </c>
      <c r="M3092" t="b">
        <v>0</v>
      </c>
      <c r="N3092" s="6" t="s">
        <v>8303</v>
      </c>
      <c r="O3092" s="9">
        <f t="shared" si="288"/>
        <v>5.080888888888889E-2</v>
      </c>
      <c r="P3092" s="18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5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1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t="b">
        <v>0</v>
      </c>
      <c r="L3093" s="6">
        <v>9</v>
      </c>
      <c r="M3093" t="b">
        <v>0</v>
      </c>
      <c r="N3093" s="6" t="s">
        <v>8303</v>
      </c>
      <c r="O3093" s="9">
        <f t="shared" si="288"/>
        <v>0.15920000000000001</v>
      </c>
      <c r="P3093" s="18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5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1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t="b">
        <v>0</v>
      </c>
      <c r="L3094" s="6">
        <v>21</v>
      </c>
      <c r="M3094" t="b">
        <v>0</v>
      </c>
      <c r="N3094" s="6" t="s">
        <v>8303</v>
      </c>
      <c r="O3094" s="9">
        <f t="shared" si="288"/>
        <v>1.1831900000000001E-2</v>
      </c>
      <c r="P3094" s="18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5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1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t="b">
        <v>0</v>
      </c>
      <c r="L3095" s="6">
        <v>17</v>
      </c>
      <c r="M3095" t="b">
        <v>0</v>
      </c>
      <c r="N3095" s="6" t="s">
        <v>8303</v>
      </c>
      <c r="O3095" s="9">
        <f t="shared" si="288"/>
        <v>0.22750000000000001</v>
      </c>
      <c r="P3095" s="18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5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1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t="b">
        <v>0</v>
      </c>
      <c r="L3096" s="6">
        <v>1</v>
      </c>
      <c r="M3096" t="b">
        <v>0</v>
      </c>
      <c r="N3096" s="6" t="s">
        <v>8303</v>
      </c>
      <c r="O3096" s="9">
        <f t="shared" si="288"/>
        <v>2.5000000000000001E-4</v>
      </c>
      <c r="P3096" s="18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5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1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t="b">
        <v>0</v>
      </c>
      <c r="L3097" s="6">
        <v>1</v>
      </c>
      <c r="M3097" t="b">
        <v>0</v>
      </c>
      <c r="N3097" s="6" t="s">
        <v>8303</v>
      </c>
      <c r="O3097" s="9">
        <f t="shared" si="288"/>
        <v>3.351206434316354E-3</v>
      </c>
      <c r="P3097" s="18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5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1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t="b">
        <v>0</v>
      </c>
      <c r="L3098" s="6">
        <v>14</v>
      </c>
      <c r="M3098" t="b">
        <v>0</v>
      </c>
      <c r="N3098" s="6" t="s">
        <v>8303</v>
      </c>
      <c r="O3098" s="9">
        <f t="shared" si="288"/>
        <v>3.9750000000000001E-2</v>
      </c>
      <c r="P3098" s="1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5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1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t="b">
        <v>0</v>
      </c>
      <c r="L3099" s="6">
        <v>42</v>
      </c>
      <c r="M3099" t="b">
        <v>0</v>
      </c>
      <c r="N3099" s="6" t="s">
        <v>8303</v>
      </c>
      <c r="O3099" s="9">
        <f t="shared" si="288"/>
        <v>0.17150000000000001</v>
      </c>
      <c r="P3099" s="18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5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1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t="b">
        <v>0</v>
      </c>
      <c r="L3100" s="6">
        <v>27</v>
      </c>
      <c r="M3100" t="b">
        <v>0</v>
      </c>
      <c r="N3100" s="6" t="s">
        <v>8303</v>
      </c>
      <c r="O3100" s="9">
        <f t="shared" si="288"/>
        <v>3.608004104669061E-2</v>
      </c>
      <c r="P3100" s="18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5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1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t="b">
        <v>0</v>
      </c>
      <c r="L3101" s="6">
        <v>5</v>
      </c>
      <c r="M3101" t="b">
        <v>0</v>
      </c>
      <c r="N3101" s="6" t="s">
        <v>8303</v>
      </c>
      <c r="O3101" s="9">
        <f t="shared" si="288"/>
        <v>0.13900000000000001</v>
      </c>
      <c r="P3101" s="1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5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1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t="b">
        <v>0</v>
      </c>
      <c r="L3102" s="6">
        <v>13</v>
      </c>
      <c r="M3102" t="b">
        <v>0</v>
      </c>
      <c r="N3102" s="6" t="s">
        <v>8303</v>
      </c>
      <c r="O3102" s="9">
        <f t="shared" si="288"/>
        <v>0.15225</v>
      </c>
      <c r="P3102" s="18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5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1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t="b">
        <v>0</v>
      </c>
      <c r="L3103" s="6">
        <v>12</v>
      </c>
      <c r="M3103" t="b">
        <v>0</v>
      </c>
      <c r="N3103" s="6" t="s">
        <v>8303</v>
      </c>
      <c r="O3103" s="9">
        <f t="shared" si="288"/>
        <v>0.12</v>
      </c>
      <c r="P3103" s="18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5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1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t="b">
        <v>0</v>
      </c>
      <c r="L3104" s="6">
        <v>90</v>
      </c>
      <c r="M3104" t="b">
        <v>0</v>
      </c>
      <c r="N3104" s="6" t="s">
        <v>8303</v>
      </c>
      <c r="O3104" s="9">
        <f t="shared" si="288"/>
        <v>0.391125</v>
      </c>
      <c r="P3104" s="18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5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1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t="b">
        <v>0</v>
      </c>
      <c r="L3105" s="6">
        <v>2</v>
      </c>
      <c r="M3105" t="b">
        <v>0</v>
      </c>
      <c r="N3105" s="6" t="s">
        <v>8303</v>
      </c>
      <c r="O3105" s="9">
        <f t="shared" si="288"/>
        <v>2.6829268292682929E-3</v>
      </c>
      <c r="P3105" s="18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5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1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t="b">
        <v>0</v>
      </c>
      <c r="L3106" s="6">
        <v>5</v>
      </c>
      <c r="M3106" t="b">
        <v>0</v>
      </c>
      <c r="N3106" s="6" t="s">
        <v>8303</v>
      </c>
      <c r="O3106" s="9">
        <f t="shared" si="288"/>
        <v>0.29625000000000001</v>
      </c>
      <c r="P3106" s="18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5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1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t="b">
        <v>0</v>
      </c>
      <c r="L3107" s="6">
        <v>31</v>
      </c>
      <c r="M3107" t="b">
        <v>0</v>
      </c>
      <c r="N3107" s="6" t="s">
        <v>8303</v>
      </c>
      <c r="O3107" s="9">
        <f t="shared" si="288"/>
        <v>0.4236099230111206</v>
      </c>
      <c r="P3107" s="18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5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1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t="b">
        <v>0</v>
      </c>
      <c r="L3108" s="6">
        <v>4</v>
      </c>
      <c r="M3108" t="b">
        <v>0</v>
      </c>
      <c r="N3108" s="6" t="s">
        <v>8303</v>
      </c>
      <c r="O3108" s="9">
        <f t="shared" si="288"/>
        <v>4.1000000000000002E-2</v>
      </c>
      <c r="P3108" s="1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5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1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t="b">
        <v>0</v>
      </c>
      <c r="L3109" s="6">
        <v>29</v>
      </c>
      <c r="M3109" t="b">
        <v>0</v>
      </c>
      <c r="N3109" s="6" t="s">
        <v>8303</v>
      </c>
      <c r="O3109" s="9">
        <f t="shared" si="288"/>
        <v>0.197625</v>
      </c>
      <c r="P3109" s="18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5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1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t="b">
        <v>0</v>
      </c>
      <c r="L3110" s="6">
        <v>2</v>
      </c>
      <c r="M3110" t="b">
        <v>0</v>
      </c>
      <c r="N3110" s="6" t="s">
        <v>8303</v>
      </c>
      <c r="O3110" s="9">
        <f t="shared" si="288"/>
        <v>5.1999999999999995E-4</v>
      </c>
      <c r="P3110" s="18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5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1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t="b">
        <v>0</v>
      </c>
      <c r="L3111" s="6">
        <v>114</v>
      </c>
      <c r="M3111" t="b">
        <v>0</v>
      </c>
      <c r="N3111" s="6" t="s">
        <v>8303</v>
      </c>
      <c r="O3111" s="9">
        <f t="shared" si="288"/>
        <v>0.25030188679245285</v>
      </c>
      <c r="P3111" s="18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5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1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t="b">
        <v>0</v>
      </c>
      <c r="L3112" s="6">
        <v>1</v>
      </c>
      <c r="M3112" t="b">
        <v>0</v>
      </c>
      <c r="N3112" s="6" t="s">
        <v>8303</v>
      </c>
      <c r="O3112" s="9">
        <f t="shared" si="288"/>
        <v>4.0000000000000002E-4</v>
      </c>
      <c r="P3112" s="18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5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1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t="b">
        <v>0</v>
      </c>
      <c r="L3113" s="6">
        <v>76</v>
      </c>
      <c r="M3113" t="b">
        <v>0</v>
      </c>
      <c r="N3113" s="6" t="s">
        <v>8303</v>
      </c>
      <c r="O3113" s="9">
        <f t="shared" si="288"/>
        <v>0.26640000000000003</v>
      </c>
      <c r="P3113" s="18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5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1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t="b">
        <v>0</v>
      </c>
      <c r="L3114" s="6">
        <v>9</v>
      </c>
      <c r="M3114" t="b">
        <v>0</v>
      </c>
      <c r="N3114" s="6" t="s">
        <v>8303</v>
      </c>
      <c r="O3114" s="9">
        <f t="shared" si="288"/>
        <v>4.7363636363636365E-2</v>
      </c>
      <c r="P3114" s="18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5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1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t="b">
        <v>0</v>
      </c>
      <c r="L3115" s="6">
        <v>37</v>
      </c>
      <c r="M3115" t="b">
        <v>0</v>
      </c>
      <c r="N3115" s="6" t="s">
        <v>8303</v>
      </c>
      <c r="O3115" s="9">
        <f t="shared" si="288"/>
        <v>4.2435339894712751E-2</v>
      </c>
      <c r="P3115" s="18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5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1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t="b">
        <v>0</v>
      </c>
      <c r="L3116" s="6">
        <v>0</v>
      </c>
      <c r="M3116" t="b">
        <v>0</v>
      </c>
      <c r="N3116" s="6" t="s">
        <v>8303</v>
      </c>
      <c r="O3116" s="9">
        <f t="shared" si="288"/>
        <v>0</v>
      </c>
      <c r="P3116" s="18" t="str">
        <f t="shared" si="289"/>
        <v>$0.00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5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1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t="b">
        <v>0</v>
      </c>
      <c r="L3117" s="6">
        <v>1</v>
      </c>
      <c r="M3117" t="b">
        <v>0</v>
      </c>
      <c r="N3117" s="6" t="s">
        <v>8303</v>
      </c>
      <c r="O3117" s="9">
        <f t="shared" si="288"/>
        <v>0.03</v>
      </c>
      <c r="P3117" s="18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5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1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t="b">
        <v>0</v>
      </c>
      <c r="L3118" s="6">
        <v>10</v>
      </c>
      <c r="M3118" t="b">
        <v>0</v>
      </c>
      <c r="N3118" s="6" t="s">
        <v>8303</v>
      </c>
      <c r="O3118" s="9">
        <f t="shared" si="288"/>
        <v>0.57333333333333336</v>
      </c>
      <c r="P3118" s="18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5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1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t="b">
        <v>0</v>
      </c>
      <c r="L3119" s="6">
        <v>1</v>
      </c>
      <c r="M3119" t="b">
        <v>0</v>
      </c>
      <c r="N3119" s="6" t="s">
        <v>8303</v>
      </c>
      <c r="O3119" s="9">
        <f t="shared" si="288"/>
        <v>1E-3</v>
      </c>
      <c r="P3119" s="18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5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1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t="b">
        <v>0</v>
      </c>
      <c r="L3120" s="6">
        <v>2</v>
      </c>
      <c r="M3120" t="b">
        <v>0</v>
      </c>
      <c r="N3120" s="6" t="s">
        <v>8303</v>
      </c>
      <c r="O3120" s="9">
        <f t="shared" si="288"/>
        <v>3.0999999999999999E-3</v>
      </c>
      <c r="P3120" s="18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5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1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t="b">
        <v>0</v>
      </c>
      <c r="L3121" s="6">
        <v>1</v>
      </c>
      <c r="M3121" t="b">
        <v>0</v>
      </c>
      <c r="N3121" s="6" t="s">
        <v>8303</v>
      </c>
      <c r="O3121" s="9">
        <f t="shared" si="288"/>
        <v>5.0000000000000001E-4</v>
      </c>
      <c r="P3121" s="18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5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1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t="b">
        <v>0</v>
      </c>
      <c r="L3122" s="6">
        <v>10</v>
      </c>
      <c r="M3122" t="b">
        <v>0</v>
      </c>
      <c r="N3122" s="6" t="s">
        <v>8303</v>
      </c>
      <c r="O3122" s="9">
        <f t="shared" si="288"/>
        <v>9.8461538461538464E-5</v>
      </c>
      <c r="P3122" s="1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5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1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t="b">
        <v>0</v>
      </c>
      <c r="L3123" s="6">
        <v>1</v>
      </c>
      <c r="M3123" t="b">
        <v>0</v>
      </c>
      <c r="N3123" s="6" t="s">
        <v>8303</v>
      </c>
      <c r="O3123" s="9">
        <f t="shared" si="288"/>
        <v>6.6666666666666671E-3</v>
      </c>
      <c r="P3123" s="18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5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1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t="b">
        <v>0</v>
      </c>
      <c r="L3124" s="6">
        <v>2</v>
      </c>
      <c r="M3124" t="b">
        <v>0</v>
      </c>
      <c r="N3124" s="6" t="s">
        <v>8303</v>
      </c>
      <c r="O3124" s="9">
        <f t="shared" si="288"/>
        <v>0.58291457286432158</v>
      </c>
      <c r="P3124" s="18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5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1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t="b">
        <v>0</v>
      </c>
      <c r="L3125" s="6">
        <v>348</v>
      </c>
      <c r="M3125" t="b">
        <v>0</v>
      </c>
      <c r="N3125" s="6" t="s">
        <v>8303</v>
      </c>
      <c r="O3125" s="9">
        <f t="shared" si="288"/>
        <v>0.68153600000000003</v>
      </c>
      <c r="P3125" s="18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5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1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t="b">
        <v>0</v>
      </c>
      <c r="L3126" s="6">
        <v>4</v>
      </c>
      <c r="M3126" t="b">
        <v>0</v>
      </c>
      <c r="N3126" s="6" t="s">
        <v>8303</v>
      </c>
      <c r="O3126" s="9">
        <f t="shared" si="288"/>
        <v>3.2499999999999997E-5</v>
      </c>
      <c r="P3126" s="18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5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1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t="b">
        <v>0</v>
      </c>
      <c r="L3127" s="6">
        <v>0</v>
      </c>
      <c r="M3127" t="b">
        <v>0</v>
      </c>
      <c r="N3127" s="6" t="s">
        <v>8303</v>
      </c>
      <c r="O3127" s="9">
        <f t="shared" si="288"/>
        <v>0</v>
      </c>
      <c r="P3127" s="18" t="str">
        <f t="shared" si="289"/>
        <v>$0.00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5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1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t="b">
        <v>0</v>
      </c>
      <c r="L3128" s="6">
        <v>17</v>
      </c>
      <c r="M3128" t="b">
        <v>0</v>
      </c>
      <c r="N3128" s="6" t="s">
        <v>8303</v>
      </c>
      <c r="O3128" s="9">
        <f t="shared" si="288"/>
        <v>4.1599999999999998E-2</v>
      </c>
      <c r="P3128" s="1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5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1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t="b">
        <v>0</v>
      </c>
      <c r="L3129" s="6">
        <v>0</v>
      </c>
      <c r="M3129" t="b">
        <v>0</v>
      </c>
      <c r="N3129" s="6" t="s">
        <v>8303</v>
      </c>
      <c r="O3129" s="9">
        <f t="shared" si="288"/>
        <v>0</v>
      </c>
      <c r="P3129" s="18" t="str">
        <f t="shared" si="289"/>
        <v>$0.00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5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1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t="b">
        <v>0</v>
      </c>
      <c r="L3130" s="6">
        <v>117</v>
      </c>
      <c r="M3130" t="b">
        <v>0</v>
      </c>
      <c r="N3130" s="6" t="s">
        <v>8271</v>
      </c>
      <c r="O3130" s="9">
        <f t="shared" si="288"/>
        <v>1.0860666666666667</v>
      </c>
      <c r="P3130" s="18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5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1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t="b">
        <v>0</v>
      </c>
      <c r="L3131" s="6">
        <v>1</v>
      </c>
      <c r="M3131" t="b">
        <v>0</v>
      </c>
      <c r="N3131" s="6" t="s">
        <v>8271</v>
      </c>
      <c r="O3131" s="9">
        <f t="shared" si="288"/>
        <v>8.0000000000000002E-3</v>
      </c>
      <c r="P3131" s="18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5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1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t="b">
        <v>0</v>
      </c>
      <c r="L3132" s="6">
        <v>4</v>
      </c>
      <c r="M3132" t="b">
        <v>0</v>
      </c>
      <c r="N3132" s="6" t="s">
        <v>8271</v>
      </c>
      <c r="O3132" s="9">
        <f t="shared" si="288"/>
        <v>3.7499999999999999E-2</v>
      </c>
      <c r="P3132" s="1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5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1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t="b">
        <v>0</v>
      </c>
      <c r="L3133" s="6">
        <v>12</v>
      </c>
      <c r="M3133" t="b">
        <v>0</v>
      </c>
      <c r="N3133" s="6" t="s">
        <v>8271</v>
      </c>
      <c r="O3133" s="9">
        <f t="shared" si="288"/>
        <v>0.15731707317073171</v>
      </c>
      <c r="P3133" s="1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5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1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t="b">
        <v>0</v>
      </c>
      <c r="L3134" s="6">
        <v>1</v>
      </c>
      <c r="M3134" t="b">
        <v>0</v>
      </c>
      <c r="N3134" s="6" t="s">
        <v>8271</v>
      </c>
      <c r="O3134" s="9">
        <f t="shared" si="288"/>
        <v>3.3333333333333332E-4</v>
      </c>
      <c r="P3134" s="18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5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1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t="b">
        <v>0</v>
      </c>
      <c r="L3135" s="6">
        <v>16</v>
      </c>
      <c r="M3135" t="b">
        <v>0</v>
      </c>
      <c r="N3135" s="6" t="s">
        <v>8271</v>
      </c>
      <c r="O3135" s="9">
        <f t="shared" si="288"/>
        <v>1.08</v>
      </c>
      <c r="P3135" s="1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5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1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t="b">
        <v>0</v>
      </c>
      <c r="L3136" s="6">
        <v>12</v>
      </c>
      <c r="M3136" t="b">
        <v>0</v>
      </c>
      <c r="N3136" s="6" t="s">
        <v>8271</v>
      </c>
      <c r="O3136" s="9">
        <f t="shared" si="288"/>
        <v>0.22500000000000001</v>
      </c>
      <c r="P3136" s="1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5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1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t="b">
        <v>0</v>
      </c>
      <c r="L3137" s="6">
        <v>7</v>
      </c>
      <c r="M3137" t="b">
        <v>0</v>
      </c>
      <c r="N3137" s="6" t="s">
        <v>8271</v>
      </c>
      <c r="O3137" s="9">
        <f t="shared" si="288"/>
        <v>0.20849420849420849</v>
      </c>
      <c r="P3137" s="18">
        <f t="shared" si="289"/>
        <v>23.14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5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1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t="b">
        <v>0</v>
      </c>
      <c r="L3138" s="6">
        <v>22</v>
      </c>
      <c r="M3138" t="b">
        <v>0</v>
      </c>
      <c r="N3138" s="6" t="s">
        <v>8271</v>
      </c>
      <c r="O3138" s="9">
        <f t="shared" ref="O3138:O3201" si="294">E3138/D3138</f>
        <v>1.278</v>
      </c>
      <c r="P3138" s="1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42789.462430555555</v>
      </c>
      <c r="T3138" s="15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1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t="b">
        <v>0</v>
      </c>
      <c r="L3139" s="6">
        <v>1</v>
      </c>
      <c r="M3139" t="b">
        <v>0</v>
      </c>
      <c r="N3139" s="6" t="s">
        <v>8271</v>
      </c>
      <c r="O3139" s="9">
        <f t="shared" si="294"/>
        <v>3.3333333333333333E-2</v>
      </c>
      <c r="P3139" s="18">
        <f t="shared" ref="P3139:P3202" si="295">IF(L3139=0,"$0.00",ROUND(E3139/L3139,2))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6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1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t="b">
        <v>0</v>
      </c>
      <c r="L3140" s="6">
        <v>0</v>
      </c>
      <c r="M3140" t="b">
        <v>0</v>
      </c>
      <c r="N3140" s="6" t="s">
        <v>8271</v>
      </c>
      <c r="O3140" s="9">
        <f t="shared" si="294"/>
        <v>0</v>
      </c>
      <c r="P3140" s="18" t="str">
        <f t="shared" si="295"/>
        <v>$0.00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5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1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t="b">
        <v>0</v>
      </c>
      <c r="L3141" s="6">
        <v>6</v>
      </c>
      <c r="M3141" t="b">
        <v>0</v>
      </c>
      <c r="N3141" s="6" t="s">
        <v>8271</v>
      </c>
      <c r="O3141" s="9">
        <f t="shared" si="294"/>
        <v>5.3999999999999999E-2</v>
      </c>
      <c r="P3141" s="18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5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1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t="b">
        <v>0</v>
      </c>
      <c r="L3142" s="6">
        <v>4</v>
      </c>
      <c r="M3142" t="b">
        <v>0</v>
      </c>
      <c r="N3142" s="6" t="s">
        <v>8271</v>
      </c>
      <c r="O3142" s="9">
        <f t="shared" si="294"/>
        <v>9.5999999999999992E-3</v>
      </c>
      <c r="P3142" s="18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5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1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t="b">
        <v>0</v>
      </c>
      <c r="L3143" s="6">
        <v>8</v>
      </c>
      <c r="M3143" t="b">
        <v>0</v>
      </c>
      <c r="N3143" s="6" t="s">
        <v>8271</v>
      </c>
      <c r="O3143" s="9">
        <f t="shared" si="294"/>
        <v>0.51600000000000001</v>
      </c>
      <c r="P3143" s="1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5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1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t="b">
        <v>0</v>
      </c>
      <c r="L3144" s="6">
        <v>3</v>
      </c>
      <c r="M3144" t="b">
        <v>0</v>
      </c>
      <c r="N3144" s="6" t="s">
        <v>8271</v>
      </c>
      <c r="O3144" s="9">
        <f t="shared" si="294"/>
        <v>1.6363636363636365E-2</v>
      </c>
      <c r="P3144" s="18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5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1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t="b">
        <v>0</v>
      </c>
      <c r="L3145" s="6">
        <v>0</v>
      </c>
      <c r="M3145" t="b">
        <v>0</v>
      </c>
      <c r="N3145" s="6" t="s">
        <v>8271</v>
      </c>
      <c r="O3145" s="9">
        <f t="shared" si="294"/>
        <v>0</v>
      </c>
      <c r="P3145" s="18" t="str">
        <f t="shared" si="295"/>
        <v>$0.00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5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1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t="b">
        <v>0</v>
      </c>
      <c r="L3146" s="6">
        <v>30</v>
      </c>
      <c r="M3146" t="b">
        <v>0</v>
      </c>
      <c r="N3146" s="6" t="s">
        <v>8271</v>
      </c>
      <c r="O3146" s="9">
        <f t="shared" si="294"/>
        <v>0.754</v>
      </c>
      <c r="P3146" s="18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5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1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t="b">
        <v>0</v>
      </c>
      <c r="L3147" s="6">
        <v>0</v>
      </c>
      <c r="M3147" t="b">
        <v>0</v>
      </c>
      <c r="N3147" s="6" t="s">
        <v>8271</v>
      </c>
      <c r="O3147" s="9">
        <f t="shared" si="294"/>
        <v>0</v>
      </c>
      <c r="P3147" s="18" t="str">
        <f t="shared" si="295"/>
        <v>$0.00</v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5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1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t="b">
        <v>0</v>
      </c>
      <c r="L3148" s="6">
        <v>12</v>
      </c>
      <c r="M3148" t="b">
        <v>0</v>
      </c>
      <c r="N3148" s="6" t="s">
        <v>8271</v>
      </c>
      <c r="O3148" s="9">
        <f t="shared" si="294"/>
        <v>0.105</v>
      </c>
      <c r="P3148" s="1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5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1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t="b">
        <v>1</v>
      </c>
      <c r="L3149" s="6">
        <v>213</v>
      </c>
      <c r="M3149" t="b">
        <v>1</v>
      </c>
      <c r="N3149" s="6" t="s">
        <v>8271</v>
      </c>
      <c r="O3149" s="9">
        <f t="shared" si="294"/>
        <v>1.1752499999999999</v>
      </c>
      <c r="P3149" s="18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5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1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t="b">
        <v>1</v>
      </c>
      <c r="L3150" s="6">
        <v>57</v>
      </c>
      <c r="M3150" t="b">
        <v>1</v>
      </c>
      <c r="N3150" s="6" t="s">
        <v>8271</v>
      </c>
      <c r="O3150" s="9">
        <f t="shared" si="294"/>
        <v>1.3116666666666668</v>
      </c>
      <c r="P3150" s="18">
        <f t="shared" si="295"/>
        <v>41.42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5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1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t="b">
        <v>1</v>
      </c>
      <c r="L3151" s="6">
        <v>25</v>
      </c>
      <c r="M3151" t="b">
        <v>1</v>
      </c>
      <c r="N3151" s="6" t="s">
        <v>8271</v>
      </c>
      <c r="O3151" s="9">
        <f t="shared" si="294"/>
        <v>1.04</v>
      </c>
      <c r="P3151" s="18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5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1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t="b">
        <v>1</v>
      </c>
      <c r="L3152" s="6">
        <v>104</v>
      </c>
      <c r="M3152" t="b">
        <v>1</v>
      </c>
      <c r="N3152" s="6" t="s">
        <v>8271</v>
      </c>
      <c r="O3152" s="9">
        <f t="shared" si="294"/>
        <v>1.01</v>
      </c>
      <c r="P3152" s="18">
        <f t="shared" si="295"/>
        <v>33.99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5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1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t="b">
        <v>1</v>
      </c>
      <c r="L3153" s="6">
        <v>34</v>
      </c>
      <c r="M3153" t="b">
        <v>1</v>
      </c>
      <c r="N3153" s="6" t="s">
        <v>8271</v>
      </c>
      <c r="O3153" s="9">
        <f t="shared" si="294"/>
        <v>1.004</v>
      </c>
      <c r="P3153" s="18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5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1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t="b">
        <v>1</v>
      </c>
      <c r="L3154" s="6">
        <v>67</v>
      </c>
      <c r="M3154" t="b">
        <v>1</v>
      </c>
      <c r="N3154" s="6" t="s">
        <v>8271</v>
      </c>
      <c r="O3154" s="9">
        <f t="shared" si="294"/>
        <v>1.0595454545454546</v>
      </c>
      <c r="P3154" s="18">
        <f t="shared" si="295"/>
        <v>34.79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5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1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t="b">
        <v>1</v>
      </c>
      <c r="L3155" s="6">
        <v>241</v>
      </c>
      <c r="M3155" t="b">
        <v>1</v>
      </c>
      <c r="N3155" s="6" t="s">
        <v>8271</v>
      </c>
      <c r="O3155" s="9">
        <f t="shared" si="294"/>
        <v>3.3558333333333334</v>
      </c>
      <c r="P3155" s="18">
        <f t="shared" si="295"/>
        <v>41.77</v>
      </c>
      <c r="Q3155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5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1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t="b">
        <v>1</v>
      </c>
      <c r="L3156" s="6">
        <v>123</v>
      </c>
      <c r="M3156" t="b">
        <v>1</v>
      </c>
      <c r="N3156" s="6" t="s">
        <v>8271</v>
      </c>
      <c r="O3156" s="9">
        <f t="shared" si="294"/>
        <v>1.1292857142857142</v>
      </c>
      <c r="P3156" s="18">
        <f t="shared" si="295"/>
        <v>64.27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5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1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t="b">
        <v>1</v>
      </c>
      <c r="L3157" s="6">
        <v>302</v>
      </c>
      <c r="M3157" t="b">
        <v>1</v>
      </c>
      <c r="N3157" s="6" t="s">
        <v>8271</v>
      </c>
      <c r="O3157" s="9">
        <f t="shared" si="294"/>
        <v>1.885046</v>
      </c>
      <c r="P3157" s="18">
        <f t="shared" si="295"/>
        <v>31.21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5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1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t="b">
        <v>1</v>
      </c>
      <c r="L3158" s="6">
        <v>89</v>
      </c>
      <c r="M3158" t="b">
        <v>1</v>
      </c>
      <c r="N3158" s="6" t="s">
        <v>8271</v>
      </c>
      <c r="O3158" s="9">
        <f t="shared" si="294"/>
        <v>1.0181818181818181</v>
      </c>
      <c r="P3158" s="1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5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1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t="b">
        <v>1</v>
      </c>
      <c r="L3159" s="6">
        <v>41</v>
      </c>
      <c r="M3159" t="b">
        <v>1</v>
      </c>
      <c r="N3159" s="6" t="s">
        <v>8271</v>
      </c>
      <c r="O3159" s="9">
        <f t="shared" si="294"/>
        <v>1.01</v>
      </c>
      <c r="P3159" s="18">
        <f t="shared" si="295"/>
        <v>98.54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5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1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t="b">
        <v>1</v>
      </c>
      <c r="L3160" s="6">
        <v>69</v>
      </c>
      <c r="M3160" t="b">
        <v>1</v>
      </c>
      <c r="N3160" s="6" t="s">
        <v>8271</v>
      </c>
      <c r="O3160" s="9">
        <f t="shared" si="294"/>
        <v>1.1399999999999999</v>
      </c>
      <c r="P3160" s="18">
        <f t="shared" si="295"/>
        <v>82.61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5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1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t="b">
        <v>1</v>
      </c>
      <c r="L3161" s="6">
        <v>52</v>
      </c>
      <c r="M3161" t="b">
        <v>1</v>
      </c>
      <c r="N3161" s="6" t="s">
        <v>8271</v>
      </c>
      <c r="O3161" s="9">
        <f t="shared" si="294"/>
        <v>1.3348133333333334</v>
      </c>
      <c r="P3161" s="18">
        <f t="shared" si="295"/>
        <v>38.5</v>
      </c>
      <c r="Q3161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5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1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t="b">
        <v>1</v>
      </c>
      <c r="L3162" s="6">
        <v>57</v>
      </c>
      <c r="M3162" t="b">
        <v>1</v>
      </c>
      <c r="N3162" s="6" t="s">
        <v>8271</v>
      </c>
      <c r="O3162" s="9">
        <f t="shared" si="294"/>
        <v>1.0153333333333334</v>
      </c>
      <c r="P3162" s="18">
        <f t="shared" si="295"/>
        <v>80.16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5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1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t="b">
        <v>1</v>
      </c>
      <c r="L3163" s="6">
        <v>74</v>
      </c>
      <c r="M3163" t="b">
        <v>1</v>
      </c>
      <c r="N3163" s="6" t="s">
        <v>8271</v>
      </c>
      <c r="O3163" s="9">
        <f t="shared" si="294"/>
        <v>1.0509999999999999</v>
      </c>
      <c r="P3163" s="18">
        <f t="shared" si="295"/>
        <v>28.41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5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1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t="b">
        <v>1</v>
      </c>
      <c r="L3164" s="6">
        <v>63</v>
      </c>
      <c r="M3164" t="b">
        <v>1</v>
      </c>
      <c r="N3164" s="6" t="s">
        <v>8271</v>
      </c>
      <c r="O3164" s="9">
        <f t="shared" si="294"/>
        <v>1.2715000000000001</v>
      </c>
      <c r="P3164" s="18">
        <f t="shared" si="295"/>
        <v>80.73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5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1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t="b">
        <v>1</v>
      </c>
      <c r="L3165" s="6">
        <v>72</v>
      </c>
      <c r="M3165" t="b">
        <v>1</v>
      </c>
      <c r="N3165" s="6" t="s">
        <v>8271</v>
      </c>
      <c r="O3165" s="9">
        <f t="shared" si="294"/>
        <v>1.1115384615384616</v>
      </c>
      <c r="P3165" s="18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5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1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t="b">
        <v>1</v>
      </c>
      <c r="L3166" s="6">
        <v>71</v>
      </c>
      <c r="M3166" t="b">
        <v>1</v>
      </c>
      <c r="N3166" s="6" t="s">
        <v>8271</v>
      </c>
      <c r="O3166" s="9">
        <f t="shared" si="294"/>
        <v>1.0676000000000001</v>
      </c>
      <c r="P3166" s="18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5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1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t="b">
        <v>1</v>
      </c>
      <c r="L3167" s="6">
        <v>21</v>
      </c>
      <c r="M3167" t="b">
        <v>1</v>
      </c>
      <c r="N3167" s="6" t="s">
        <v>8271</v>
      </c>
      <c r="O3167" s="9">
        <f t="shared" si="294"/>
        <v>1.6266666666666667</v>
      </c>
      <c r="P3167" s="18">
        <f t="shared" si="295"/>
        <v>58.1</v>
      </c>
      <c r="Q3167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5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1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t="b">
        <v>1</v>
      </c>
      <c r="L3168" s="6">
        <v>930</v>
      </c>
      <c r="M3168" t="b">
        <v>1</v>
      </c>
      <c r="N3168" s="6" t="s">
        <v>8271</v>
      </c>
      <c r="O3168" s="9">
        <f t="shared" si="294"/>
        <v>1.6022808571428573</v>
      </c>
      <c r="P3168" s="18">
        <f t="shared" si="295"/>
        <v>60.3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5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1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t="b">
        <v>1</v>
      </c>
      <c r="L3169" s="6">
        <v>55</v>
      </c>
      <c r="M3169" t="b">
        <v>1</v>
      </c>
      <c r="N3169" s="6" t="s">
        <v>8271</v>
      </c>
      <c r="O3169" s="9">
        <f t="shared" si="294"/>
        <v>1.1616666666666666</v>
      </c>
      <c r="P3169" s="18">
        <f t="shared" si="295"/>
        <v>63.36</v>
      </c>
      <c r="Q3169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5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1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t="b">
        <v>1</v>
      </c>
      <c r="L3170" s="6">
        <v>61</v>
      </c>
      <c r="M3170" t="b">
        <v>1</v>
      </c>
      <c r="N3170" s="6" t="s">
        <v>8271</v>
      </c>
      <c r="O3170" s="9">
        <f t="shared" si="294"/>
        <v>1.242</v>
      </c>
      <c r="P3170" s="18">
        <f t="shared" si="295"/>
        <v>50.9</v>
      </c>
      <c r="Q3170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5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1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t="b">
        <v>1</v>
      </c>
      <c r="L3171" s="6">
        <v>82</v>
      </c>
      <c r="M3171" t="b">
        <v>1</v>
      </c>
      <c r="N3171" s="6" t="s">
        <v>8271</v>
      </c>
      <c r="O3171" s="9">
        <f t="shared" si="294"/>
        <v>1.030125</v>
      </c>
      <c r="P3171" s="1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5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1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t="b">
        <v>1</v>
      </c>
      <c r="L3172" s="6">
        <v>71</v>
      </c>
      <c r="M3172" t="b">
        <v>1</v>
      </c>
      <c r="N3172" s="6" t="s">
        <v>8271</v>
      </c>
      <c r="O3172" s="9">
        <f t="shared" si="294"/>
        <v>1.1225000000000001</v>
      </c>
      <c r="P3172" s="18">
        <f t="shared" si="295"/>
        <v>31.62</v>
      </c>
      <c r="Q3172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5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1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t="b">
        <v>1</v>
      </c>
      <c r="L3173" s="6">
        <v>117</v>
      </c>
      <c r="M3173" t="b">
        <v>1</v>
      </c>
      <c r="N3173" s="6" t="s">
        <v>8271</v>
      </c>
      <c r="O3173" s="9">
        <f t="shared" si="294"/>
        <v>1.0881428571428571</v>
      </c>
      <c r="P3173" s="18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5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1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t="b">
        <v>1</v>
      </c>
      <c r="L3174" s="6">
        <v>29</v>
      </c>
      <c r="M3174" t="b">
        <v>1</v>
      </c>
      <c r="N3174" s="6" t="s">
        <v>8271</v>
      </c>
      <c r="O3174" s="9">
        <f t="shared" si="294"/>
        <v>1.1499999999999999</v>
      </c>
      <c r="P3174" s="18">
        <f t="shared" si="295"/>
        <v>79.31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5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1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t="b">
        <v>1</v>
      </c>
      <c r="L3175" s="6">
        <v>74</v>
      </c>
      <c r="M3175" t="b">
        <v>1</v>
      </c>
      <c r="N3175" s="6" t="s">
        <v>8271</v>
      </c>
      <c r="O3175" s="9">
        <f t="shared" si="294"/>
        <v>1.03</v>
      </c>
      <c r="P3175" s="18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5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1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t="b">
        <v>1</v>
      </c>
      <c r="L3176" s="6">
        <v>23</v>
      </c>
      <c r="M3176" t="b">
        <v>1</v>
      </c>
      <c r="N3176" s="6" t="s">
        <v>8271</v>
      </c>
      <c r="O3176" s="9">
        <f t="shared" si="294"/>
        <v>1.0113333333333334</v>
      </c>
      <c r="P3176" s="18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5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1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t="b">
        <v>1</v>
      </c>
      <c r="L3177" s="6">
        <v>60</v>
      </c>
      <c r="M3177" t="b">
        <v>1</v>
      </c>
      <c r="N3177" s="6" t="s">
        <v>8271</v>
      </c>
      <c r="O3177" s="9">
        <f t="shared" si="294"/>
        <v>1.0955999999999999</v>
      </c>
      <c r="P3177" s="18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5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1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t="b">
        <v>1</v>
      </c>
      <c r="L3178" s="6">
        <v>55</v>
      </c>
      <c r="M3178" t="b">
        <v>1</v>
      </c>
      <c r="N3178" s="6" t="s">
        <v>8271</v>
      </c>
      <c r="O3178" s="9">
        <f t="shared" si="294"/>
        <v>1.148421052631579</v>
      </c>
      <c r="P3178" s="1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5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1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t="b">
        <v>1</v>
      </c>
      <c r="L3179" s="6">
        <v>51</v>
      </c>
      <c r="M3179" t="b">
        <v>1</v>
      </c>
      <c r="N3179" s="6" t="s">
        <v>8271</v>
      </c>
      <c r="O3179" s="9">
        <f t="shared" si="294"/>
        <v>1.1739999999999999</v>
      </c>
      <c r="P3179" s="18">
        <f t="shared" si="295"/>
        <v>57.55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5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1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t="b">
        <v>1</v>
      </c>
      <c r="L3180" s="6">
        <v>78</v>
      </c>
      <c r="M3180" t="b">
        <v>1</v>
      </c>
      <c r="N3180" s="6" t="s">
        <v>8271</v>
      </c>
      <c r="O3180" s="9">
        <f t="shared" si="294"/>
        <v>1.7173333333333334</v>
      </c>
      <c r="P3180" s="18">
        <f t="shared" si="295"/>
        <v>33.03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5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1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t="b">
        <v>1</v>
      </c>
      <c r="L3181" s="6">
        <v>62</v>
      </c>
      <c r="M3181" t="b">
        <v>1</v>
      </c>
      <c r="N3181" s="6" t="s">
        <v>8271</v>
      </c>
      <c r="O3181" s="9">
        <f t="shared" si="294"/>
        <v>1.1416238095238094</v>
      </c>
      <c r="P3181" s="18">
        <f t="shared" si="295"/>
        <v>77.34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5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1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t="b">
        <v>1</v>
      </c>
      <c r="L3182" s="6">
        <v>45</v>
      </c>
      <c r="M3182" t="b">
        <v>1</v>
      </c>
      <c r="N3182" s="6" t="s">
        <v>8271</v>
      </c>
      <c r="O3182" s="9">
        <f t="shared" si="294"/>
        <v>1.1975</v>
      </c>
      <c r="P3182" s="18">
        <f t="shared" si="295"/>
        <v>31.93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5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1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t="b">
        <v>1</v>
      </c>
      <c r="L3183" s="6">
        <v>15</v>
      </c>
      <c r="M3183" t="b">
        <v>1</v>
      </c>
      <c r="N3183" s="6" t="s">
        <v>8271</v>
      </c>
      <c r="O3183" s="9">
        <f t="shared" si="294"/>
        <v>1.0900000000000001</v>
      </c>
      <c r="P3183" s="18">
        <f t="shared" si="295"/>
        <v>36.33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5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1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t="b">
        <v>1</v>
      </c>
      <c r="L3184" s="6">
        <v>151</v>
      </c>
      <c r="M3184" t="b">
        <v>1</v>
      </c>
      <c r="N3184" s="6" t="s">
        <v>8271</v>
      </c>
      <c r="O3184" s="9">
        <f t="shared" si="294"/>
        <v>1.0088571428571429</v>
      </c>
      <c r="P3184" s="18">
        <f t="shared" si="295"/>
        <v>46.77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5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1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t="b">
        <v>1</v>
      </c>
      <c r="L3185" s="6">
        <v>68</v>
      </c>
      <c r="M3185" t="b">
        <v>1</v>
      </c>
      <c r="N3185" s="6" t="s">
        <v>8271</v>
      </c>
      <c r="O3185" s="9">
        <f t="shared" si="294"/>
        <v>1.0900000000000001</v>
      </c>
      <c r="P3185" s="18">
        <f t="shared" si="295"/>
        <v>40.07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5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1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t="b">
        <v>1</v>
      </c>
      <c r="L3186" s="6">
        <v>46</v>
      </c>
      <c r="M3186" t="b">
        <v>1</v>
      </c>
      <c r="N3186" s="6" t="s">
        <v>8271</v>
      </c>
      <c r="O3186" s="9">
        <f t="shared" si="294"/>
        <v>1.0720930232558139</v>
      </c>
      <c r="P3186" s="18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5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1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t="b">
        <v>1</v>
      </c>
      <c r="L3187" s="6">
        <v>24</v>
      </c>
      <c r="M3187" t="b">
        <v>1</v>
      </c>
      <c r="N3187" s="6" t="s">
        <v>8271</v>
      </c>
      <c r="O3187" s="9">
        <f t="shared" si="294"/>
        <v>1</v>
      </c>
      <c r="P3187" s="18">
        <f t="shared" si="295"/>
        <v>41.67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5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1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t="b">
        <v>1</v>
      </c>
      <c r="L3188" s="6">
        <v>70</v>
      </c>
      <c r="M3188" t="b">
        <v>1</v>
      </c>
      <c r="N3188" s="6" t="s">
        <v>8271</v>
      </c>
      <c r="O3188" s="9">
        <f t="shared" si="294"/>
        <v>1.0218750000000001</v>
      </c>
      <c r="P3188" s="1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5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1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t="b">
        <v>1</v>
      </c>
      <c r="L3189" s="6">
        <v>244</v>
      </c>
      <c r="M3189" t="b">
        <v>1</v>
      </c>
      <c r="N3189" s="6" t="s">
        <v>8271</v>
      </c>
      <c r="O3189" s="9">
        <f t="shared" si="294"/>
        <v>1.1629333333333334</v>
      </c>
      <c r="P3189" s="18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5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1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t="b">
        <v>0</v>
      </c>
      <c r="L3190" s="6">
        <v>9</v>
      </c>
      <c r="M3190" t="b">
        <v>0</v>
      </c>
      <c r="N3190" s="6" t="s">
        <v>8305</v>
      </c>
      <c r="O3190" s="9">
        <f t="shared" si="294"/>
        <v>0.65</v>
      </c>
      <c r="P3190" s="18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5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1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t="b">
        <v>0</v>
      </c>
      <c r="L3191" s="6">
        <v>19</v>
      </c>
      <c r="M3191" t="b">
        <v>0</v>
      </c>
      <c r="N3191" s="6" t="s">
        <v>8305</v>
      </c>
      <c r="O3191" s="9">
        <f t="shared" si="294"/>
        <v>0.12327272727272727</v>
      </c>
      <c r="P3191" s="18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5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1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t="b">
        <v>0</v>
      </c>
      <c r="L3192" s="6">
        <v>0</v>
      </c>
      <c r="M3192" t="b">
        <v>0</v>
      </c>
      <c r="N3192" s="6" t="s">
        <v>8305</v>
      </c>
      <c r="O3192" s="9">
        <f t="shared" si="294"/>
        <v>0</v>
      </c>
      <c r="P3192" s="18" t="str">
        <f t="shared" si="295"/>
        <v>$0.00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5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1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t="b">
        <v>0</v>
      </c>
      <c r="L3193" s="6">
        <v>4</v>
      </c>
      <c r="M3193" t="b">
        <v>0</v>
      </c>
      <c r="N3193" s="6" t="s">
        <v>8305</v>
      </c>
      <c r="O3193" s="9">
        <f t="shared" si="294"/>
        <v>4.0266666666666666E-2</v>
      </c>
      <c r="P3193" s="1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5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1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t="b">
        <v>0</v>
      </c>
      <c r="L3194" s="6">
        <v>8</v>
      </c>
      <c r="M3194" t="b">
        <v>0</v>
      </c>
      <c r="N3194" s="6" t="s">
        <v>8305</v>
      </c>
      <c r="O3194" s="9">
        <f t="shared" si="294"/>
        <v>1.0200000000000001E-2</v>
      </c>
      <c r="P3194" s="1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5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1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t="b">
        <v>0</v>
      </c>
      <c r="L3195" s="6">
        <v>24</v>
      </c>
      <c r="M3195" t="b">
        <v>0</v>
      </c>
      <c r="N3195" s="6" t="s">
        <v>8305</v>
      </c>
      <c r="O3195" s="9">
        <f t="shared" si="294"/>
        <v>0.1174</v>
      </c>
      <c r="P3195" s="18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5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1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t="b">
        <v>0</v>
      </c>
      <c r="L3196" s="6">
        <v>0</v>
      </c>
      <c r="M3196" t="b">
        <v>0</v>
      </c>
      <c r="N3196" s="6" t="s">
        <v>8305</v>
      </c>
      <c r="O3196" s="9">
        <f t="shared" si="294"/>
        <v>0</v>
      </c>
      <c r="P3196" s="18" t="str">
        <f t="shared" si="295"/>
        <v>$0.00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5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1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t="b">
        <v>0</v>
      </c>
      <c r="L3197" s="6">
        <v>39</v>
      </c>
      <c r="M3197" t="b">
        <v>0</v>
      </c>
      <c r="N3197" s="6" t="s">
        <v>8305</v>
      </c>
      <c r="O3197" s="9">
        <f t="shared" si="294"/>
        <v>0.59142857142857141</v>
      </c>
      <c r="P3197" s="18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5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1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t="b">
        <v>0</v>
      </c>
      <c r="L3198" s="6">
        <v>6</v>
      </c>
      <c r="M3198" t="b">
        <v>0</v>
      </c>
      <c r="N3198" s="6" t="s">
        <v>8305</v>
      </c>
      <c r="O3198" s="9">
        <f t="shared" si="294"/>
        <v>5.9999999999999995E-4</v>
      </c>
      <c r="P3198" s="1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5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1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t="b">
        <v>0</v>
      </c>
      <c r="L3199" s="6">
        <v>4</v>
      </c>
      <c r="M3199" t="b">
        <v>0</v>
      </c>
      <c r="N3199" s="6" t="s">
        <v>8305</v>
      </c>
      <c r="O3199" s="9">
        <f t="shared" si="294"/>
        <v>0.1145</v>
      </c>
      <c r="P3199" s="1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5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1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t="b">
        <v>0</v>
      </c>
      <c r="L3200" s="6">
        <v>3</v>
      </c>
      <c r="M3200" t="b">
        <v>0</v>
      </c>
      <c r="N3200" s="6" t="s">
        <v>8305</v>
      </c>
      <c r="O3200" s="9">
        <f t="shared" si="294"/>
        <v>3.6666666666666666E-3</v>
      </c>
      <c r="P3200" s="18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5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1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t="b">
        <v>0</v>
      </c>
      <c r="L3201" s="6">
        <v>53</v>
      </c>
      <c r="M3201" t="b">
        <v>0</v>
      </c>
      <c r="N3201" s="6" t="s">
        <v>8305</v>
      </c>
      <c r="O3201" s="9">
        <f t="shared" si="294"/>
        <v>0.52159999999999995</v>
      </c>
      <c r="P3201" s="18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5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1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t="b">
        <v>0</v>
      </c>
      <c r="L3202" s="6">
        <v>1</v>
      </c>
      <c r="M3202" t="b">
        <v>0</v>
      </c>
      <c r="N3202" s="6" t="s">
        <v>8305</v>
      </c>
      <c r="O3202" s="9">
        <f t="shared" ref="O3202:O3265" si="300">E3202/D3202</f>
        <v>2.0000000000000002E-5</v>
      </c>
      <c r="P3202" s="18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42460.320613425924</v>
      </c>
      <c r="T3202" s="15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1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t="b">
        <v>0</v>
      </c>
      <c r="L3203" s="6">
        <v>2</v>
      </c>
      <c r="M3203" t="b">
        <v>0</v>
      </c>
      <c r="N3203" s="6" t="s">
        <v>8305</v>
      </c>
      <c r="O3203" s="9">
        <f t="shared" si="300"/>
        <v>1.2500000000000001E-2</v>
      </c>
      <c r="P3203" s="18">
        <f t="shared" ref="P3203:P3266" si="301">IF(L3203=0,"$0.00",ROUND(E3203/L3203,2))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6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1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t="b">
        <v>0</v>
      </c>
      <c r="L3204" s="6">
        <v>25</v>
      </c>
      <c r="M3204" t="b">
        <v>0</v>
      </c>
      <c r="N3204" s="6" t="s">
        <v>8305</v>
      </c>
      <c r="O3204" s="9">
        <f t="shared" si="300"/>
        <v>0.54520000000000002</v>
      </c>
      <c r="P3204" s="1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5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1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t="b">
        <v>0</v>
      </c>
      <c r="L3205" s="6">
        <v>6</v>
      </c>
      <c r="M3205" t="b">
        <v>0</v>
      </c>
      <c r="N3205" s="6" t="s">
        <v>8305</v>
      </c>
      <c r="O3205" s="9">
        <f t="shared" si="300"/>
        <v>0.25</v>
      </c>
      <c r="P3205" s="18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5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1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t="b">
        <v>0</v>
      </c>
      <c r="L3206" s="6">
        <v>0</v>
      </c>
      <c r="M3206" t="b">
        <v>0</v>
      </c>
      <c r="N3206" s="6" t="s">
        <v>8305</v>
      </c>
      <c r="O3206" s="9">
        <f t="shared" si="300"/>
        <v>0</v>
      </c>
      <c r="P3206" s="18" t="str">
        <f t="shared" si="301"/>
        <v>$0.00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5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1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t="b">
        <v>0</v>
      </c>
      <c r="L3207" s="6">
        <v>12</v>
      </c>
      <c r="M3207" t="b">
        <v>0</v>
      </c>
      <c r="N3207" s="6" t="s">
        <v>8305</v>
      </c>
      <c r="O3207" s="9">
        <f t="shared" si="300"/>
        <v>3.4125000000000003E-2</v>
      </c>
      <c r="P3207" s="1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5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1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t="b">
        <v>0</v>
      </c>
      <c r="L3208" s="6">
        <v>0</v>
      </c>
      <c r="M3208" t="b">
        <v>0</v>
      </c>
      <c r="N3208" s="6" t="s">
        <v>8305</v>
      </c>
      <c r="O3208" s="9">
        <f t="shared" si="300"/>
        <v>0</v>
      </c>
      <c r="P3208" s="18" t="str">
        <f t="shared" si="301"/>
        <v>$0.00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5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1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t="b">
        <v>0</v>
      </c>
      <c r="L3209" s="6">
        <v>36</v>
      </c>
      <c r="M3209" t="b">
        <v>0</v>
      </c>
      <c r="N3209" s="6" t="s">
        <v>8305</v>
      </c>
      <c r="O3209" s="9">
        <f t="shared" si="300"/>
        <v>0.46363636363636362</v>
      </c>
      <c r="P3209" s="18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5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1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t="b">
        <v>1</v>
      </c>
      <c r="L3210" s="6">
        <v>82</v>
      </c>
      <c r="M3210" t="b">
        <v>1</v>
      </c>
      <c r="N3210" s="6" t="s">
        <v>8271</v>
      </c>
      <c r="O3210" s="9">
        <f t="shared" si="300"/>
        <v>1.0349999999999999</v>
      </c>
      <c r="P3210" s="18">
        <f t="shared" si="301"/>
        <v>63.11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5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1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t="b">
        <v>1</v>
      </c>
      <c r="L3211" s="6">
        <v>226</v>
      </c>
      <c r="M3211" t="b">
        <v>1</v>
      </c>
      <c r="N3211" s="6" t="s">
        <v>8271</v>
      </c>
      <c r="O3211" s="9">
        <f t="shared" si="300"/>
        <v>1.1932315789473684</v>
      </c>
      <c r="P3211" s="18">
        <f t="shared" si="301"/>
        <v>50.16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5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1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t="b">
        <v>1</v>
      </c>
      <c r="L3212" s="6">
        <v>60</v>
      </c>
      <c r="M3212" t="b">
        <v>1</v>
      </c>
      <c r="N3212" s="6" t="s">
        <v>8271</v>
      </c>
      <c r="O3212" s="9">
        <f t="shared" si="300"/>
        <v>1.2576666666666667</v>
      </c>
      <c r="P3212" s="18">
        <f t="shared" si="301"/>
        <v>62.88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5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1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t="b">
        <v>1</v>
      </c>
      <c r="L3213" s="6">
        <v>322</v>
      </c>
      <c r="M3213" t="b">
        <v>1</v>
      </c>
      <c r="N3213" s="6" t="s">
        <v>8271</v>
      </c>
      <c r="O3213" s="9">
        <f t="shared" si="300"/>
        <v>1.1974347826086957</v>
      </c>
      <c r="P3213" s="18">
        <f t="shared" si="301"/>
        <v>85.53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5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1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t="b">
        <v>1</v>
      </c>
      <c r="L3214" s="6">
        <v>94</v>
      </c>
      <c r="M3214" t="b">
        <v>1</v>
      </c>
      <c r="N3214" s="6" t="s">
        <v>8271</v>
      </c>
      <c r="O3214" s="9">
        <f t="shared" si="300"/>
        <v>1.2625</v>
      </c>
      <c r="P3214" s="18">
        <f t="shared" si="301"/>
        <v>53.72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5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1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t="b">
        <v>1</v>
      </c>
      <c r="L3215" s="6">
        <v>47</v>
      </c>
      <c r="M3215" t="b">
        <v>1</v>
      </c>
      <c r="N3215" s="6" t="s">
        <v>8271</v>
      </c>
      <c r="O3215" s="9">
        <f t="shared" si="300"/>
        <v>1.0011666666666668</v>
      </c>
      <c r="P3215" s="18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5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1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t="b">
        <v>1</v>
      </c>
      <c r="L3216" s="6">
        <v>115</v>
      </c>
      <c r="M3216" t="b">
        <v>1</v>
      </c>
      <c r="N3216" s="6" t="s">
        <v>8271</v>
      </c>
      <c r="O3216" s="9">
        <f t="shared" si="300"/>
        <v>1.0213333333333334</v>
      </c>
      <c r="P3216" s="18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5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1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t="b">
        <v>1</v>
      </c>
      <c r="L3217" s="6">
        <v>134</v>
      </c>
      <c r="M3217" t="b">
        <v>1</v>
      </c>
      <c r="N3217" s="6" t="s">
        <v>8271</v>
      </c>
      <c r="O3217" s="9">
        <f t="shared" si="300"/>
        <v>1.0035142857142858</v>
      </c>
      <c r="P3217" s="18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5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1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t="b">
        <v>1</v>
      </c>
      <c r="L3218" s="6">
        <v>35</v>
      </c>
      <c r="M3218" t="b">
        <v>1</v>
      </c>
      <c r="N3218" s="6" t="s">
        <v>8271</v>
      </c>
      <c r="O3218" s="9">
        <f t="shared" si="300"/>
        <v>1.0004999999999999</v>
      </c>
      <c r="P3218" s="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5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1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t="b">
        <v>1</v>
      </c>
      <c r="L3219" s="6">
        <v>104</v>
      </c>
      <c r="M3219" t="b">
        <v>1</v>
      </c>
      <c r="N3219" s="6" t="s">
        <v>8271</v>
      </c>
      <c r="O3219" s="9">
        <f t="shared" si="300"/>
        <v>1.1602222222222223</v>
      </c>
      <c r="P3219" s="18">
        <f t="shared" si="301"/>
        <v>50.2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5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1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t="b">
        <v>1</v>
      </c>
      <c r="L3220" s="6">
        <v>184</v>
      </c>
      <c r="M3220" t="b">
        <v>1</v>
      </c>
      <c r="N3220" s="6" t="s">
        <v>8271</v>
      </c>
      <c r="O3220" s="9">
        <f t="shared" si="300"/>
        <v>1.0209999999999999</v>
      </c>
      <c r="P3220" s="18">
        <f t="shared" si="301"/>
        <v>66.59</v>
      </c>
      <c r="Q3220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5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1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t="b">
        <v>1</v>
      </c>
      <c r="L3221" s="6">
        <v>119</v>
      </c>
      <c r="M3221" t="b">
        <v>1</v>
      </c>
      <c r="N3221" s="6" t="s">
        <v>8271</v>
      </c>
      <c r="O3221" s="9">
        <f t="shared" si="300"/>
        <v>1.0011000000000001</v>
      </c>
      <c r="P3221" s="18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5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1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t="b">
        <v>1</v>
      </c>
      <c r="L3222" s="6">
        <v>59</v>
      </c>
      <c r="M3222" t="b">
        <v>1</v>
      </c>
      <c r="N3222" s="6" t="s">
        <v>8271</v>
      </c>
      <c r="O3222" s="9">
        <f t="shared" si="300"/>
        <v>1.0084</v>
      </c>
      <c r="P3222" s="18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5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1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t="b">
        <v>1</v>
      </c>
      <c r="L3223" s="6">
        <v>113</v>
      </c>
      <c r="M3223" t="b">
        <v>1</v>
      </c>
      <c r="N3223" s="6" t="s">
        <v>8271</v>
      </c>
      <c r="O3223" s="9">
        <f t="shared" si="300"/>
        <v>1.0342499999999999</v>
      </c>
      <c r="P3223" s="18">
        <f t="shared" si="301"/>
        <v>36.61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5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1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t="b">
        <v>1</v>
      </c>
      <c r="L3224" s="6">
        <v>84</v>
      </c>
      <c r="M3224" t="b">
        <v>1</v>
      </c>
      <c r="N3224" s="6" t="s">
        <v>8271</v>
      </c>
      <c r="O3224" s="9">
        <f t="shared" si="300"/>
        <v>1.248</v>
      </c>
      <c r="P3224" s="18">
        <f t="shared" si="301"/>
        <v>37.14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5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1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t="b">
        <v>1</v>
      </c>
      <c r="L3225" s="6">
        <v>74</v>
      </c>
      <c r="M3225" t="b">
        <v>1</v>
      </c>
      <c r="N3225" s="6" t="s">
        <v>8271</v>
      </c>
      <c r="O3225" s="9">
        <f t="shared" si="300"/>
        <v>1.0951612903225807</v>
      </c>
      <c r="P3225" s="18">
        <f t="shared" si="301"/>
        <v>45.88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5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1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t="b">
        <v>1</v>
      </c>
      <c r="L3226" s="6">
        <v>216</v>
      </c>
      <c r="M3226" t="b">
        <v>1</v>
      </c>
      <c r="N3226" s="6" t="s">
        <v>8271</v>
      </c>
      <c r="O3226" s="9">
        <f t="shared" si="300"/>
        <v>1.0203333333333333</v>
      </c>
      <c r="P3226" s="18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5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1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t="b">
        <v>1</v>
      </c>
      <c r="L3227" s="6">
        <v>39</v>
      </c>
      <c r="M3227" t="b">
        <v>1</v>
      </c>
      <c r="N3227" s="6" t="s">
        <v>8271</v>
      </c>
      <c r="O3227" s="9">
        <f t="shared" si="300"/>
        <v>1.0235000000000001</v>
      </c>
      <c r="P3227" s="18">
        <f t="shared" si="301"/>
        <v>52.49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5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1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t="b">
        <v>1</v>
      </c>
      <c r="L3228" s="6">
        <v>21</v>
      </c>
      <c r="M3228" t="b">
        <v>1</v>
      </c>
      <c r="N3228" s="6" t="s">
        <v>8271</v>
      </c>
      <c r="O3228" s="9">
        <f t="shared" si="300"/>
        <v>1.0416666666666667</v>
      </c>
      <c r="P3228" s="1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5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1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t="b">
        <v>0</v>
      </c>
      <c r="L3229" s="6">
        <v>30</v>
      </c>
      <c r="M3229" t="b">
        <v>1</v>
      </c>
      <c r="N3229" s="6" t="s">
        <v>8271</v>
      </c>
      <c r="O3229" s="9">
        <f t="shared" si="300"/>
        <v>1.25</v>
      </c>
      <c r="P3229" s="18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5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1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t="b">
        <v>1</v>
      </c>
      <c r="L3230" s="6">
        <v>37</v>
      </c>
      <c r="M3230" t="b">
        <v>1</v>
      </c>
      <c r="N3230" s="6" t="s">
        <v>8271</v>
      </c>
      <c r="O3230" s="9">
        <f t="shared" si="300"/>
        <v>1.0234285714285714</v>
      </c>
      <c r="P3230" s="18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5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1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t="b">
        <v>1</v>
      </c>
      <c r="L3231" s="6">
        <v>202</v>
      </c>
      <c r="M3231" t="b">
        <v>1</v>
      </c>
      <c r="N3231" s="6" t="s">
        <v>8271</v>
      </c>
      <c r="O3231" s="9">
        <f t="shared" si="300"/>
        <v>1.0786500000000001</v>
      </c>
      <c r="P3231" s="18">
        <f t="shared" si="301"/>
        <v>106.8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5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1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t="b">
        <v>1</v>
      </c>
      <c r="L3232" s="6">
        <v>37</v>
      </c>
      <c r="M3232" t="b">
        <v>1</v>
      </c>
      <c r="N3232" s="6" t="s">
        <v>8271</v>
      </c>
      <c r="O3232" s="9">
        <f t="shared" si="300"/>
        <v>1.0988461538461538</v>
      </c>
      <c r="P3232" s="18">
        <f t="shared" si="301"/>
        <v>77.22</v>
      </c>
      <c r="Q3232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5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1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t="b">
        <v>0</v>
      </c>
      <c r="L3233" s="6">
        <v>28</v>
      </c>
      <c r="M3233" t="b">
        <v>1</v>
      </c>
      <c r="N3233" s="6" t="s">
        <v>8271</v>
      </c>
      <c r="O3233" s="9">
        <f t="shared" si="300"/>
        <v>1.61</v>
      </c>
      <c r="P3233" s="18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5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1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t="b">
        <v>1</v>
      </c>
      <c r="L3234" s="6">
        <v>26</v>
      </c>
      <c r="M3234" t="b">
        <v>1</v>
      </c>
      <c r="N3234" s="6" t="s">
        <v>8271</v>
      </c>
      <c r="O3234" s="9">
        <f t="shared" si="300"/>
        <v>1.3120000000000001</v>
      </c>
      <c r="P3234" s="18">
        <f t="shared" si="301"/>
        <v>50.46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5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1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t="b">
        <v>0</v>
      </c>
      <c r="L3235" s="6">
        <v>61</v>
      </c>
      <c r="M3235" t="b">
        <v>1</v>
      </c>
      <c r="N3235" s="6" t="s">
        <v>8271</v>
      </c>
      <c r="O3235" s="9">
        <f t="shared" si="300"/>
        <v>1.1879999999999999</v>
      </c>
      <c r="P3235" s="18">
        <f t="shared" si="301"/>
        <v>97.38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5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1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t="b">
        <v>0</v>
      </c>
      <c r="L3236" s="6">
        <v>115</v>
      </c>
      <c r="M3236" t="b">
        <v>1</v>
      </c>
      <c r="N3236" s="6" t="s">
        <v>8271</v>
      </c>
      <c r="O3236" s="9">
        <f t="shared" si="300"/>
        <v>1.0039275000000001</v>
      </c>
      <c r="P3236" s="18">
        <f t="shared" si="301"/>
        <v>34.92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5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1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t="b">
        <v>1</v>
      </c>
      <c r="L3237" s="6">
        <v>181</v>
      </c>
      <c r="M3237" t="b">
        <v>1</v>
      </c>
      <c r="N3237" s="6" t="s">
        <v>8271</v>
      </c>
      <c r="O3237" s="9">
        <f t="shared" si="300"/>
        <v>1.0320666666666667</v>
      </c>
      <c r="P3237" s="18">
        <f t="shared" si="301"/>
        <v>85.53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5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1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t="b">
        <v>0</v>
      </c>
      <c r="L3238" s="6">
        <v>110</v>
      </c>
      <c r="M3238" t="b">
        <v>1</v>
      </c>
      <c r="N3238" s="6" t="s">
        <v>8271</v>
      </c>
      <c r="O3238" s="9">
        <f t="shared" si="300"/>
        <v>1.006</v>
      </c>
      <c r="P3238" s="1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5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1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t="b">
        <v>1</v>
      </c>
      <c r="L3239" s="6">
        <v>269</v>
      </c>
      <c r="M3239" t="b">
        <v>1</v>
      </c>
      <c r="N3239" s="6" t="s">
        <v>8271</v>
      </c>
      <c r="O3239" s="9">
        <f t="shared" si="300"/>
        <v>1.0078754285714286</v>
      </c>
      <c r="P3239" s="18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5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1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t="b">
        <v>1</v>
      </c>
      <c r="L3240" s="6">
        <v>79</v>
      </c>
      <c r="M3240" t="b">
        <v>1</v>
      </c>
      <c r="N3240" s="6" t="s">
        <v>8271</v>
      </c>
      <c r="O3240" s="9">
        <f t="shared" si="300"/>
        <v>1.1232142857142857</v>
      </c>
      <c r="P3240" s="18">
        <f t="shared" si="301"/>
        <v>39.81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5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1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t="b">
        <v>1</v>
      </c>
      <c r="L3241" s="6">
        <v>104</v>
      </c>
      <c r="M3241" t="b">
        <v>1</v>
      </c>
      <c r="N3241" s="6" t="s">
        <v>8271</v>
      </c>
      <c r="O3241" s="9">
        <f t="shared" si="300"/>
        <v>1.0591914022517912</v>
      </c>
      <c r="P3241" s="18">
        <f t="shared" si="301"/>
        <v>59.7</v>
      </c>
      <c r="Q3241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5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1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t="b">
        <v>0</v>
      </c>
      <c r="L3242" s="6">
        <v>34</v>
      </c>
      <c r="M3242" t="b">
        <v>1</v>
      </c>
      <c r="N3242" s="6" t="s">
        <v>8271</v>
      </c>
      <c r="O3242" s="9">
        <f t="shared" si="300"/>
        <v>1.0056666666666667</v>
      </c>
      <c r="P3242" s="18">
        <f t="shared" si="301"/>
        <v>88.74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5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1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t="b">
        <v>1</v>
      </c>
      <c r="L3243" s="6">
        <v>167</v>
      </c>
      <c r="M3243" t="b">
        <v>1</v>
      </c>
      <c r="N3243" s="6" t="s">
        <v>8271</v>
      </c>
      <c r="O3243" s="9">
        <f t="shared" si="300"/>
        <v>1.1530588235294117</v>
      </c>
      <c r="P3243" s="18">
        <f t="shared" si="301"/>
        <v>58.69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5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1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t="b">
        <v>1</v>
      </c>
      <c r="L3244" s="6">
        <v>183</v>
      </c>
      <c r="M3244" t="b">
        <v>1</v>
      </c>
      <c r="N3244" s="6" t="s">
        <v>8271</v>
      </c>
      <c r="O3244" s="9">
        <f t="shared" si="300"/>
        <v>1.273042</v>
      </c>
      <c r="P3244" s="18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5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1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t="b">
        <v>1</v>
      </c>
      <c r="L3245" s="6">
        <v>71</v>
      </c>
      <c r="M3245" t="b">
        <v>1</v>
      </c>
      <c r="N3245" s="6" t="s">
        <v>8271</v>
      </c>
      <c r="O3245" s="9">
        <f t="shared" si="300"/>
        <v>1.028375</v>
      </c>
      <c r="P3245" s="18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5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1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t="b">
        <v>0</v>
      </c>
      <c r="L3246" s="6">
        <v>69</v>
      </c>
      <c r="M3246" t="b">
        <v>1</v>
      </c>
      <c r="N3246" s="6" t="s">
        <v>8271</v>
      </c>
      <c r="O3246" s="9">
        <f t="shared" si="300"/>
        <v>1.0293749999999999</v>
      </c>
      <c r="P3246" s="18">
        <f t="shared" si="301"/>
        <v>23.87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5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1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t="b">
        <v>0</v>
      </c>
      <c r="L3247" s="6">
        <v>270</v>
      </c>
      <c r="M3247" t="b">
        <v>1</v>
      </c>
      <c r="N3247" s="6" t="s">
        <v>8271</v>
      </c>
      <c r="O3247" s="9">
        <f t="shared" si="300"/>
        <v>1.043047619047619</v>
      </c>
      <c r="P3247" s="18">
        <f t="shared" si="301"/>
        <v>81.13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5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1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t="b">
        <v>1</v>
      </c>
      <c r="L3248" s="6">
        <v>193</v>
      </c>
      <c r="M3248" t="b">
        <v>1</v>
      </c>
      <c r="N3248" s="6" t="s">
        <v>8271</v>
      </c>
      <c r="O3248" s="9">
        <f t="shared" si="300"/>
        <v>1.1122000000000001</v>
      </c>
      <c r="P3248" s="1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5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1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t="b">
        <v>1</v>
      </c>
      <c r="L3249" s="6">
        <v>57</v>
      </c>
      <c r="M3249" t="b">
        <v>1</v>
      </c>
      <c r="N3249" s="6" t="s">
        <v>8271</v>
      </c>
      <c r="O3249" s="9">
        <f t="shared" si="300"/>
        <v>1.0586</v>
      </c>
      <c r="P3249" s="18">
        <f t="shared" si="301"/>
        <v>46.43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5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1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t="b">
        <v>1</v>
      </c>
      <c r="L3250" s="6">
        <v>200</v>
      </c>
      <c r="M3250" t="b">
        <v>1</v>
      </c>
      <c r="N3250" s="6" t="s">
        <v>8271</v>
      </c>
      <c r="O3250" s="9">
        <f t="shared" si="300"/>
        <v>1.0079166666666666</v>
      </c>
      <c r="P3250" s="18">
        <f t="shared" si="301"/>
        <v>60.48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5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1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t="b">
        <v>1</v>
      </c>
      <c r="L3251" s="6">
        <v>88</v>
      </c>
      <c r="M3251" t="b">
        <v>1</v>
      </c>
      <c r="N3251" s="6" t="s">
        <v>8271</v>
      </c>
      <c r="O3251" s="9">
        <f t="shared" si="300"/>
        <v>1.0492727272727274</v>
      </c>
      <c r="P3251" s="18">
        <f t="shared" si="301"/>
        <v>65.58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5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1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t="b">
        <v>1</v>
      </c>
      <c r="L3252" s="6">
        <v>213</v>
      </c>
      <c r="M3252" t="b">
        <v>1</v>
      </c>
      <c r="N3252" s="6" t="s">
        <v>8271</v>
      </c>
      <c r="O3252" s="9">
        <f t="shared" si="300"/>
        <v>1.01552</v>
      </c>
      <c r="P3252" s="18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5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1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t="b">
        <v>1</v>
      </c>
      <c r="L3253" s="6">
        <v>20</v>
      </c>
      <c r="M3253" t="b">
        <v>1</v>
      </c>
      <c r="N3253" s="6" t="s">
        <v>8271</v>
      </c>
      <c r="O3253" s="9">
        <f t="shared" si="300"/>
        <v>1.1073333333333333</v>
      </c>
      <c r="P3253" s="1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5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1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t="b">
        <v>1</v>
      </c>
      <c r="L3254" s="6">
        <v>50</v>
      </c>
      <c r="M3254" t="b">
        <v>1</v>
      </c>
      <c r="N3254" s="6" t="s">
        <v>8271</v>
      </c>
      <c r="O3254" s="9">
        <f t="shared" si="300"/>
        <v>1.2782222222222221</v>
      </c>
      <c r="P3254" s="1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5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1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t="b">
        <v>1</v>
      </c>
      <c r="L3255" s="6">
        <v>115</v>
      </c>
      <c r="M3255" t="b">
        <v>1</v>
      </c>
      <c r="N3255" s="6" t="s">
        <v>8271</v>
      </c>
      <c r="O3255" s="9">
        <f t="shared" si="300"/>
        <v>1.0182500000000001</v>
      </c>
      <c r="P3255" s="18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5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1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t="b">
        <v>1</v>
      </c>
      <c r="L3256" s="6">
        <v>186</v>
      </c>
      <c r="M3256" t="b">
        <v>1</v>
      </c>
      <c r="N3256" s="6" t="s">
        <v>8271</v>
      </c>
      <c r="O3256" s="9">
        <f t="shared" si="300"/>
        <v>1.012576923076923</v>
      </c>
      <c r="P3256" s="18">
        <f t="shared" si="301"/>
        <v>70.77</v>
      </c>
      <c r="Q3256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5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1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t="b">
        <v>1</v>
      </c>
      <c r="L3257" s="6">
        <v>18</v>
      </c>
      <c r="M3257" t="b">
        <v>1</v>
      </c>
      <c r="N3257" s="6" t="s">
        <v>8271</v>
      </c>
      <c r="O3257" s="9">
        <f t="shared" si="300"/>
        <v>1.75</v>
      </c>
      <c r="P3257" s="18">
        <f t="shared" si="301"/>
        <v>29.17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5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1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t="b">
        <v>1</v>
      </c>
      <c r="L3258" s="6">
        <v>176</v>
      </c>
      <c r="M3258" t="b">
        <v>1</v>
      </c>
      <c r="N3258" s="6" t="s">
        <v>8271</v>
      </c>
      <c r="O3258" s="9">
        <f t="shared" si="300"/>
        <v>1.2806</v>
      </c>
      <c r="P3258" s="1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5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1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t="b">
        <v>0</v>
      </c>
      <c r="L3259" s="6">
        <v>41</v>
      </c>
      <c r="M3259" t="b">
        <v>1</v>
      </c>
      <c r="N3259" s="6" t="s">
        <v>8271</v>
      </c>
      <c r="O3259" s="9">
        <f t="shared" si="300"/>
        <v>1.0629949999999999</v>
      </c>
      <c r="P3259" s="18">
        <f t="shared" si="301"/>
        <v>51.85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5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1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t="b">
        <v>1</v>
      </c>
      <c r="L3260" s="6">
        <v>75</v>
      </c>
      <c r="M3260" t="b">
        <v>1</v>
      </c>
      <c r="N3260" s="6" t="s">
        <v>8271</v>
      </c>
      <c r="O3260" s="9">
        <f t="shared" si="300"/>
        <v>1.052142857142857</v>
      </c>
      <c r="P3260" s="18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5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1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t="b">
        <v>1</v>
      </c>
      <c r="L3261" s="6">
        <v>97</v>
      </c>
      <c r="M3261" t="b">
        <v>1</v>
      </c>
      <c r="N3261" s="6" t="s">
        <v>8271</v>
      </c>
      <c r="O3261" s="9">
        <f t="shared" si="300"/>
        <v>1.0616782608695652</v>
      </c>
      <c r="P3261" s="18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5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1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t="b">
        <v>1</v>
      </c>
      <c r="L3262" s="6">
        <v>73</v>
      </c>
      <c r="M3262" t="b">
        <v>1</v>
      </c>
      <c r="N3262" s="6" t="s">
        <v>8271</v>
      </c>
      <c r="O3262" s="9">
        <f t="shared" si="300"/>
        <v>1.0924</v>
      </c>
      <c r="P3262" s="18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5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1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t="b">
        <v>1</v>
      </c>
      <c r="L3263" s="6">
        <v>49</v>
      </c>
      <c r="M3263" t="b">
        <v>1</v>
      </c>
      <c r="N3263" s="6" t="s">
        <v>8271</v>
      </c>
      <c r="O3263" s="9">
        <f t="shared" si="300"/>
        <v>1.0045454545454546</v>
      </c>
      <c r="P3263" s="18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5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1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t="b">
        <v>1</v>
      </c>
      <c r="L3264" s="6">
        <v>134</v>
      </c>
      <c r="M3264" t="b">
        <v>1</v>
      </c>
      <c r="N3264" s="6" t="s">
        <v>8271</v>
      </c>
      <c r="O3264" s="9">
        <f t="shared" si="300"/>
        <v>1.0304098360655738</v>
      </c>
      <c r="P3264" s="18">
        <f t="shared" si="301"/>
        <v>93.81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5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1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t="b">
        <v>1</v>
      </c>
      <c r="L3265" s="6">
        <v>68</v>
      </c>
      <c r="M3265" t="b">
        <v>1</v>
      </c>
      <c r="N3265" s="6" t="s">
        <v>8271</v>
      </c>
      <c r="O3265" s="9">
        <f t="shared" si="300"/>
        <v>1.121664</v>
      </c>
      <c r="P3265" s="18">
        <f t="shared" si="301"/>
        <v>41.24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5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1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t="b">
        <v>1</v>
      </c>
      <c r="L3266" s="6">
        <v>49</v>
      </c>
      <c r="M3266" t="b">
        <v>1</v>
      </c>
      <c r="N3266" s="6" t="s">
        <v>8271</v>
      </c>
      <c r="O3266" s="9">
        <f t="shared" ref="O3266:O3329" si="306">E3266/D3266</f>
        <v>1.03</v>
      </c>
      <c r="P3266" s="18">
        <f t="shared" si="301"/>
        <v>52.55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42016.800208333334</v>
      </c>
      <c r="T3266" s="15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1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t="b">
        <v>1</v>
      </c>
      <c r="L3267" s="6">
        <v>63</v>
      </c>
      <c r="M3267" t="b">
        <v>1</v>
      </c>
      <c r="N3267" s="6" t="s">
        <v>8271</v>
      </c>
      <c r="O3267" s="9">
        <f t="shared" si="306"/>
        <v>1.64</v>
      </c>
      <c r="P3267" s="18">
        <f t="shared" ref="P3267:P3330" si="307">IF(L3267=0,"$0.00",ROUND(E3267/L3267,2))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6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1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t="b">
        <v>1</v>
      </c>
      <c r="L3268" s="6">
        <v>163</v>
      </c>
      <c r="M3268" t="b">
        <v>1</v>
      </c>
      <c r="N3268" s="6" t="s">
        <v>8271</v>
      </c>
      <c r="O3268" s="9">
        <f t="shared" si="306"/>
        <v>1.3128333333333333</v>
      </c>
      <c r="P3268" s="1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5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1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t="b">
        <v>1</v>
      </c>
      <c r="L3269" s="6">
        <v>288</v>
      </c>
      <c r="M3269" t="b">
        <v>1</v>
      </c>
      <c r="N3269" s="6" t="s">
        <v>8271</v>
      </c>
      <c r="O3269" s="9">
        <f t="shared" si="306"/>
        <v>1.0209999999999999</v>
      </c>
      <c r="P3269" s="18">
        <f t="shared" si="307"/>
        <v>53.18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5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1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t="b">
        <v>1</v>
      </c>
      <c r="L3270" s="6">
        <v>42</v>
      </c>
      <c r="M3270" t="b">
        <v>1</v>
      </c>
      <c r="N3270" s="6" t="s">
        <v>8271</v>
      </c>
      <c r="O3270" s="9">
        <f t="shared" si="306"/>
        <v>1.28</v>
      </c>
      <c r="P3270" s="18">
        <f t="shared" si="307"/>
        <v>60.95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5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1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t="b">
        <v>1</v>
      </c>
      <c r="L3271" s="6">
        <v>70</v>
      </c>
      <c r="M3271" t="b">
        <v>1</v>
      </c>
      <c r="N3271" s="6" t="s">
        <v>8271</v>
      </c>
      <c r="O3271" s="9">
        <f t="shared" si="306"/>
        <v>1.0149999999999999</v>
      </c>
      <c r="P3271" s="18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5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1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t="b">
        <v>1</v>
      </c>
      <c r="L3272" s="6">
        <v>30</v>
      </c>
      <c r="M3272" t="b">
        <v>1</v>
      </c>
      <c r="N3272" s="6" t="s">
        <v>8271</v>
      </c>
      <c r="O3272" s="9">
        <f t="shared" si="306"/>
        <v>1.0166666666666666</v>
      </c>
      <c r="P3272" s="18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5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1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t="b">
        <v>1</v>
      </c>
      <c r="L3273" s="6">
        <v>51</v>
      </c>
      <c r="M3273" t="b">
        <v>1</v>
      </c>
      <c r="N3273" s="6" t="s">
        <v>8271</v>
      </c>
      <c r="O3273" s="9">
        <f t="shared" si="306"/>
        <v>1.3</v>
      </c>
      <c r="P3273" s="18">
        <f t="shared" si="307"/>
        <v>38.24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5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1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t="b">
        <v>1</v>
      </c>
      <c r="L3274" s="6">
        <v>145</v>
      </c>
      <c r="M3274" t="b">
        <v>1</v>
      </c>
      <c r="N3274" s="6" t="s">
        <v>8271</v>
      </c>
      <c r="O3274" s="9">
        <f t="shared" si="306"/>
        <v>1.5443</v>
      </c>
      <c r="P3274" s="18">
        <f t="shared" si="307"/>
        <v>106.5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5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1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t="b">
        <v>1</v>
      </c>
      <c r="L3275" s="6">
        <v>21</v>
      </c>
      <c r="M3275" t="b">
        <v>1</v>
      </c>
      <c r="N3275" s="6" t="s">
        <v>8271</v>
      </c>
      <c r="O3275" s="9">
        <f t="shared" si="306"/>
        <v>1.0740000000000001</v>
      </c>
      <c r="P3275" s="18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5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1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t="b">
        <v>1</v>
      </c>
      <c r="L3276" s="6">
        <v>286</v>
      </c>
      <c r="M3276" t="b">
        <v>1</v>
      </c>
      <c r="N3276" s="6" t="s">
        <v>8271</v>
      </c>
      <c r="O3276" s="9">
        <f t="shared" si="306"/>
        <v>1.0132258064516129</v>
      </c>
      <c r="P3276" s="18">
        <f t="shared" si="307"/>
        <v>54.91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5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1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t="b">
        <v>1</v>
      </c>
      <c r="L3277" s="6">
        <v>12</v>
      </c>
      <c r="M3277" t="b">
        <v>1</v>
      </c>
      <c r="N3277" s="6" t="s">
        <v>8271</v>
      </c>
      <c r="O3277" s="9">
        <f t="shared" si="306"/>
        <v>1.0027777777777778</v>
      </c>
      <c r="P3277" s="18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5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1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t="b">
        <v>1</v>
      </c>
      <c r="L3278" s="6">
        <v>100</v>
      </c>
      <c r="M3278" t="b">
        <v>1</v>
      </c>
      <c r="N3278" s="6" t="s">
        <v>8271</v>
      </c>
      <c r="O3278" s="9">
        <f t="shared" si="306"/>
        <v>1.1684444444444444</v>
      </c>
      <c r="P3278" s="1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5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1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t="b">
        <v>1</v>
      </c>
      <c r="L3279" s="6">
        <v>100</v>
      </c>
      <c r="M3279" t="b">
        <v>1</v>
      </c>
      <c r="N3279" s="6" t="s">
        <v>8271</v>
      </c>
      <c r="O3279" s="9">
        <f t="shared" si="306"/>
        <v>1.0860000000000001</v>
      </c>
      <c r="P3279" s="18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5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1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t="b">
        <v>1</v>
      </c>
      <c r="L3280" s="6">
        <v>34</v>
      </c>
      <c r="M3280" t="b">
        <v>1</v>
      </c>
      <c r="N3280" s="6" t="s">
        <v>8271</v>
      </c>
      <c r="O3280" s="9">
        <f t="shared" si="306"/>
        <v>1.034</v>
      </c>
      <c r="P3280" s="18">
        <f t="shared" si="307"/>
        <v>76.03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5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1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t="b">
        <v>0</v>
      </c>
      <c r="L3281" s="6">
        <v>63</v>
      </c>
      <c r="M3281" t="b">
        <v>1</v>
      </c>
      <c r="N3281" s="6" t="s">
        <v>8271</v>
      </c>
      <c r="O3281" s="9">
        <f t="shared" si="306"/>
        <v>1.1427586206896552</v>
      </c>
      <c r="P3281" s="18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5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1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t="b">
        <v>0</v>
      </c>
      <c r="L3282" s="6">
        <v>30</v>
      </c>
      <c r="M3282" t="b">
        <v>1</v>
      </c>
      <c r="N3282" s="6" t="s">
        <v>8271</v>
      </c>
      <c r="O3282" s="9">
        <f t="shared" si="306"/>
        <v>1.03</v>
      </c>
      <c r="P3282" s="18">
        <f t="shared" si="307"/>
        <v>68.67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5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1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t="b">
        <v>0</v>
      </c>
      <c r="L3283" s="6">
        <v>47</v>
      </c>
      <c r="M3283" t="b">
        <v>1</v>
      </c>
      <c r="N3283" s="6" t="s">
        <v>8271</v>
      </c>
      <c r="O3283" s="9">
        <f t="shared" si="306"/>
        <v>1.216</v>
      </c>
      <c r="P3283" s="18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5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1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t="b">
        <v>0</v>
      </c>
      <c r="L3284" s="6">
        <v>237</v>
      </c>
      <c r="M3284" t="b">
        <v>1</v>
      </c>
      <c r="N3284" s="6" t="s">
        <v>8271</v>
      </c>
      <c r="O3284" s="9">
        <f t="shared" si="306"/>
        <v>1.026467741935484</v>
      </c>
      <c r="P3284" s="18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5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1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t="b">
        <v>0</v>
      </c>
      <c r="L3285" s="6">
        <v>47</v>
      </c>
      <c r="M3285" t="b">
        <v>1</v>
      </c>
      <c r="N3285" s="6" t="s">
        <v>8271</v>
      </c>
      <c r="O3285" s="9">
        <f t="shared" si="306"/>
        <v>1.0475000000000001</v>
      </c>
      <c r="P3285" s="18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5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1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t="b">
        <v>0</v>
      </c>
      <c r="L3286" s="6">
        <v>15</v>
      </c>
      <c r="M3286" t="b">
        <v>1</v>
      </c>
      <c r="N3286" s="6" t="s">
        <v>8271</v>
      </c>
      <c r="O3286" s="9">
        <f t="shared" si="306"/>
        <v>1.016</v>
      </c>
      <c r="P3286" s="1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5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1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t="b">
        <v>0</v>
      </c>
      <c r="L3287" s="6">
        <v>81</v>
      </c>
      <c r="M3287" t="b">
        <v>1</v>
      </c>
      <c r="N3287" s="6" t="s">
        <v>8271</v>
      </c>
      <c r="O3287" s="9">
        <f t="shared" si="306"/>
        <v>1.1210242048409682</v>
      </c>
      <c r="P3287" s="18">
        <f t="shared" si="307"/>
        <v>69.19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5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1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t="b">
        <v>0</v>
      </c>
      <c r="L3288" s="6">
        <v>122</v>
      </c>
      <c r="M3288" t="b">
        <v>1</v>
      </c>
      <c r="N3288" s="6" t="s">
        <v>8271</v>
      </c>
      <c r="O3288" s="9">
        <f t="shared" si="306"/>
        <v>1.0176666666666667</v>
      </c>
      <c r="P3288" s="1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5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1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t="b">
        <v>0</v>
      </c>
      <c r="L3289" s="6">
        <v>34</v>
      </c>
      <c r="M3289" t="b">
        <v>1</v>
      </c>
      <c r="N3289" s="6" t="s">
        <v>8271</v>
      </c>
      <c r="O3289" s="9">
        <f t="shared" si="306"/>
        <v>1</v>
      </c>
      <c r="P3289" s="18">
        <f t="shared" si="307"/>
        <v>73.53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5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1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t="b">
        <v>0</v>
      </c>
      <c r="L3290" s="6">
        <v>207</v>
      </c>
      <c r="M3290" t="b">
        <v>1</v>
      </c>
      <c r="N3290" s="6" t="s">
        <v>8271</v>
      </c>
      <c r="O3290" s="9">
        <f t="shared" si="306"/>
        <v>1.0026489999999999</v>
      </c>
      <c r="P3290" s="18">
        <f t="shared" si="307"/>
        <v>48.44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5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1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t="b">
        <v>0</v>
      </c>
      <c r="L3291" s="6">
        <v>25</v>
      </c>
      <c r="M3291" t="b">
        <v>1</v>
      </c>
      <c r="N3291" s="6" t="s">
        <v>8271</v>
      </c>
      <c r="O3291" s="9">
        <f t="shared" si="306"/>
        <v>1.3304200000000002</v>
      </c>
      <c r="P3291" s="18">
        <f t="shared" si="307"/>
        <v>26.61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5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1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t="b">
        <v>0</v>
      </c>
      <c r="L3292" s="6">
        <v>72</v>
      </c>
      <c r="M3292" t="b">
        <v>1</v>
      </c>
      <c r="N3292" s="6" t="s">
        <v>8271</v>
      </c>
      <c r="O3292" s="9">
        <f t="shared" si="306"/>
        <v>1.212</v>
      </c>
      <c r="P3292" s="18">
        <f t="shared" si="307"/>
        <v>33.67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5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1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t="b">
        <v>0</v>
      </c>
      <c r="L3293" s="6">
        <v>14</v>
      </c>
      <c r="M3293" t="b">
        <v>1</v>
      </c>
      <c r="N3293" s="6" t="s">
        <v>8271</v>
      </c>
      <c r="O3293" s="9">
        <f t="shared" si="306"/>
        <v>1.1399999999999999</v>
      </c>
      <c r="P3293" s="18">
        <f t="shared" si="307"/>
        <v>40.71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5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1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t="b">
        <v>0</v>
      </c>
      <c r="L3294" s="6">
        <v>15</v>
      </c>
      <c r="M3294" t="b">
        <v>1</v>
      </c>
      <c r="N3294" s="6" t="s">
        <v>8271</v>
      </c>
      <c r="O3294" s="9">
        <f t="shared" si="306"/>
        <v>2.8613861386138613</v>
      </c>
      <c r="P3294" s="18">
        <f t="shared" si="307"/>
        <v>19.27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5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1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t="b">
        <v>0</v>
      </c>
      <c r="L3295" s="6">
        <v>91</v>
      </c>
      <c r="M3295" t="b">
        <v>1</v>
      </c>
      <c r="N3295" s="6" t="s">
        <v>8271</v>
      </c>
      <c r="O3295" s="9">
        <f t="shared" si="306"/>
        <v>1.7044444444444444</v>
      </c>
      <c r="P3295" s="18">
        <f t="shared" si="307"/>
        <v>84.29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5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1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t="b">
        <v>0</v>
      </c>
      <c r="L3296" s="6">
        <v>24</v>
      </c>
      <c r="M3296" t="b">
        <v>1</v>
      </c>
      <c r="N3296" s="6" t="s">
        <v>8271</v>
      </c>
      <c r="O3296" s="9">
        <f t="shared" si="306"/>
        <v>1.1833333333333333</v>
      </c>
      <c r="P3296" s="18">
        <f t="shared" si="307"/>
        <v>29.58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5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1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t="b">
        <v>0</v>
      </c>
      <c r="L3297" s="6">
        <v>27</v>
      </c>
      <c r="M3297" t="b">
        <v>1</v>
      </c>
      <c r="N3297" s="6" t="s">
        <v>8271</v>
      </c>
      <c r="O3297" s="9">
        <f t="shared" si="306"/>
        <v>1.0285857142857142</v>
      </c>
      <c r="P3297" s="18">
        <f t="shared" si="307"/>
        <v>26.67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5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1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t="b">
        <v>0</v>
      </c>
      <c r="L3298" s="6">
        <v>47</v>
      </c>
      <c r="M3298" t="b">
        <v>1</v>
      </c>
      <c r="N3298" s="6" t="s">
        <v>8271</v>
      </c>
      <c r="O3298" s="9">
        <f t="shared" si="306"/>
        <v>1.4406666666666668</v>
      </c>
      <c r="P3298" s="1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5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1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t="b">
        <v>0</v>
      </c>
      <c r="L3299" s="6">
        <v>44</v>
      </c>
      <c r="M3299" t="b">
        <v>1</v>
      </c>
      <c r="N3299" s="6" t="s">
        <v>8271</v>
      </c>
      <c r="O3299" s="9">
        <f t="shared" si="306"/>
        <v>1.0007272727272727</v>
      </c>
      <c r="P3299" s="18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5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1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t="b">
        <v>0</v>
      </c>
      <c r="L3300" s="6">
        <v>72</v>
      </c>
      <c r="M3300" t="b">
        <v>1</v>
      </c>
      <c r="N3300" s="6" t="s">
        <v>8271</v>
      </c>
      <c r="O3300" s="9">
        <f t="shared" si="306"/>
        <v>1.0173000000000001</v>
      </c>
      <c r="P3300" s="18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5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1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t="b">
        <v>0</v>
      </c>
      <c r="L3301" s="6">
        <v>63</v>
      </c>
      <c r="M3301" t="b">
        <v>1</v>
      </c>
      <c r="N3301" s="6" t="s">
        <v>8271</v>
      </c>
      <c r="O3301" s="9">
        <f t="shared" si="306"/>
        <v>1.1619999999999999</v>
      </c>
      <c r="P3301" s="18">
        <f t="shared" si="307"/>
        <v>55.33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5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1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t="b">
        <v>0</v>
      </c>
      <c r="L3302" s="6">
        <v>88</v>
      </c>
      <c r="M3302" t="b">
        <v>1</v>
      </c>
      <c r="N3302" s="6" t="s">
        <v>8271</v>
      </c>
      <c r="O3302" s="9">
        <f t="shared" si="306"/>
        <v>1.3616666666666666</v>
      </c>
      <c r="P3302" s="18">
        <f t="shared" si="307"/>
        <v>46.42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5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1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t="b">
        <v>0</v>
      </c>
      <c r="L3303" s="6">
        <v>70</v>
      </c>
      <c r="M3303" t="b">
        <v>1</v>
      </c>
      <c r="N3303" s="6" t="s">
        <v>8271</v>
      </c>
      <c r="O3303" s="9">
        <f t="shared" si="306"/>
        <v>1.3346666666666667</v>
      </c>
      <c r="P3303" s="18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5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1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t="b">
        <v>0</v>
      </c>
      <c r="L3304" s="6">
        <v>50</v>
      </c>
      <c r="M3304" t="b">
        <v>1</v>
      </c>
      <c r="N3304" s="6" t="s">
        <v>8271</v>
      </c>
      <c r="O3304" s="9">
        <f t="shared" si="306"/>
        <v>1.0339285714285715</v>
      </c>
      <c r="P3304" s="1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5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1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t="b">
        <v>0</v>
      </c>
      <c r="L3305" s="6">
        <v>35</v>
      </c>
      <c r="M3305" t="b">
        <v>1</v>
      </c>
      <c r="N3305" s="6" t="s">
        <v>8271</v>
      </c>
      <c r="O3305" s="9">
        <f t="shared" si="306"/>
        <v>1.1588888888888889</v>
      </c>
      <c r="P3305" s="18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5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1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t="b">
        <v>0</v>
      </c>
      <c r="L3306" s="6">
        <v>175</v>
      </c>
      <c r="M3306" t="b">
        <v>1</v>
      </c>
      <c r="N3306" s="6" t="s">
        <v>8271</v>
      </c>
      <c r="O3306" s="9">
        <f t="shared" si="306"/>
        <v>1.0451666666666666</v>
      </c>
      <c r="P3306" s="18">
        <f t="shared" si="307"/>
        <v>89.59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5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1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t="b">
        <v>0</v>
      </c>
      <c r="L3307" s="6">
        <v>20</v>
      </c>
      <c r="M3307" t="b">
        <v>1</v>
      </c>
      <c r="N3307" s="6" t="s">
        <v>8271</v>
      </c>
      <c r="O3307" s="9">
        <f t="shared" si="306"/>
        <v>1.0202500000000001</v>
      </c>
      <c r="P3307" s="1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5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1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t="b">
        <v>0</v>
      </c>
      <c r="L3308" s="6">
        <v>54</v>
      </c>
      <c r="M3308" t="b">
        <v>1</v>
      </c>
      <c r="N3308" s="6" t="s">
        <v>8271</v>
      </c>
      <c r="O3308" s="9">
        <f t="shared" si="306"/>
        <v>1.7533333333333334</v>
      </c>
      <c r="P3308" s="18">
        <f t="shared" si="307"/>
        <v>48.7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5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1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t="b">
        <v>0</v>
      </c>
      <c r="L3309" s="6">
        <v>20</v>
      </c>
      <c r="M3309" t="b">
        <v>1</v>
      </c>
      <c r="N3309" s="6" t="s">
        <v>8271</v>
      </c>
      <c r="O3309" s="9">
        <f t="shared" si="306"/>
        <v>1.0668</v>
      </c>
      <c r="P3309" s="18">
        <f t="shared" si="307"/>
        <v>53.34</v>
      </c>
      <c r="Q3309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5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1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t="b">
        <v>0</v>
      </c>
      <c r="L3310" s="6">
        <v>57</v>
      </c>
      <c r="M3310" t="b">
        <v>1</v>
      </c>
      <c r="N3310" s="6" t="s">
        <v>8271</v>
      </c>
      <c r="O3310" s="9">
        <f t="shared" si="306"/>
        <v>1.2228571428571429</v>
      </c>
      <c r="P3310" s="18">
        <f t="shared" si="307"/>
        <v>75.09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5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1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t="b">
        <v>0</v>
      </c>
      <c r="L3311" s="6">
        <v>31</v>
      </c>
      <c r="M3311" t="b">
        <v>1</v>
      </c>
      <c r="N3311" s="6" t="s">
        <v>8271</v>
      </c>
      <c r="O3311" s="9">
        <f t="shared" si="306"/>
        <v>1.5942857142857143</v>
      </c>
      <c r="P3311" s="18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5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1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t="b">
        <v>0</v>
      </c>
      <c r="L3312" s="6">
        <v>31</v>
      </c>
      <c r="M3312" t="b">
        <v>1</v>
      </c>
      <c r="N3312" s="6" t="s">
        <v>8271</v>
      </c>
      <c r="O3312" s="9">
        <f t="shared" si="306"/>
        <v>1.0007692307692309</v>
      </c>
      <c r="P3312" s="18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5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1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t="b">
        <v>0</v>
      </c>
      <c r="L3313" s="6">
        <v>45</v>
      </c>
      <c r="M3313" t="b">
        <v>1</v>
      </c>
      <c r="N3313" s="6" t="s">
        <v>8271</v>
      </c>
      <c r="O3313" s="9">
        <f t="shared" si="306"/>
        <v>1.0984</v>
      </c>
      <c r="P3313" s="18">
        <f t="shared" si="307"/>
        <v>61.02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5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1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t="b">
        <v>0</v>
      </c>
      <c r="L3314" s="6">
        <v>41</v>
      </c>
      <c r="M3314" t="b">
        <v>1</v>
      </c>
      <c r="N3314" s="6" t="s">
        <v>8271</v>
      </c>
      <c r="O3314" s="9">
        <f t="shared" si="306"/>
        <v>1.0004</v>
      </c>
      <c r="P3314" s="18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5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1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t="b">
        <v>0</v>
      </c>
      <c r="L3315" s="6">
        <v>29</v>
      </c>
      <c r="M3315" t="b">
        <v>1</v>
      </c>
      <c r="N3315" s="6" t="s">
        <v>8271</v>
      </c>
      <c r="O3315" s="9">
        <f t="shared" si="306"/>
        <v>1.1605000000000001</v>
      </c>
      <c r="P3315" s="18">
        <f t="shared" si="307"/>
        <v>80.03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5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1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t="b">
        <v>0</v>
      </c>
      <c r="L3316" s="6">
        <v>58</v>
      </c>
      <c r="M3316" t="b">
        <v>1</v>
      </c>
      <c r="N3316" s="6" t="s">
        <v>8271</v>
      </c>
      <c r="O3316" s="9">
        <f t="shared" si="306"/>
        <v>2.1074999999999999</v>
      </c>
      <c r="P3316" s="18">
        <f t="shared" si="307"/>
        <v>29.07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5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1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t="b">
        <v>0</v>
      </c>
      <c r="L3317" s="6">
        <v>89</v>
      </c>
      <c r="M3317" t="b">
        <v>1</v>
      </c>
      <c r="N3317" s="6" t="s">
        <v>8271</v>
      </c>
      <c r="O3317" s="9">
        <f t="shared" si="306"/>
        <v>1.1000000000000001</v>
      </c>
      <c r="P3317" s="18">
        <f t="shared" si="307"/>
        <v>49.44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5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1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t="b">
        <v>0</v>
      </c>
      <c r="L3318" s="6">
        <v>125</v>
      </c>
      <c r="M3318" t="b">
        <v>1</v>
      </c>
      <c r="N3318" s="6" t="s">
        <v>8271</v>
      </c>
      <c r="O3318" s="9">
        <f t="shared" si="306"/>
        <v>1.0008673425918038</v>
      </c>
      <c r="P3318" s="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5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1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t="b">
        <v>0</v>
      </c>
      <c r="L3319" s="6">
        <v>18</v>
      </c>
      <c r="M3319" t="b">
        <v>1</v>
      </c>
      <c r="N3319" s="6" t="s">
        <v>8271</v>
      </c>
      <c r="O3319" s="9">
        <f t="shared" si="306"/>
        <v>1.0619047619047619</v>
      </c>
      <c r="P3319" s="18">
        <f t="shared" si="307"/>
        <v>61.94</v>
      </c>
      <c r="Q3319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5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1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t="b">
        <v>0</v>
      </c>
      <c r="L3320" s="6">
        <v>32</v>
      </c>
      <c r="M3320" t="b">
        <v>1</v>
      </c>
      <c r="N3320" s="6" t="s">
        <v>8271</v>
      </c>
      <c r="O3320" s="9">
        <f t="shared" si="306"/>
        <v>1.256</v>
      </c>
      <c r="P3320" s="18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5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1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t="b">
        <v>0</v>
      </c>
      <c r="L3321" s="6">
        <v>16</v>
      </c>
      <c r="M3321" t="b">
        <v>1</v>
      </c>
      <c r="N3321" s="6" t="s">
        <v>8271</v>
      </c>
      <c r="O3321" s="9">
        <f t="shared" si="306"/>
        <v>1.08</v>
      </c>
      <c r="P3321" s="1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5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1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t="b">
        <v>0</v>
      </c>
      <c r="L3322" s="6">
        <v>38</v>
      </c>
      <c r="M3322" t="b">
        <v>1</v>
      </c>
      <c r="N3322" s="6" t="s">
        <v>8271</v>
      </c>
      <c r="O3322" s="9">
        <f t="shared" si="306"/>
        <v>1.01</v>
      </c>
      <c r="P3322" s="18">
        <f t="shared" si="307"/>
        <v>66.45</v>
      </c>
      <c r="Q3322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5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1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t="b">
        <v>0</v>
      </c>
      <c r="L3323" s="6">
        <v>15</v>
      </c>
      <c r="M3323" t="b">
        <v>1</v>
      </c>
      <c r="N3323" s="6" t="s">
        <v>8271</v>
      </c>
      <c r="O3323" s="9">
        <f t="shared" si="306"/>
        <v>1.0740000000000001</v>
      </c>
      <c r="P3323" s="1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5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1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t="b">
        <v>0</v>
      </c>
      <c r="L3324" s="6">
        <v>23</v>
      </c>
      <c r="M3324" t="b">
        <v>1</v>
      </c>
      <c r="N3324" s="6" t="s">
        <v>8271</v>
      </c>
      <c r="O3324" s="9">
        <f t="shared" si="306"/>
        <v>1.0151515151515151</v>
      </c>
      <c r="P3324" s="18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5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1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t="b">
        <v>0</v>
      </c>
      <c r="L3325" s="6">
        <v>49</v>
      </c>
      <c r="M3325" t="b">
        <v>1</v>
      </c>
      <c r="N3325" s="6" t="s">
        <v>8271</v>
      </c>
      <c r="O3325" s="9">
        <f t="shared" si="306"/>
        <v>1.2589999999999999</v>
      </c>
      <c r="P3325" s="18">
        <f t="shared" si="307"/>
        <v>25.69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5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1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t="b">
        <v>0</v>
      </c>
      <c r="L3326" s="6">
        <v>10</v>
      </c>
      <c r="M3326" t="b">
        <v>1</v>
      </c>
      <c r="N3326" s="6" t="s">
        <v>8271</v>
      </c>
      <c r="O3326" s="9">
        <f t="shared" si="306"/>
        <v>1.0166666666666666</v>
      </c>
      <c r="P3326" s="1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5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1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t="b">
        <v>0</v>
      </c>
      <c r="L3327" s="6">
        <v>15</v>
      </c>
      <c r="M3327" t="b">
        <v>1</v>
      </c>
      <c r="N3327" s="6" t="s">
        <v>8271</v>
      </c>
      <c r="O3327" s="9">
        <f t="shared" si="306"/>
        <v>1.125</v>
      </c>
      <c r="P3327" s="18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5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1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t="b">
        <v>0</v>
      </c>
      <c r="L3328" s="6">
        <v>57</v>
      </c>
      <c r="M3328" t="b">
        <v>1</v>
      </c>
      <c r="N3328" s="6" t="s">
        <v>8271</v>
      </c>
      <c r="O3328" s="9">
        <f t="shared" si="306"/>
        <v>1.0137499999999999</v>
      </c>
      <c r="P3328" s="1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5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1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t="b">
        <v>0</v>
      </c>
      <c r="L3329" s="6">
        <v>33</v>
      </c>
      <c r="M3329" t="b">
        <v>1</v>
      </c>
      <c r="N3329" s="6" t="s">
        <v>8271</v>
      </c>
      <c r="O3329" s="9">
        <f t="shared" si="306"/>
        <v>1.0125</v>
      </c>
      <c r="P3329" s="18">
        <f t="shared" si="307"/>
        <v>24.55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5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1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t="b">
        <v>0</v>
      </c>
      <c r="L3330" s="6">
        <v>9</v>
      </c>
      <c r="M3330" t="b">
        <v>1</v>
      </c>
      <c r="N3330" s="6" t="s">
        <v>8271</v>
      </c>
      <c r="O3330" s="9">
        <f t="shared" ref="O3330:O3393" si="312">E3330/D3330</f>
        <v>1.4638888888888888</v>
      </c>
      <c r="P3330" s="18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41822.57503472222</v>
      </c>
      <c r="T3330" s="15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1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t="b">
        <v>0</v>
      </c>
      <c r="L3331" s="6">
        <v>26</v>
      </c>
      <c r="M3331" t="b">
        <v>1</v>
      </c>
      <c r="N3331" s="6" t="s">
        <v>8271</v>
      </c>
      <c r="O3331" s="9">
        <f t="shared" si="312"/>
        <v>1.1679999999999999</v>
      </c>
      <c r="P3331" s="18">
        <f t="shared" ref="P3331:P3394" si="313">IF(L3331=0,"$0.00",ROUND(E3331/L3331,2))</f>
        <v>44.92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6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1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t="b">
        <v>0</v>
      </c>
      <c r="L3332" s="6">
        <v>69</v>
      </c>
      <c r="M3332" t="b">
        <v>1</v>
      </c>
      <c r="N3332" s="6" t="s">
        <v>8271</v>
      </c>
      <c r="O3332" s="9">
        <f t="shared" si="312"/>
        <v>1.0626666666666666</v>
      </c>
      <c r="P3332" s="18">
        <f t="shared" si="313"/>
        <v>23.1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5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1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t="b">
        <v>0</v>
      </c>
      <c r="L3333" s="6">
        <v>65</v>
      </c>
      <c r="M3333" t="b">
        <v>1</v>
      </c>
      <c r="N3333" s="6" t="s">
        <v>8271</v>
      </c>
      <c r="O3333" s="9">
        <f t="shared" si="312"/>
        <v>1.0451999999999999</v>
      </c>
      <c r="P3333" s="1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5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1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t="b">
        <v>0</v>
      </c>
      <c r="L3334" s="6">
        <v>83</v>
      </c>
      <c r="M3334" t="b">
        <v>1</v>
      </c>
      <c r="N3334" s="6" t="s">
        <v>8271</v>
      </c>
      <c r="O3334" s="9">
        <f t="shared" si="312"/>
        <v>1</v>
      </c>
      <c r="P3334" s="18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5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1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t="b">
        <v>0</v>
      </c>
      <c r="L3335" s="6">
        <v>111</v>
      </c>
      <c r="M3335" t="b">
        <v>1</v>
      </c>
      <c r="N3335" s="6" t="s">
        <v>8271</v>
      </c>
      <c r="O3335" s="9">
        <f t="shared" si="312"/>
        <v>1.0457142857142858</v>
      </c>
      <c r="P3335" s="18">
        <f t="shared" si="313"/>
        <v>32.97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5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1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t="b">
        <v>0</v>
      </c>
      <c r="L3336" s="6">
        <v>46</v>
      </c>
      <c r="M3336" t="b">
        <v>1</v>
      </c>
      <c r="N3336" s="6" t="s">
        <v>8271</v>
      </c>
      <c r="O3336" s="9">
        <f t="shared" si="312"/>
        <v>1.3862051149573753</v>
      </c>
      <c r="P3336" s="18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5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1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t="b">
        <v>0</v>
      </c>
      <c r="L3337" s="6">
        <v>63</v>
      </c>
      <c r="M3337" t="b">
        <v>1</v>
      </c>
      <c r="N3337" s="6" t="s">
        <v>8271</v>
      </c>
      <c r="O3337" s="9">
        <f t="shared" si="312"/>
        <v>1.0032000000000001</v>
      </c>
      <c r="P3337" s="18">
        <f t="shared" si="313"/>
        <v>79.62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5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1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t="b">
        <v>0</v>
      </c>
      <c r="L3338" s="6">
        <v>9</v>
      </c>
      <c r="M3338" t="b">
        <v>1</v>
      </c>
      <c r="N3338" s="6" t="s">
        <v>8271</v>
      </c>
      <c r="O3338" s="9">
        <f t="shared" si="312"/>
        <v>1</v>
      </c>
      <c r="P3338" s="1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5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1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t="b">
        <v>0</v>
      </c>
      <c r="L3339" s="6">
        <v>34</v>
      </c>
      <c r="M3339" t="b">
        <v>1</v>
      </c>
      <c r="N3339" s="6" t="s">
        <v>8271</v>
      </c>
      <c r="O3339" s="9">
        <f t="shared" si="312"/>
        <v>1.1020000000000001</v>
      </c>
      <c r="P3339" s="18">
        <f t="shared" si="313"/>
        <v>81.03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5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1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t="b">
        <v>0</v>
      </c>
      <c r="L3340" s="6">
        <v>112</v>
      </c>
      <c r="M3340" t="b">
        <v>1</v>
      </c>
      <c r="N3340" s="6" t="s">
        <v>8271</v>
      </c>
      <c r="O3340" s="9">
        <f t="shared" si="312"/>
        <v>1.0218</v>
      </c>
      <c r="P3340" s="18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5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1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t="b">
        <v>0</v>
      </c>
      <c r="L3341" s="6">
        <v>47</v>
      </c>
      <c r="M3341" t="b">
        <v>1</v>
      </c>
      <c r="N3341" s="6" t="s">
        <v>8271</v>
      </c>
      <c r="O3341" s="9">
        <f t="shared" si="312"/>
        <v>1.0435000000000001</v>
      </c>
      <c r="P3341" s="18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5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1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t="b">
        <v>0</v>
      </c>
      <c r="L3342" s="6">
        <v>38</v>
      </c>
      <c r="M3342" t="b">
        <v>1</v>
      </c>
      <c r="N3342" s="6" t="s">
        <v>8271</v>
      </c>
      <c r="O3342" s="9">
        <f t="shared" si="312"/>
        <v>1.3816666666666666</v>
      </c>
      <c r="P3342" s="18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5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1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t="b">
        <v>0</v>
      </c>
      <c r="L3343" s="6">
        <v>28</v>
      </c>
      <c r="M3343" t="b">
        <v>1</v>
      </c>
      <c r="N3343" s="6" t="s">
        <v>8271</v>
      </c>
      <c r="O3343" s="9">
        <f t="shared" si="312"/>
        <v>1</v>
      </c>
      <c r="P3343" s="18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5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1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t="b">
        <v>0</v>
      </c>
      <c r="L3344" s="6">
        <v>78</v>
      </c>
      <c r="M3344" t="b">
        <v>1</v>
      </c>
      <c r="N3344" s="6" t="s">
        <v>8271</v>
      </c>
      <c r="O3344" s="9">
        <f t="shared" si="312"/>
        <v>1.0166666666666666</v>
      </c>
      <c r="P3344" s="18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5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1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t="b">
        <v>0</v>
      </c>
      <c r="L3345" s="6">
        <v>23</v>
      </c>
      <c r="M3345" t="b">
        <v>1</v>
      </c>
      <c r="N3345" s="6" t="s">
        <v>8271</v>
      </c>
      <c r="O3345" s="9">
        <f t="shared" si="312"/>
        <v>1.7142857142857142</v>
      </c>
      <c r="P3345" s="18">
        <f t="shared" si="313"/>
        <v>52.17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5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1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t="b">
        <v>0</v>
      </c>
      <c r="L3346" s="6">
        <v>40</v>
      </c>
      <c r="M3346" t="b">
        <v>1</v>
      </c>
      <c r="N3346" s="6" t="s">
        <v>8271</v>
      </c>
      <c r="O3346" s="9">
        <f t="shared" si="312"/>
        <v>1.0144444444444445</v>
      </c>
      <c r="P3346" s="18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5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1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t="b">
        <v>0</v>
      </c>
      <c r="L3347" s="6">
        <v>13</v>
      </c>
      <c r="M3347" t="b">
        <v>1</v>
      </c>
      <c r="N3347" s="6" t="s">
        <v>8271</v>
      </c>
      <c r="O3347" s="9">
        <f t="shared" si="312"/>
        <v>1.3</v>
      </c>
      <c r="P3347" s="18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5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1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t="b">
        <v>0</v>
      </c>
      <c r="L3348" s="6">
        <v>18</v>
      </c>
      <c r="M3348" t="b">
        <v>1</v>
      </c>
      <c r="N3348" s="6" t="s">
        <v>8271</v>
      </c>
      <c r="O3348" s="9">
        <f t="shared" si="312"/>
        <v>1.1000000000000001</v>
      </c>
      <c r="P3348" s="1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5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1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t="b">
        <v>0</v>
      </c>
      <c r="L3349" s="6">
        <v>22</v>
      </c>
      <c r="M3349" t="b">
        <v>1</v>
      </c>
      <c r="N3349" s="6" t="s">
        <v>8271</v>
      </c>
      <c r="O3349" s="9">
        <f t="shared" si="312"/>
        <v>1.1944999999999999</v>
      </c>
      <c r="P3349" s="18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5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1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t="b">
        <v>0</v>
      </c>
      <c r="L3350" s="6">
        <v>79</v>
      </c>
      <c r="M3350" t="b">
        <v>1</v>
      </c>
      <c r="N3350" s="6" t="s">
        <v>8271</v>
      </c>
      <c r="O3350" s="9">
        <f t="shared" si="312"/>
        <v>1.002909090909091</v>
      </c>
      <c r="P3350" s="18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5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1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t="b">
        <v>0</v>
      </c>
      <c r="L3351" s="6">
        <v>14</v>
      </c>
      <c r="M3351" t="b">
        <v>1</v>
      </c>
      <c r="N3351" s="6" t="s">
        <v>8271</v>
      </c>
      <c r="O3351" s="9">
        <f t="shared" si="312"/>
        <v>1.534</v>
      </c>
      <c r="P3351" s="18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5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1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t="b">
        <v>0</v>
      </c>
      <c r="L3352" s="6">
        <v>51</v>
      </c>
      <c r="M3352" t="b">
        <v>1</v>
      </c>
      <c r="N3352" s="6" t="s">
        <v>8271</v>
      </c>
      <c r="O3352" s="9">
        <f t="shared" si="312"/>
        <v>1.0442857142857143</v>
      </c>
      <c r="P3352" s="18">
        <f t="shared" si="313"/>
        <v>71.67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5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1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t="b">
        <v>0</v>
      </c>
      <c r="L3353" s="6">
        <v>54</v>
      </c>
      <c r="M3353" t="b">
        <v>1</v>
      </c>
      <c r="N3353" s="6" t="s">
        <v>8271</v>
      </c>
      <c r="O3353" s="9">
        <f t="shared" si="312"/>
        <v>1.0109999999999999</v>
      </c>
      <c r="P3353" s="18">
        <f t="shared" si="313"/>
        <v>93.61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5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1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t="b">
        <v>0</v>
      </c>
      <c r="L3354" s="6">
        <v>70</v>
      </c>
      <c r="M3354" t="b">
        <v>1</v>
      </c>
      <c r="N3354" s="6" t="s">
        <v>8271</v>
      </c>
      <c r="O3354" s="9">
        <f t="shared" si="312"/>
        <v>1.0751999999999999</v>
      </c>
      <c r="P3354" s="18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5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1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t="b">
        <v>0</v>
      </c>
      <c r="L3355" s="6">
        <v>44</v>
      </c>
      <c r="M3355" t="b">
        <v>1</v>
      </c>
      <c r="N3355" s="6" t="s">
        <v>8271</v>
      </c>
      <c r="O3355" s="9">
        <f t="shared" si="312"/>
        <v>3.15</v>
      </c>
      <c r="P3355" s="18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5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1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t="b">
        <v>0</v>
      </c>
      <c r="L3356" s="6">
        <v>55</v>
      </c>
      <c r="M3356" t="b">
        <v>1</v>
      </c>
      <c r="N3356" s="6" t="s">
        <v>8271</v>
      </c>
      <c r="O3356" s="9">
        <f t="shared" si="312"/>
        <v>1.0193333333333334</v>
      </c>
      <c r="P3356" s="18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5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1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t="b">
        <v>0</v>
      </c>
      <c r="L3357" s="6">
        <v>15</v>
      </c>
      <c r="M3357" t="b">
        <v>1</v>
      </c>
      <c r="N3357" s="6" t="s">
        <v>8271</v>
      </c>
      <c r="O3357" s="9">
        <f t="shared" si="312"/>
        <v>1.2628571428571429</v>
      </c>
      <c r="P3357" s="18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5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1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t="b">
        <v>0</v>
      </c>
      <c r="L3358" s="6">
        <v>27</v>
      </c>
      <c r="M3358" t="b">
        <v>1</v>
      </c>
      <c r="N3358" s="6" t="s">
        <v>8271</v>
      </c>
      <c r="O3358" s="9">
        <f t="shared" si="312"/>
        <v>1.014</v>
      </c>
      <c r="P3358" s="1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5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1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t="b">
        <v>0</v>
      </c>
      <c r="L3359" s="6">
        <v>21</v>
      </c>
      <c r="M3359" t="b">
        <v>1</v>
      </c>
      <c r="N3359" s="6" t="s">
        <v>8271</v>
      </c>
      <c r="O3359" s="9">
        <f t="shared" si="312"/>
        <v>1.01</v>
      </c>
      <c r="P3359" s="18">
        <f t="shared" si="313"/>
        <v>96.19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5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1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t="b">
        <v>0</v>
      </c>
      <c r="L3360" s="6">
        <v>162</v>
      </c>
      <c r="M3360" t="b">
        <v>1</v>
      </c>
      <c r="N3360" s="6" t="s">
        <v>8271</v>
      </c>
      <c r="O3360" s="9">
        <f t="shared" si="312"/>
        <v>1.0299</v>
      </c>
      <c r="P3360" s="18">
        <f t="shared" si="313"/>
        <v>63.57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5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1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t="b">
        <v>0</v>
      </c>
      <c r="L3361" s="6">
        <v>23</v>
      </c>
      <c r="M3361" t="b">
        <v>1</v>
      </c>
      <c r="N3361" s="6" t="s">
        <v>8271</v>
      </c>
      <c r="O3361" s="9">
        <f t="shared" si="312"/>
        <v>1.0625</v>
      </c>
      <c r="P3361" s="18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5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1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t="b">
        <v>0</v>
      </c>
      <c r="L3362" s="6">
        <v>72</v>
      </c>
      <c r="M3362" t="b">
        <v>1</v>
      </c>
      <c r="N3362" s="6" t="s">
        <v>8271</v>
      </c>
      <c r="O3362" s="9">
        <f t="shared" si="312"/>
        <v>1.0137777777777779</v>
      </c>
      <c r="P3362" s="18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5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1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t="b">
        <v>0</v>
      </c>
      <c r="L3363" s="6">
        <v>68</v>
      </c>
      <c r="M3363" t="b">
        <v>1</v>
      </c>
      <c r="N3363" s="6" t="s">
        <v>8271</v>
      </c>
      <c r="O3363" s="9">
        <f t="shared" si="312"/>
        <v>1.1346000000000001</v>
      </c>
      <c r="P3363" s="18">
        <f t="shared" si="313"/>
        <v>83.43</v>
      </c>
      <c r="Q3363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5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1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t="b">
        <v>0</v>
      </c>
      <c r="L3364" s="6">
        <v>20</v>
      </c>
      <c r="M3364" t="b">
        <v>1</v>
      </c>
      <c r="N3364" s="6" t="s">
        <v>8271</v>
      </c>
      <c r="O3364" s="9">
        <f t="shared" si="312"/>
        <v>2.1800000000000002</v>
      </c>
      <c r="P3364" s="18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5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1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t="b">
        <v>0</v>
      </c>
      <c r="L3365" s="6">
        <v>26</v>
      </c>
      <c r="M3365" t="b">
        <v>1</v>
      </c>
      <c r="N3365" s="6" t="s">
        <v>8271</v>
      </c>
      <c r="O3365" s="9">
        <f t="shared" si="312"/>
        <v>1.0141935483870967</v>
      </c>
      <c r="P3365" s="18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5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1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t="b">
        <v>0</v>
      </c>
      <c r="L3366" s="6">
        <v>72</v>
      </c>
      <c r="M3366" t="b">
        <v>1</v>
      </c>
      <c r="N3366" s="6" t="s">
        <v>8271</v>
      </c>
      <c r="O3366" s="9">
        <f t="shared" si="312"/>
        <v>1.0593333333333332</v>
      </c>
      <c r="P3366" s="18">
        <f t="shared" si="313"/>
        <v>44.14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5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1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t="b">
        <v>0</v>
      </c>
      <c r="L3367" s="6">
        <v>3</v>
      </c>
      <c r="M3367" t="b">
        <v>1</v>
      </c>
      <c r="N3367" s="6" t="s">
        <v>8271</v>
      </c>
      <c r="O3367" s="9">
        <f t="shared" si="312"/>
        <v>1.04</v>
      </c>
      <c r="P3367" s="18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5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1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t="b">
        <v>0</v>
      </c>
      <c r="L3368" s="6">
        <v>18</v>
      </c>
      <c r="M3368" t="b">
        <v>1</v>
      </c>
      <c r="N3368" s="6" t="s">
        <v>8271</v>
      </c>
      <c r="O3368" s="9">
        <f t="shared" si="312"/>
        <v>2.21</v>
      </c>
      <c r="P3368" s="1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5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1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t="b">
        <v>0</v>
      </c>
      <c r="L3369" s="6">
        <v>30</v>
      </c>
      <c r="M3369" t="b">
        <v>1</v>
      </c>
      <c r="N3369" s="6" t="s">
        <v>8271</v>
      </c>
      <c r="O3369" s="9">
        <f t="shared" si="312"/>
        <v>1.1866666666666668</v>
      </c>
      <c r="P3369" s="18">
        <f t="shared" si="313"/>
        <v>29.67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5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1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t="b">
        <v>0</v>
      </c>
      <c r="L3370" s="6">
        <v>23</v>
      </c>
      <c r="M3370" t="b">
        <v>1</v>
      </c>
      <c r="N3370" s="6" t="s">
        <v>8271</v>
      </c>
      <c r="O3370" s="9">
        <f t="shared" si="312"/>
        <v>1.046</v>
      </c>
      <c r="P3370" s="18">
        <f t="shared" si="313"/>
        <v>45.48</v>
      </c>
      <c r="Q3370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5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1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t="b">
        <v>0</v>
      </c>
      <c r="L3371" s="6">
        <v>54</v>
      </c>
      <c r="M3371" t="b">
        <v>1</v>
      </c>
      <c r="N3371" s="6" t="s">
        <v>8271</v>
      </c>
      <c r="O3371" s="9">
        <f t="shared" si="312"/>
        <v>1.0389999999999999</v>
      </c>
      <c r="P3371" s="18">
        <f t="shared" si="313"/>
        <v>96.2</v>
      </c>
      <c r="Q3371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5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1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t="b">
        <v>0</v>
      </c>
      <c r="L3372" s="6">
        <v>26</v>
      </c>
      <c r="M3372" t="b">
        <v>1</v>
      </c>
      <c r="N3372" s="6" t="s">
        <v>8271</v>
      </c>
      <c r="O3372" s="9">
        <f t="shared" si="312"/>
        <v>1.1773333333333333</v>
      </c>
      <c r="P3372" s="18">
        <f t="shared" si="313"/>
        <v>67.92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5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1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t="b">
        <v>0</v>
      </c>
      <c r="L3373" s="6">
        <v>9</v>
      </c>
      <c r="M3373" t="b">
        <v>1</v>
      </c>
      <c r="N3373" s="6" t="s">
        <v>8271</v>
      </c>
      <c r="O3373" s="9">
        <f t="shared" si="312"/>
        <v>1.385</v>
      </c>
      <c r="P3373" s="18">
        <f t="shared" si="313"/>
        <v>30.78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5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1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t="b">
        <v>0</v>
      </c>
      <c r="L3374" s="6">
        <v>27</v>
      </c>
      <c r="M3374" t="b">
        <v>1</v>
      </c>
      <c r="N3374" s="6" t="s">
        <v>8271</v>
      </c>
      <c r="O3374" s="9">
        <f t="shared" si="312"/>
        <v>1.0349999999999999</v>
      </c>
      <c r="P3374" s="18">
        <f t="shared" si="313"/>
        <v>38.33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5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1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t="b">
        <v>0</v>
      </c>
      <c r="L3375" s="6">
        <v>30</v>
      </c>
      <c r="M3375" t="b">
        <v>1</v>
      </c>
      <c r="N3375" s="6" t="s">
        <v>8271</v>
      </c>
      <c r="O3375" s="9">
        <f t="shared" si="312"/>
        <v>1.0024999999999999</v>
      </c>
      <c r="P3375" s="18">
        <f t="shared" si="313"/>
        <v>66.83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5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1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t="b">
        <v>0</v>
      </c>
      <c r="L3376" s="6">
        <v>52</v>
      </c>
      <c r="M3376" t="b">
        <v>1</v>
      </c>
      <c r="N3376" s="6" t="s">
        <v>8271</v>
      </c>
      <c r="O3376" s="9">
        <f t="shared" si="312"/>
        <v>1.0657142857142856</v>
      </c>
      <c r="P3376" s="18">
        <f t="shared" si="313"/>
        <v>71.73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5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1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t="b">
        <v>0</v>
      </c>
      <c r="L3377" s="6">
        <v>17</v>
      </c>
      <c r="M3377" t="b">
        <v>1</v>
      </c>
      <c r="N3377" s="6" t="s">
        <v>8271</v>
      </c>
      <c r="O3377" s="9">
        <f t="shared" si="312"/>
        <v>1</v>
      </c>
      <c r="P3377" s="18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5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1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t="b">
        <v>0</v>
      </c>
      <c r="L3378" s="6">
        <v>19</v>
      </c>
      <c r="M3378" t="b">
        <v>1</v>
      </c>
      <c r="N3378" s="6" t="s">
        <v>8271</v>
      </c>
      <c r="O3378" s="9">
        <f t="shared" si="312"/>
        <v>1.0001249999999999</v>
      </c>
      <c r="P3378" s="1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5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1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t="b">
        <v>0</v>
      </c>
      <c r="L3379" s="6">
        <v>77</v>
      </c>
      <c r="M3379" t="b">
        <v>1</v>
      </c>
      <c r="N3379" s="6" t="s">
        <v>8271</v>
      </c>
      <c r="O3379" s="9">
        <f t="shared" si="312"/>
        <v>1.0105</v>
      </c>
      <c r="P3379" s="18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5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1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t="b">
        <v>0</v>
      </c>
      <c r="L3380" s="6">
        <v>21</v>
      </c>
      <c r="M3380" t="b">
        <v>1</v>
      </c>
      <c r="N3380" s="6" t="s">
        <v>8271</v>
      </c>
      <c r="O3380" s="9">
        <f t="shared" si="312"/>
        <v>1.0763636363636364</v>
      </c>
      <c r="P3380" s="18">
        <f t="shared" si="313"/>
        <v>28.19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5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1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t="b">
        <v>0</v>
      </c>
      <c r="L3381" s="6">
        <v>38</v>
      </c>
      <c r="M3381" t="b">
        <v>1</v>
      </c>
      <c r="N3381" s="6" t="s">
        <v>8271</v>
      </c>
      <c r="O3381" s="9">
        <f t="shared" si="312"/>
        <v>1.0365</v>
      </c>
      <c r="P3381" s="18">
        <f t="shared" si="313"/>
        <v>54.55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5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1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t="b">
        <v>0</v>
      </c>
      <c r="L3382" s="6">
        <v>28</v>
      </c>
      <c r="M3382" t="b">
        <v>1</v>
      </c>
      <c r="N3382" s="6" t="s">
        <v>8271</v>
      </c>
      <c r="O3382" s="9">
        <f t="shared" si="312"/>
        <v>1.0443333333333333</v>
      </c>
      <c r="P3382" s="18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5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1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t="b">
        <v>0</v>
      </c>
      <c r="L3383" s="6">
        <v>48</v>
      </c>
      <c r="M3383" t="b">
        <v>1</v>
      </c>
      <c r="N3383" s="6" t="s">
        <v>8271</v>
      </c>
      <c r="O3383" s="9">
        <f t="shared" si="312"/>
        <v>1.0225</v>
      </c>
      <c r="P3383" s="18">
        <f t="shared" si="313"/>
        <v>85.21</v>
      </c>
      <c r="Q3383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5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1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t="b">
        <v>0</v>
      </c>
      <c r="L3384" s="6">
        <v>46</v>
      </c>
      <c r="M3384" t="b">
        <v>1</v>
      </c>
      <c r="N3384" s="6" t="s">
        <v>8271</v>
      </c>
      <c r="O3384" s="9">
        <f t="shared" si="312"/>
        <v>1.0074285714285713</v>
      </c>
      <c r="P3384" s="18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5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1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t="b">
        <v>0</v>
      </c>
      <c r="L3385" s="6">
        <v>30</v>
      </c>
      <c r="M3385" t="b">
        <v>1</v>
      </c>
      <c r="N3385" s="6" t="s">
        <v>8271</v>
      </c>
      <c r="O3385" s="9">
        <f t="shared" si="312"/>
        <v>1.1171428571428572</v>
      </c>
      <c r="P3385" s="18">
        <f t="shared" si="313"/>
        <v>65.17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5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1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t="b">
        <v>0</v>
      </c>
      <c r="L3386" s="6">
        <v>64</v>
      </c>
      <c r="M3386" t="b">
        <v>1</v>
      </c>
      <c r="N3386" s="6" t="s">
        <v>8271</v>
      </c>
      <c r="O3386" s="9">
        <f t="shared" si="312"/>
        <v>1.0001100000000001</v>
      </c>
      <c r="P3386" s="18">
        <f t="shared" si="313"/>
        <v>93.76</v>
      </c>
      <c r="Q3386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5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1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t="b">
        <v>0</v>
      </c>
      <c r="L3387" s="6">
        <v>15</v>
      </c>
      <c r="M3387" t="b">
        <v>1</v>
      </c>
      <c r="N3387" s="6" t="s">
        <v>8271</v>
      </c>
      <c r="O3387" s="9">
        <f t="shared" si="312"/>
        <v>1</v>
      </c>
      <c r="P3387" s="18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5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1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t="b">
        <v>0</v>
      </c>
      <c r="L3388" s="6">
        <v>41</v>
      </c>
      <c r="M3388" t="b">
        <v>1</v>
      </c>
      <c r="N3388" s="6" t="s">
        <v>8271</v>
      </c>
      <c r="O3388" s="9">
        <f t="shared" si="312"/>
        <v>1.05</v>
      </c>
      <c r="P3388" s="1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5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1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t="b">
        <v>0</v>
      </c>
      <c r="L3389" s="6">
        <v>35</v>
      </c>
      <c r="M3389" t="b">
        <v>1</v>
      </c>
      <c r="N3389" s="6" t="s">
        <v>8271</v>
      </c>
      <c r="O3389" s="9">
        <f t="shared" si="312"/>
        <v>1.1686666666666667</v>
      </c>
      <c r="P3389" s="18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5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1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t="b">
        <v>0</v>
      </c>
      <c r="L3390" s="6">
        <v>45</v>
      </c>
      <c r="M3390" t="b">
        <v>1</v>
      </c>
      <c r="N3390" s="6" t="s">
        <v>8271</v>
      </c>
      <c r="O3390" s="9">
        <f t="shared" si="312"/>
        <v>1.038</v>
      </c>
      <c r="P3390" s="18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5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1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t="b">
        <v>0</v>
      </c>
      <c r="L3391" s="6">
        <v>62</v>
      </c>
      <c r="M3391" t="b">
        <v>1</v>
      </c>
      <c r="N3391" s="6" t="s">
        <v>8271</v>
      </c>
      <c r="O3391" s="9">
        <f t="shared" si="312"/>
        <v>1.145</v>
      </c>
      <c r="P3391" s="18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5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1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t="b">
        <v>0</v>
      </c>
      <c r="L3392" s="6">
        <v>22</v>
      </c>
      <c r="M3392" t="b">
        <v>1</v>
      </c>
      <c r="N3392" s="6" t="s">
        <v>8271</v>
      </c>
      <c r="O3392" s="9">
        <f t="shared" si="312"/>
        <v>1.024</v>
      </c>
      <c r="P3392" s="18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5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1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t="b">
        <v>0</v>
      </c>
      <c r="L3393" s="6">
        <v>18</v>
      </c>
      <c r="M3393" t="b">
        <v>1</v>
      </c>
      <c r="N3393" s="6" t="s">
        <v>8271</v>
      </c>
      <c r="O3393" s="9">
        <f t="shared" si="312"/>
        <v>2.23</v>
      </c>
      <c r="P3393" s="18">
        <f t="shared" si="313"/>
        <v>61.94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5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1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t="b">
        <v>0</v>
      </c>
      <c r="L3394" s="6">
        <v>12</v>
      </c>
      <c r="M3394" t="b">
        <v>1</v>
      </c>
      <c r="N3394" s="6" t="s">
        <v>8271</v>
      </c>
      <c r="O3394" s="9">
        <f t="shared" ref="O3394:O3457" si="318">E3394/D3394</f>
        <v>1</v>
      </c>
      <c r="P3394" s="18">
        <f t="shared" si="313"/>
        <v>41.67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42446.845543981486</v>
      </c>
      <c r="T3394" s="15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1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t="b">
        <v>0</v>
      </c>
      <c r="L3395" s="6">
        <v>44</v>
      </c>
      <c r="M3395" t="b">
        <v>1</v>
      </c>
      <c r="N3395" s="6" t="s">
        <v>8271</v>
      </c>
      <c r="O3395" s="9">
        <f t="shared" si="318"/>
        <v>1.0580000000000001</v>
      </c>
      <c r="P3395" s="18">
        <f t="shared" ref="P3395:P3458" si="319">IF(L3395=0,"$0.00",ROUND(E3395/L3395,2))</f>
        <v>36.07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6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1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t="b">
        <v>0</v>
      </c>
      <c r="L3396" s="6">
        <v>27</v>
      </c>
      <c r="M3396" t="b">
        <v>1</v>
      </c>
      <c r="N3396" s="6" t="s">
        <v>8271</v>
      </c>
      <c r="O3396" s="9">
        <f t="shared" si="318"/>
        <v>1.4236363636363636</v>
      </c>
      <c r="P3396" s="18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5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1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t="b">
        <v>0</v>
      </c>
      <c r="L3397" s="6">
        <v>38</v>
      </c>
      <c r="M3397" t="b">
        <v>1</v>
      </c>
      <c r="N3397" s="6" t="s">
        <v>8271</v>
      </c>
      <c r="O3397" s="9">
        <f t="shared" si="318"/>
        <v>1.84</v>
      </c>
      <c r="P3397" s="18">
        <f t="shared" si="319"/>
        <v>24.21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5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1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t="b">
        <v>0</v>
      </c>
      <c r="L3398" s="6">
        <v>28</v>
      </c>
      <c r="M3398" t="b">
        <v>1</v>
      </c>
      <c r="N3398" s="6" t="s">
        <v>8271</v>
      </c>
      <c r="O3398" s="9">
        <f t="shared" si="318"/>
        <v>1.0433333333333332</v>
      </c>
      <c r="P3398" s="1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5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1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t="b">
        <v>0</v>
      </c>
      <c r="L3399" s="6">
        <v>24</v>
      </c>
      <c r="M3399" t="b">
        <v>1</v>
      </c>
      <c r="N3399" s="6" t="s">
        <v>8271</v>
      </c>
      <c r="O3399" s="9">
        <f t="shared" si="318"/>
        <v>1.1200000000000001</v>
      </c>
      <c r="P3399" s="18">
        <f t="shared" si="319"/>
        <v>11.67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5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1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t="b">
        <v>0</v>
      </c>
      <c r="L3400" s="6">
        <v>65</v>
      </c>
      <c r="M3400" t="b">
        <v>1</v>
      </c>
      <c r="N3400" s="6" t="s">
        <v>8271</v>
      </c>
      <c r="O3400" s="9">
        <f t="shared" si="318"/>
        <v>1.1107499999999999</v>
      </c>
      <c r="P3400" s="18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5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1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t="b">
        <v>0</v>
      </c>
      <c r="L3401" s="6">
        <v>46</v>
      </c>
      <c r="M3401" t="b">
        <v>1</v>
      </c>
      <c r="N3401" s="6" t="s">
        <v>8271</v>
      </c>
      <c r="O3401" s="9">
        <f t="shared" si="318"/>
        <v>1.0375000000000001</v>
      </c>
      <c r="P3401" s="18">
        <f t="shared" si="319"/>
        <v>27.07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5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1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t="b">
        <v>0</v>
      </c>
      <c r="L3402" s="6">
        <v>85</v>
      </c>
      <c r="M3402" t="b">
        <v>1</v>
      </c>
      <c r="N3402" s="6" t="s">
        <v>8271</v>
      </c>
      <c r="O3402" s="9">
        <f t="shared" si="318"/>
        <v>1.0041</v>
      </c>
      <c r="P3402" s="18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5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1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t="b">
        <v>0</v>
      </c>
      <c r="L3403" s="6">
        <v>66</v>
      </c>
      <c r="M3403" t="b">
        <v>1</v>
      </c>
      <c r="N3403" s="6" t="s">
        <v>8271</v>
      </c>
      <c r="O3403" s="9">
        <f t="shared" si="318"/>
        <v>1.0186206896551724</v>
      </c>
      <c r="P3403" s="18">
        <f t="shared" si="319"/>
        <v>44.76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5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1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t="b">
        <v>0</v>
      </c>
      <c r="L3404" s="6">
        <v>165</v>
      </c>
      <c r="M3404" t="b">
        <v>1</v>
      </c>
      <c r="N3404" s="6" t="s">
        <v>8271</v>
      </c>
      <c r="O3404" s="9">
        <f t="shared" si="318"/>
        <v>1.0976666666666666</v>
      </c>
      <c r="P3404" s="18">
        <f t="shared" si="319"/>
        <v>99.79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5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1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t="b">
        <v>0</v>
      </c>
      <c r="L3405" s="6">
        <v>17</v>
      </c>
      <c r="M3405" t="b">
        <v>1</v>
      </c>
      <c r="N3405" s="6" t="s">
        <v>8271</v>
      </c>
      <c r="O3405" s="9">
        <f t="shared" si="318"/>
        <v>1</v>
      </c>
      <c r="P3405" s="18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5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1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t="b">
        <v>0</v>
      </c>
      <c r="L3406" s="6">
        <v>3</v>
      </c>
      <c r="M3406" t="b">
        <v>1</v>
      </c>
      <c r="N3406" s="6" t="s">
        <v>8271</v>
      </c>
      <c r="O3406" s="9">
        <f t="shared" si="318"/>
        <v>1.22</v>
      </c>
      <c r="P3406" s="18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5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1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t="b">
        <v>0</v>
      </c>
      <c r="L3407" s="6">
        <v>17</v>
      </c>
      <c r="M3407" t="b">
        <v>1</v>
      </c>
      <c r="N3407" s="6" t="s">
        <v>8271</v>
      </c>
      <c r="O3407" s="9">
        <f t="shared" si="318"/>
        <v>1.3757142857142857</v>
      </c>
      <c r="P3407" s="18">
        <f t="shared" si="319"/>
        <v>28.32</v>
      </c>
      <c r="Q3407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5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1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t="b">
        <v>0</v>
      </c>
      <c r="L3408" s="6">
        <v>91</v>
      </c>
      <c r="M3408" t="b">
        <v>1</v>
      </c>
      <c r="N3408" s="6" t="s">
        <v>8271</v>
      </c>
      <c r="O3408" s="9">
        <f t="shared" si="318"/>
        <v>1.0031000000000001</v>
      </c>
      <c r="P3408" s="1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5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1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t="b">
        <v>0</v>
      </c>
      <c r="L3409" s="6">
        <v>67</v>
      </c>
      <c r="M3409" t="b">
        <v>1</v>
      </c>
      <c r="N3409" s="6" t="s">
        <v>8271</v>
      </c>
      <c r="O3409" s="9">
        <f t="shared" si="318"/>
        <v>1.071</v>
      </c>
      <c r="P3409" s="18">
        <f t="shared" si="319"/>
        <v>31.97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5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1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t="b">
        <v>0</v>
      </c>
      <c r="L3410" s="6">
        <v>18</v>
      </c>
      <c r="M3410" t="b">
        <v>1</v>
      </c>
      <c r="N3410" s="6" t="s">
        <v>8271</v>
      </c>
      <c r="O3410" s="9">
        <f t="shared" si="318"/>
        <v>2.11</v>
      </c>
      <c r="P3410" s="18">
        <f t="shared" si="319"/>
        <v>58.61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5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1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t="b">
        <v>0</v>
      </c>
      <c r="L3411" s="6">
        <v>21</v>
      </c>
      <c r="M3411" t="b">
        <v>1</v>
      </c>
      <c r="N3411" s="6" t="s">
        <v>8271</v>
      </c>
      <c r="O3411" s="9">
        <f t="shared" si="318"/>
        <v>1.236</v>
      </c>
      <c r="P3411" s="18">
        <f t="shared" si="319"/>
        <v>29.43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5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1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t="b">
        <v>0</v>
      </c>
      <c r="L3412" s="6">
        <v>40</v>
      </c>
      <c r="M3412" t="b">
        <v>1</v>
      </c>
      <c r="N3412" s="6" t="s">
        <v>8271</v>
      </c>
      <c r="O3412" s="9">
        <f t="shared" si="318"/>
        <v>1.085</v>
      </c>
      <c r="P3412" s="18">
        <f t="shared" si="319"/>
        <v>81.38</v>
      </c>
      <c r="Q3412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5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1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t="b">
        <v>0</v>
      </c>
      <c r="L3413" s="6">
        <v>78</v>
      </c>
      <c r="M3413" t="b">
        <v>1</v>
      </c>
      <c r="N3413" s="6" t="s">
        <v>8271</v>
      </c>
      <c r="O3413" s="9">
        <f t="shared" si="318"/>
        <v>1.0356666666666667</v>
      </c>
      <c r="P3413" s="18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5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1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t="b">
        <v>0</v>
      </c>
      <c r="L3414" s="6">
        <v>26</v>
      </c>
      <c r="M3414" t="b">
        <v>1</v>
      </c>
      <c r="N3414" s="6" t="s">
        <v>8271</v>
      </c>
      <c r="O3414" s="9">
        <f t="shared" si="318"/>
        <v>1</v>
      </c>
      <c r="P3414" s="18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5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1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t="b">
        <v>0</v>
      </c>
      <c r="L3415" s="6">
        <v>14</v>
      </c>
      <c r="M3415" t="b">
        <v>1</v>
      </c>
      <c r="N3415" s="6" t="s">
        <v>8271</v>
      </c>
      <c r="O3415" s="9">
        <f t="shared" si="318"/>
        <v>1.3</v>
      </c>
      <c r="P3415" s="18">
        <f t="shared" si="319"/>
        <v>46.43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5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1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t="b">
        <v>0</v>
      </c>
      <c r="L3416" s="6">
        <v>44</v>
      </c>
      <c r="M3416" t="b">
        <v>1</v>
      </c>
      <c r="N3416" s="6" t="s">
        <v>8271</v>
      </c>
      <c r="O3416" s="9">
        <f t="shared" si="318"/>
        <v>1.0349999999999999</v>
      </c>
      <c r="P3416" s="18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5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1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t="b">
        <v>0</v>
      </c>
      <c r="L3417" s="6">
        <v>9</v>
      </c>
      <c r="M3417" t="b">
        <v>1</v>
      </c>
      <c r="N3417" s="6" t="s">
        <v>8271</v>
      </c>
      <c r="O3417" s="9">
        <f t="shared" si="318"/>
        <v>1</v>
      </c>
      <c r="P3417" s="18">
        <f t="shared" si="319"/>
        <v>22.22</v>
      </c>
      <c r="Q3417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5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1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t="b">
        <v>0</v>
      </c>
      <c r="L3418" s="6">
        <v>30</v>
      </c>
      <c r="M3418" t="b">
        <v>1</v>
      </c>
      <c r="N3418" s="6" t="s">
        <v>8271</v>
      </c>
      <c r="O3418" s="9">
        <f t="shared" si="318"/>
        <v>1.196</v>
      </c>
      <c r="P3418" s="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5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1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t="b">
        <v>0</v>
      </c>
      <c r="L3419" s="6">
        <v>45</v>
      </c>
      <c r="M3419" t="b">
        <v>1</v>
      </c>
      <c r="N3419" s="6" t="s">
        <v>8271</v>
      </c>
      <c r="O3419" s="9">
        <f t="shared" si="318"/>
        <v>1.0000058823529412</v>
      </c>
      <c r="P3419" s="18">
        <f t="shared" si="319"/>
        <v>37.78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5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1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t="b">
        <v>0</v>
      </c>
      <c r="L3420" s="6">
        <v>56</v>
      </c>
      <c r="M3420" t="b">
        <v>1</v>
      </c>
      <c r="N3420" s="6" t="s">
        <v>8271</v>
      </c>
      <c r="O3420" s="9">
        <f t="shared" si="318"/>
        <v>1.00875</v>
      </c>
      <c r="P3420" s="18">
        <f t="shared" si="319"/>
        <v>72.05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5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1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t="b">
        <v>0</v>
      </c>
      <c r="L3421" s="6">
        <v>46</v>
      </c>
      <c r="M3421" t="b">
        <v>1</v>
      </c>
      <c r="N3421" s="6" t="s">
        <v>8271</v>
      </c>
      <c r="O3421" s="9">
        <f t="shared" si="318"/>
        <v>1.0654545454545454</v>
      </c>
      <c r="P3421" s="18">
        <f t="shared" si="319"/>
        <v>63.7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5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1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t="b">
        <v>0</v>
      </c>
      <c r="L3422" s="6">
        <v>34</v>
      </c>
      <c r="M3422" t="b">
        <v>1</v>
      </c>
      <c r="N3422" s="6" t="s">
        <v>8271</v>
      </c>
      <c r="O3422" s="9">
        <f t="shared" si="318"/>
        <v>1.38</v>
      </c>
      <c r="P3422" s="18">
        <f t="shared" si="319"/>
        <v>28.41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5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1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t="b">
        <v>0</v>
      </c>
      <c r="L3423" s="6">
        <v>98</v>
      </c>
      <c r="M3423" t="b">
        <v>1</v>
      </c>
      <c r="N3423" s="6" t="s">
        <v>8271</v>
      </c>
      <c r="O3423" s="9">
        <f t="shared" si="318"/>
        <v>1.0115000000000001</v>
      </c>
      <c r="P3423" s="18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5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1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t="b">
        <v>0</v>
      </c>
      <c r="L3424" s="6">
        <v>46</v>
      </c>
      <c r="M3424" t="b">
        <v>1</v>
      </c>
      <c r="N3424" s="6" t="s">
        <v>8271</v>
      </c>
      <c r="O3424" s="9">
        <f t="shared" si="318"/>
        <v>1.091</v>
      </c>
      <c r="P3424" s="18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5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1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t="b">
        <v>0</v>
      </c>
      <c r="L3425" s="6">
        <v>10</v>
      </c>
      <c r="M3425" t="b">
        <v>1</v>
      </c>
      <c r="N3425" s="6" t="s">
        <v>8271</v>
      </c>
      <c r="O3425" s="9">
        <f t="shared" si="318"/>
        <v>1.4</v>
      </c>
      <c r="P3425" s="18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5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1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t="b">
        <v>0</v>
      </c>
      <c r="L3426" s="6">
        <v>76</v>
      </c>
      <c r="M3426" t="b">
        <v>1</v>
      </c>
      <c r="N3426" s="6" t="s">
        <v>8271</v>
      </c>
      <c r="O3426" s="9">
        <f t="shared" si="318"/>
        <v>1.0358333333333334</v>
      </c>
      <c r="P3426" s="18">
        <f t="shared" si="319"/>
        <v>81.78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5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1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t="b">
        <v>0</v>
      </c>
      <c r="L3427" s="6">
        <v>104</v>
      </c>
      <c r="M3427" t="b">
        <v>1</v>
      </c>
      <c r="N3427" s="6" t="s">
        <v>8271</v>
      </c>
      <c r="O3427" s="9">
        <f t="shared" si="318"/>
        <v>1.0297033333333332</v>
      </c>
      <c r="P3427" s="18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5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1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t="b">
        <v>0</v>
      </c>
      <c r="L3428" s="6">
        <v>87</v>
      </c>
      <c r="M3428" t="b">
        <v>1</v>
      </c>
      <c r="N3428" s="6" t="s">
        <v>8271</v>
      </c>
      <c r="O3428" s="9">
        <f t="shared" si="318"/>
        <v>1.0813333333333333</v>
      </c>
      <c r="P3428" s="1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5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1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t="b">
        <v>0</v>
      </c>
      <c r="L3429" s="6">
        <v>29</v>
      </c>
      <c r="M3429" t="b">
        <v>1</v>
      </c>
      <c r="N3429" s="6" t="s">
        <v>8271</v>
      </c>
      <c r="O3429" s="9">
        <f t="shared" si="318"/>
        <v>1</v>
      </c>
      <c r="P3429" s="18">
        <f t="shared" si="319"/>
        <v>51.72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5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1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t="b">
        <v>0</v>
      </c>
      <c r="L3430" s="6">
        <v>51</v>
      </c>
      <c r="M3430" t="b">
        <v>1</v>
      </c>
      <c r="N3430" s="6" t="s">
        <v>8271</v>
      </c>
      <c r="O3430" s="9">
        <f t="shared" si="318"/>
        <v>1.0275000000000001</v>
      </c>
      <c r="P3430" s="18">
        <f t="shared" si="319"/>
        <v>40.29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5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1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t="b">
        <v>0</v>
      </c>
      <c r="L3431" s="6">
        <v>12</v>
      </c>
      <c r="M3431" t="b">
        <v>1</v>
      </c>
      <c r="N3431" s="6" t="s">
        <v>8271</v>
      </c>
      <c r="O3431" s="9">
        <f t="shared" si="318"/>
        <v>1.3</v>
      </c>
      <c r="P3431" s="1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5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1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t="b">
        <v>0</v>
      </c>
      <c r="L3432" s="6">
        <v>72</v>
      </c>
      <c r="M3432" t="b">
        <v>1</v>
      </c>
      <c r="N3432" s="6" t="s">
        <v>8271</v>
      </c>
      <c r="O3432" s="9">
        <f t="shared" si="318"/>
        <v>1.0854949999999999</v>
      </c>
      <c r="P3432" s="18">
        <f t="shared" si="319"/>
        <v>30.15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5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1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t="b">
        <v>0</v>
      </c>
      <c r="L3433" s="6">
        <v>21</v>
      </c>
      <c r="M3433" t="b">
        <v>1</v>
      </c>
      <c r="N3433" s="6" t="s">
        <v>8271</v>
      </c>
      <c r="O3433" s="9">
        <f t="shared" si="318"/>
        <v>1</v>
      </c>
      <c r="P3433" s="18">
        <f t="shared" si="319"/>
        <v>95.24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5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1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t="b">
        <v>0</v>
      </c>
      <c r="L3434" s="6">
        <v>42</v>
      </c>
      <c r="M3434" t="b">
        <v>1</v>
      </c>
      <c r="N3434" s="6" t="s">
        <v>8271</v>
      </c>
      <c r="O3434" s="9">
        <f t="shared" si="318"/>
        <v>1.0965</v>
      </c>
      <c r="P3434" s="18">
        <f t="shared" si="319"/>
        <v>52.21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5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1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t="b">
        <v>0</v>
      </c>
      <c r="L3435" s="6">
        <v>71</v>
      </c>
      <c r="M3435" t="b">
        <v>1</v>
      </c>
      <c r="N3435" s="6" t="s">
        <v>8271</v>
      </c>
      <c r="O3435" s="9">
        <f t="shared" si="318"/>
        <v>1.0026315789473683</v>
      </c>
      <c r="P3435" s="18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5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1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t="b">
        <v>0</v>
      </c>
      <c r="L3436" s="6">
        <v>168</v>
      </c>
      <c r="M3436" t="b">
        <v>1</v>
      </c>
      <c r="N3436" s="6" t="s">
        <v>8271</v>
      </c>
      <c r="O3436" s="9">
        <f t="shared" si="318"/>
        <v>1.0555000000000001</v>
      </c>
      <c r="P3436" s="18">
        <f t="shared" si="319"/>
        <v>62.83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5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1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t="b">
        <v>0</v>
      </c>
      <c r="L3437" s="6">
        <v>19</v>
      </c>
      <c r="M3437" t="b">
        <v>1</v>
      </c>
      <c r="N3437" s="6" t="s">
        <v>8271</v>
      </c>
      <c r="O3437" s="9">
        <f t="shared" si="318"/>
        <v>1.1200000000000001</v>
      </c>
      <c r="P3437" s="18">
        <f t="shared" si="319"/>
        <v>58.95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5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1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t="b">
        <v>0</v>
      </c>
      <c r="L3438" s="6">
        <v>37</v>
      </c>
      <c r="M3438" t="b">
        <v>1</v>
      </c>
      <c r="N3438" s="6" t="s">
        <v>8271</v>
      </c>
      <c r="O3438" s="9">
        <f t="shared" si="318"/>
        <v>1.0589999999999999</v>
      </c>
      <c r="P3438" s="1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5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1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t="b">
        <v>0</v>
      </c>
      <c r="L3439" s="6">
        <v>36</v>
      </c>
      <c r="M3439" t="b">
        <v>1</v>
      </c>
      <c r="N3439" s="6" t="s">
        <v>8271</v>
      </c>
      <c r="O3439" s="9">
        <f t="shared" si="318"/>
        <v>1.01</v>
      </c>
      <c r="P3439" s="18">
        <f t="shared" si="319"/>
        <v>84.17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5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1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t="b">
        <v>0</v>
      </c>
      <c r="L3440" s="6">
        <v>14</v>
      </c>
      <c r="M3440" t="b">
        <v>1</v>
      </c>
      <c r="N3440" s="6" t="s">
        <v>8271</v>
      </c>
      <c r="O3440" s="9">
        <f t="shared" si="318"/>
        <v>1.042</v>
      </c>
      <c r="P3440" s="18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5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1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t="b">
        <v>0</v>
      </c>
      <c r="L3441" s="6">
        <v>18</v>
      </c>
      <c r="M3441" t="b">
        <v>1</v>
      </c>
      <c r="N3441" s="6" t="s">
        <v>8271</v>
      </c>
      <c r="O3441" s="9">
        <f t="shared" si="318"/>
        <v>1.3467833333333334</v>
      </c>
      <c r="P3441" s="18">
        <f t="shared" si="319"/>
        <v>89.79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5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1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t="b">
        <v>0</v>
      </c>
      <c r="L3442" s="6">
        <v>82</v>
      </c>
      <c r="M3442" t="b">
        <v>1</v>
      </c>
      <c r="N3442" s="6" t="s">
        <v>8271</v>
      </c>
      <c r="O3442" s="9">
        <f t="shared" si="318"/>
        <v>1.052184</v>
      </c>
      <c r="P3442" s="18">
        <f t="shared" si="319"/>
        <v>64.16</v>
      </c>
      <c r="Q3442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5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1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t="b">
        <v>0</v>
      </c>
      <c r="L3443" s="6">
        <v>43</v>
      </c>
      <c r="M3443" t="b">
        <v>1</v>
      </c>
      <c r="N3443" s="6" t="s">
        <v>8271</v>
      </c>
      <c r="O3443" s="9">
        <f t="shared" si="318"/>
        <v>1.026</v>
      </c>
      <c r="P3443" s="18">
        <f t="shared" si="319"/>
        <v>59.65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5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1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t="b">
        <v>0</v>
      </c>
      <c r="L3444" s="6">
        <v>8</v>
      </c>
      <c r="M3444" t="b">
        <v>1</v>
      </c>
      <c r="N3444" s="6" t="s">
        <v>8271</v>
      </c>
      <c r="O3444" s="9">
        <f t="shared" si="318"/>
        <v>1</v>
      </c>
      <c r="P3444" s="1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5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1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t="b">
        <v>0</v>
      </c>
      <c r="L3445" s="6">
        <v>45</v>
      </c>
      <c r="M3445" t="b">
        <v>1</v>
      </c>
      <c r="N3445" s="6" t="s">
        <v>8271</v>
      </c>
      <c r="O3445" s="9">
        <f t="shared" si="318"/>
        <v>1.855</v>
      </c>
      <c r="P3445" s="18">
        <f t="shared" si="319"/>
        <v>41.22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5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1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t="b">
        <v>0</v>
      </c>
      <c r="L3446" s="6">
        <v>20</v>
      </c>
      <c r="M3446" t="b">
        <v>1</v>
      </c>
      <c r="N3446" s="6" t="s">
        <v>8271</v>
      </c>
      <c r="O3446" s="9">
        <f t="shared" si="318"/>
        <v>2.89</v>
      </c>
      <c r="P3446" s="1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5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1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t="b">
        <v>0</v>
      </c>
      <c r="L3447" s="6">
        <v>31</v>
      </c>
      <c r="M3447" t="b">
        <v>1</v>
      </c>
      <c r="N3447" s="6" t="s">
        <v>8271</v>
      </c>
      <c r="O3447" s="9">
        <f t="shared" si="318"/>
        <v>1</v>
      </c>
      <c r="P3447" s="18">
        <f t="shared" si="319"/>
        <v>64.52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5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1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t="b">
        <v>0</v>
      </c>
      <c r="L3448" s="6">
        <v>25</v>
      </c>
      <c r="M3448" t="b">
        <v>1</v>
      </c>
      <c r="N3448" s="6" t="s">
        <v>8271</v>
      </c>
      <c r="O3448" s="9">
        <f t="shared" si="318"/>
        <v>1.0820000000000001</v>
      </c>
      <c r="P3448" s="1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5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1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t="b">
        <v>0</v>
      </c>
      <c r="L3449" s="6">
        <v>14</v>
      </c>
      <c r="M3449" t="b">
        <v>1</v>
      </c>
      <c r="N3449" s="6" t="s">
        <v>8271</v>
      </c>
      <c r="O3449" s="9">
        <f t="shared" si="318"/>
        <v>1.0780000000000001</v>
      </c>
      <c r="P3449" s="18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5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1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t="b">
        <v>0</v>
      </c>
      <c r="L3450" s="6">
        <v>45</v>
      </c>
      <c r="M3450" t="b">
        <v>1</v>
      </c>
      <c r="N3450" s="6" t="s">
        <v>8271</v>
      </c>
      <c r="O3450" s="9">
        <f t="shared" si="318"/>
        <v>1.0976190476190477</v>
      </c>
      <c r="P3450" s="18">
        <f t="shared" si="319"/>
        <v>51.22</v>
      </c>
      <c r="Q3450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5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1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t="b">
        <v>0</v>
      </c>
      <c r="L3451" s="6">
        <v>20</v>
      </c>
      <c r="M3451" t="b">
        <v>1</v>
      </c>
      <c r="N3451" s="6" t="s">
        <v>8271</v>
      </c>
      <c r="O3451" s="9">
        <f t="shared" si="318"/>
        <v>1.70625</v>
      </c>
      <c r="P3451" s="1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5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1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t="b">
        <v>0</v>
      </c>
      <c r="L3452" s="6">
        <v>39</v>
      </c>
      <c r="M3452" t="b">
        <v>1</v>
      </c>
      <c r="N3452" s="6" t="s">
        <v>8271</v>
      </c>
      <c r="O3452" s="9">
        <f t="shared" si="318"/>
        <v>1.52</v>
      </c>
      <c r="P3452" s="18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5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1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t="b">
        <v>0</v>
      </c>
      <c r="L3453" s="6">
        <v>16</v>
      </c>
      <c r="M3453" t="b">
        <v>1</v>
      </c>
      <c r="N3453" s="6" t="s">
        <v>8271</v>
      </c>
      <c r="O3453" s="9">
        <f t="shared" si="318"/>
        <v>1.0123076923076924</v>
      </c>
      <c r="P3453" s="18">
        <f t="shared" si="319"/>
        <v>41.13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5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1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t="b">
        <v>0</v>
      </c>
      <c r="L3454" s="6">
        <v>37</v>
      </c>
      <c r="M3454" t="b">
        <v>1</v>
      </c>
      <c r="N3454" s="6" t="s">
        <v>8271</v>
      </c>
      <c r="O3454" s="9">
        <f t="shared" si="318"/>
        <v>1.532</v>
      </c>
      <c r="P3454" s="18">
        <f t="shared" si="319"/>
        <v>41.41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5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1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t="b">
        <v>0</v>
      </c>
      <c r="L3455" s="6">
        <v>14</v>
      </c>
      <c r="M3455" t="b">
        <v>1</v>
      </c>
      <c r="N3455" s="6" t="s">
        <v>8271</v>
      </c>
      <c r="O3455" s="9">
        <f t="shared" si="318"/>
        <v>1.2833333333333334</v>
      </c>
      <c r="P3455" s="18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5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1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t="b">
        <v>0</v>
      </c>
      <c r="L3456" s="6">
        <v>21</v>
      </c>
      <c r="M3456" t="b">
        <v>1</v>
      </c>
      <c r="N3456" s="6" t="s">
        <v>8271</v>
      </c>
      <c r="O3456" s="9">
        <f t="shared" si="318"/>
        <v>1.0071428571428571</v>
      </c>
      <c r="P3456" s="18">
        <f t="shared" si="319"/>
        <v>33.57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5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1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t="b">
        <v>0</v>
      </c>
      <c r="L3457" s="6">
        <v>69</v>
      </c>
      <c r="M3457" t="b">
        <v>1</v>
      </c>
      <c r="N3457" s="6" t="s">
        <v>8271</v>
      </c>
      <c r="O3457" s="9">
        <f t="shared" si="318"/>
        <v>1.0065</v>
      </c>
      <c r="P3457" s="18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5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1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t="b">
        <v>0</v>
      </c>
      <c r="L3458" s="6">
        <v>16</v>
      </c>
      <c r="M3458" t="b">
        <v>1</v>
      </c>
      <c r="N3458" s="6" t="s">
        <v>8271</v>
      </c>
      <c r="O3458" s="9">
        <f t="shared" ref="O3458:O3521" si="324">E3458/D3458</f>
        <v>1.913</v>
      </c>
      <c r="P3458" s="1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6">
        <f t="shared" si="322"/>
        <v>41821.205636574072</v>
      </c>
      <c r="T3458" s="15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1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t="b">
        <v>0</v>
      </c>
      <c r="L3459" s="6">
        <v>55</v>
      </c>
      <c r="M3459" t="b">
        <v>1</v>
      </c>
      <c r="N3459" s="6" t="s">
        <v>8271</v>
      </c>
      <c r="O3459" s="9">
        <f t="shared" si="324"/>
        <v>1.4019999999999999</v>
      </c>
      <c r="P3459" s="18">
        <f t="shared" ref="P3459:P3522" si="325">IF(L3459=0,"$0.00",ROUND(E3459/L3459,2))</f>
        <v>50.98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6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1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t="b">
        <v>0</v>
      </c>
      <c r="L3460" s="6">
        <v>27</v>
      </c>
      <c r="M3460" t="b">
        <v>1</v>
      </c>
      <c r="N3460" s="6" t="s">
        <v>8271</v>
      </c>
      <c r="O3460" s="9">
        <f t="shared" si="324"/>
        <v>1.2433537832310839</v>
      </c>
      <c r="P3460" s="18">
        <f t="shared" si="325"/>
        <v>45.04</v>
      </c>
      <c r="Q3460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5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1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t="b">
        <v>0</v>
      </c>
      <c r="L3461" s="6">
        <v>36</v>
      </c>
      <c r="M3461" t="b">
        <v>1</v>
      </c>
      <c r="N3461" s="6" t="s">
        <v>8271</v>
      </c>
      <c r="O3461" s="9">
        <f t="shared" si="324"/>
        <v>1.262</v>
      </c>
      <c r="P3461" s="18">
        <f t="shared" si="325"/>
        <v>17.53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5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1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t="b">
        <v>0</v>
      </c>
      <c r="L3462" s="6">
        <v>19</v>
      </c>
      <c r="M3462" t="b">
        <v>1</v>
      </c>
      <c r="N3462" s="6" t="s">
        <v>8271</v>
      </c>
      <c r="O3462" s="9">
        <f t="shared" si="324"/>
        <v>1.9</v>
      </c>
      <c r="P3462" s="18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5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1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t="b">
        <v>0</v>
      </c>
      <c r="L3463" s="6">
        <v>12</v>
      </c>
      <c r="M3463" t="b">
        <v>1</v>
      </c>
      <c r="N3463" s="6" t="s">
        <v>8271</v>
      </c>
      <c r="O3463" s="9">
        <f t="shared" si="324"/>
        <v>1.39</v>
      </c>
      <c r="P3463" s="18">
        <f t="shared" si="325"/>
        <v>57.92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5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1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t="b">
        <v>0</v>
      </c>
      <c r="L3464" s="6">
        <v>17</v>
      </c>
      <c r="M3464" t="b">
        <v>1</v>
      </c>
      <c r="N3464" s="6" t="s">
        <v>8271</v>
      </c>
      <c r="O3464" s="9">
        <f t="shared" si="324"/>
        <v>2.02</v>
      </c>
      <c r="P3464" s="18">
        <f t="shared" si="325"/>
        <v>29.71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5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1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t="b">
        <v>0</v>
      </c>
      <c r="L3465" s="6">
        <v>114</v>
      </c>
      <c r="M3465" t="b">
        <v>1</v>
      </c>
      <c r="N3465" s="6" t="s">
        <v>8271</v>
      </c>
      <c r="O3465" s="9">
        <f t="shared" si="324"/>
        <v>1.0338000000000001</v>
      </c>
      <c r="P3465" s="18">
        <f t="shared" si="325"/>
        <v>90.68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5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1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t="b">
        <v>0</v>
      </c>
      <c r="L3466" s="6">
        <v>93</v>
      </c>
      <c r="M3466" t="b">
        <v>1</v>
      </c>
      <c r="N3466" s="6" t="s">
        <v>8271</v>
      </c>
      <c r="O3466" s="9">
        <f t="shared" si="324"/>
        <v>1.023236</v>
      </c>
      <c r="P3466" s="18">
        <f t="shared" si="325"/>
        <v>55.01</v>
      </c>
      <c r="Q3466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5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1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t="b">
        <v>0</v>
      </c>
      <c r="L3467" s="6">
        <v>36</v>
      </c>
      <c r="M3467" t="b">
        <v>1</v>
      </c>
      <c r="N3467" s="6" t="s">
        <v>8271</v>
      </c>
      <c r="O3467" s="9">
        <f t="shared" si="324"/>
        <v>1.03</v>
      </c>
      <c r="P3467" s="18">
        <f t="shared" si="325"/>
        <v>57.22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5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1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t="b">
        <v>0</v>
      </c>
      <c r="L3468" s="6">
        <v>61</v>
      </c>
      <c r="M3468" t="b">
        <v>1</v>
      </c>
      <c r="N3468" s="6" t="s">
        <v>8271</v>
      </c>
      <c r="O3468" s="9">
        <f t="shared" si="324"/>
        <v>1.2714285714285714</v>
      </c>
      <c r="P3468" s="1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5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1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t="b">
        <v>0</v>
      </c>
      <c r="L3469" s="6">
        <v>47</v>
      </c>
      <c r="M3469" t="b">
        <v>1</v>
      </c>
      <c r="N3469" s="6" t="s">
        <v>8271</v>
      </c>
      <c r="O3469" s="9">
        <f t="shared" si="324"/>
        <v>1.01</v>
      </c>
      <c r="P3469" s="18">
        <f t="shared" si="325"/>
        <v>64.47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5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1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t="b">
        <v>0</v>
      </c>
      <c r="L3470" s="6">
        <v>17</v>
      </c>
      <c r="M3470" t="b">
        <v>1</v>
      </c>
      <c r="N3470" s="6" t="s">
        <v>8271</v>
      </c>
      <c r="O3470" s="9">
        <f t="shared" si="324"/>
        <v>1.2178</v>
      </c>
      <c r="P3470" s="18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5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1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t="b">
        <v>0</v>
      </c>
      <c r="L3471" s="6">
        <v>63</v>
      </c>
      <c r="M3471" t="b">
        <v>1</v>
      </c>
      <c r="N3471" s="6" t="s">
        <v>8271</v>
      </c>
      <c r="O3471" s="9">
        <f t="shared" si="324"/>
        <v>1.1339285714285714</v>
      </c>
      <c r="P3471" s="18">
        <f t="shared" si="325"/>
        <v>50.4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5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1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t="b">
        <v>0</v>
      </c>
      <c r="L3472" s="6">
        <v>9</v>
      </c>
      <c r="M3472" t="b">
        <v>1</v>
      </c>
      <c r="N3472" s="6" t="s">
        <v>8271</v>
      </c>
      <c r="O3472" s="9">
        <f t="shared" si="324"/>
        <v>1.5</v>
      </c>
      <c r="P3472" s="18">
        <f t="shared" si="325"/>
        <v>41.67</v>
      </c>
      <c r="Q3472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5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1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t="b">
        <v>0</v>
      </c>
      <c r="L3473" s="6">
        <v>30</v>
      </c>
      <c r="M3473" t="b">
        <v>1</v>
      </c>
      <c r="N3473" s="6" t="s">
        <v>8271</v>
      </c>
      <c r="O3473" s="9">
        <f t="shared" si="324"/>
        <v>2.1459999999999999</v>
      </c>
      <c r="P3473" s="18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5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1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t="b">
        <v>0</v>
      </c>
      <c r="L3474" s="6">
        <v>23</v>
      </c>
      <c r="M3474" t="b">
        <v>1</v>
      </c>
      <c r="N3474" s="6" t="s">
        <v>8271</v>
      </c>
      <c r="O3474" s="9">
        <f t="shared" si="324"/>
        <v>1.0205</v>
      </c>
      <c r="P3474" s="18">
        <f t="shared" si="325"/>
        <v>88.74</v>
      </c>
      <c r="Q3474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5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1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t="b">
        <v>0</v>
      </c>
      <c r="L3475" s="6">
        <v>33</v>
      </c>
      <c r="M3475" t="b">
        <v>1</v>
      </c>
      <c r="N3475" s="6" t="s">
        <v>8271</v>
      </c>
      <c r="O3475" s="9">
        <f t="shared" si="324"/>
        <v>1</v>
      </c>
      <c r="P3475" s="18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5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1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t="b">
        <v>0</v>
      </c>
      <c r="L3476" s="6">
        <v>39</v>
      </c>
      <c r="M3476" t="b">
        <v>1</v>
      </c>
      <c r="N3476" s="6" t="s">
        <v>8271</v>
      </c>
      <c r="O3476" s="9">
        <f t="shared" si="324"/>
        <v>1.01</v>
      </c>
      <c r="P3476" s="18">
        <f t="shared" si="325"/>
        <v>51.79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5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1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t="b">
        <v>0</v>
      </c>
      <c r="L3477" s="6">
        <v>17</v>
      </c>
      <c r="M3477" t="b">
        <v>1</v>
      </c>
      <c r="N3477" s="6" t="s">
        <v>8271</v>
      </c>
      <c r="O3477" s="9">
        <f t="shared" si="324"/>
        <v>1.1333333333333333</v>
      </c>
      <c r="P3477" s="18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5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1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t="b">
        <v>0</v>
      </c>
      <c r="L3478" s="6">
        <v>6</v>
      </c>
      <c r="M3478" t="b">
        <v>1</v>
      </c>
      <c r="N3478" s="6" t="s">
        <v>8271</v>
      </c>
      <c r="O3478" s="9">
        <f t="shared" si="324"/>
        <v>1.04</v>
      </c>
      <c r="P3478" s="18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5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1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t="b">
        <v>0</v>
      </c>
      <c r="L3479" s="6">
        <v>39</v>
      </c>
      <c r="M3479" t="b">
        <v>1</v>
      </c>
      <c r="N3479" s="6" t="s">
        <v>8271</v>
      </c>
      <c r="O3479" s="9">
        <f t="shared" si="324"/>
        <v>1.1533333333333333</v>
      </c>
      <c r="P3479" s="18">
        <f t="shared" si="325"/>
        <v>53.23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5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1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t="b">
        <v>0</v>
      </c>
      <c r="L3480" s="6">
        <v>57</v>
      </c>
      <c r="M3480" t="b">
        <v>1</v>
      </c>
      <c r="N3480" s="6" t="s">
        <v>8271</v>
      </c>
      <c r="O3480" s="9">
        <f t="shared" si="324"/>
        <v>1.1285000000000001</v>
      </c>
      <c r="P3480" s="18">
        <f t="shared" si="325"/>
        <v>39.6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5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1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t="b">
        <v>0</v>
      </c>
      <c r="L3481" s="6">
        <v>56</v>
      </c>
      <c r="M3481" t="b">
        <v>1</v>
      </c>
      <c r="N3481" s="6" t="s">
        <v>8271</v>
      </c>
      <c r="O3481" s="9">
        <f t="shared" si="324"/>
        <v>1.2786666666666666</v>
      </c>
      <c r="P3481" s="1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5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1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t="b">
        <v>0</v>
      </c>
      <c r="L3482" s="6">
        <v>13</v>
      </c>
      <c r="M3482" t="b">
        <v>1</v>
      </c>
      <c r="N3482" s="6" t="s">
        <v>8271</v>
      </c>
      <c r="O3482" s="9">
        <f t="shared" si="324"/>
        <v>1.4266666666666667</v>
      </c>
      <c r="P3482" s="18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5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1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t="b">
        <v>0</v>
      </c>
      <c r="L3483" s="6">
        <v>95</v>
      </c>
      <c r="M3483" t="b">
        <v>1</v>
      </c>
      <c r="N3483" s="6" t="s">
        <v>8271</v>
      </c>
      <c r="O3483" s="9">
        <f t="shared" si="324"/>
        <v>1.1879999999999999</v>
      </c>
      <c r="P3483" s="18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5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1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t="b">
        <v>0</v>
      </c>
      <c r="L3484" s="6">
        <v>80</v>
      </c>
      <c r="M3484" t="b">
        <v>1</v>
      </c>
      <c r="N3484" s="6" t="s">
        <v>8271</v>
      </c>
      <c r="O3484" s="9">
        <f t="shared" si="324"/>
        <v>1.3833333333333333</v>
      </c>
      <c r="P3484" s="18">
        <f t="shared" si="325"/>
        <v>51.88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5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1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t="b">
        <v>0</v>
      </c>
      <c r="L3485" s="6">
        <v>133</v>
      </c>
      <c r="M3485" t="b">
        <v>1</v>
      </c>
      <c r="N3485" s="6" t="s">
        <v>8271</v>
      </c>
      <c r="O3485" s="9">
        <f t="shared" si="324"/>
        <v>1.599402985074627</v>
      </c>
      <c r="P3485" s="18">
        <f t="shared" si="325"/>
        <v>40.29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5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1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t="b">
        <v>0</v>
      </c>
      <c r="L3486" s="6">
        <v>44</v>
      </c>
      <c r="M3486" t="b">
        <v>1</v>
      </c>
      <c r="N3486" s="6" t="s">
        <v>8271</v>
      </c>
      <c r="O3486" s="9">
        <f t="shared" si="324"/>
        <v>1.1424000000000001</v>
      </c>
      <c r="P3486" s="18">
        <f t="shared" si="325"/>
        <v>64.91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5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1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t="b">
        <v>0</v>
      </c>
      <c r="L3487" s="6">
        <v>30</v>
      </c>
      <c r="M3487" t="b">
        <v>1</v>
      </c>
      <c r="N3487" s="6" t="s">
        <v>8271</v>
      </c>
      <c r="O3487" s="9">
        <f t="shared" si="324"/>
        <v>1.0060606060606061</v>
      </c>
      <c r="P3487" s="18">
        <f t="shared" si="325"/>
        <v>55.33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5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1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t="b">
        <v>0</v>
      </c>
      <c r="L3488" s="6">
        <v>56</v>
      </c>
      <c r="M3488" t="b">
        <v>1</v>
      </c>
      <c r="N3488" s="6" t="s">
        <v>8271</v>
      </c>
      <c r="O3488" s="9">
        <f t="shared" si="324"/>
        <v>1.552</v>
      </c>
      <c r="P3488" s="1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5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1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t="b">
        <v>0</v>
      </c>
      <c r="L3489" s="6">
        <v>66</v>
      </c>
      <c r="M3489" t="b">
        <v>1</v>
      </c>
      <c r="N3489" s="6" t="s">
        <v>8271</v>
      </c>
      <c r="O3489" s="9">
        <f t="shared" si="324"/>
        <v>1.2775000000000001</v>
      </c>
      <c r="P3489" s="18">
        <f t="shared" si="325"/>
        <v>38.71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5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1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t="b">
        <v>0</v>
      </c>
      <c r="L3490" s="6">
        <v>29</v>
      </c>
      <c r="M3490" t="b">
        <v>1</v>
      </c>
      <c r="N3490" s="6" t="s">
        <v>8271</v>
      </c>
      <c r="O3490" s="9">
        <f t="shared" si="324"/>
        <v>1.212</v>
      </c>
      <c r="P3490" s="18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5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1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t="b">
        <v>0</v>
      </c>
      <c r="L3491" s="6">
        <v>72</v>
      </c>
      <c r="M3491" t="b">
        <v>1</v>
      </c>
      <c r="N3491" s="6" t="s">
        <v>8271</v>
      </c>
      <c r="O3491" s="9">
        <f t="shared" si="324"/>
        <v>1.127</v>
      </c>
      <c r="P3491" s="18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5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1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t="b">
        <v>0</v>
      </c>
      <c r="L3492" s="6">
        <v>27</v>
      </c>
      <c r="M3492" t="b">
        <v>1</v>
      </c>
      <c r="N3492" s="6" t="s">
        <v>8271</v>
      </c>
      <c r="O3492" s="9">
        <f t="shared" si="324"/>
        <v>1.2749999999999999</v>
      </c>
      <c r="P3492" s="18">
        <f t="shared" si="325"/>
        <v>47.22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5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1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t="b">
        <v>0</v>
      </c>
      <c r="L3493" s="6">
        <v>10</v>
      </c>
      <c r="M3493" t="b">
        <v>1</v>
      </c>
      <c r="N3493" s="6" t="s">
        <v>8271</v>
      </c>
      <c r="O3493" s="9">
        <f t="shared" si="324"/>
        <v>1.5820000000000001</v>
      </c>
      <c r="P3493" s="1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5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1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t="b">
        <v>0</v>
      </c>
      <c r="L3494" s="6">
        <v>35</v>
      </c>
      <c r="M3494" t="b">
        <v>1</v>
      </c>
      <c r="N3494" s="6" t="s">
        <v>8271</v>
      </c>
      <c r="O3494" s="9">
        <f t="shared" si="324"/>
        <v>1.0526894736842105</v>
      </c>
      <c r="P3494" s="18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5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1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t="b">
        <v>0</v>
      </c>
      <c r="L3495" s="6">
        <v>29</v>
      </c>
      <c r="M3495" t="b">
        <v>1</v>
      </c>
      <c r="N3495" s="6" t="s">
        <v>8271</v>
      </c>
      <c r="O3495" s="9">
        <f t="shared" si="324"/>
        <v>1</v>
      </c>
      <c r="P3495" s="18">
        <f t="shared" si="325"/>
        <v>51.72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5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1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t="b">
        <v>0</v>
      </c>
      <c r="L3496" s="6">
        <v>13</v>
      </c>
      <c r="M3496" t="b">
        <v>1</v>
      </c>
      <c r="N3496" s="6" t="s">
        <v>8271</v>
      </c>
      <c r="O3496" s="9">
        <f t="shared" si="324"/>
        <v>1</v>
      </c>
      <c r="P3496" s="18">
        <f t="shared" si="325"/>
        <v>30.77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5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1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t="b">
        <v>0</v>
      </c>
      <c r="L3497" s="6">
        <v>72</v>
      </c>
      <c r="M3497" t="b">
        <v>1</v>
      </c>
      <c r="N3497" s="6" t="s">
        <v>8271</v>
      </c>
      <c r="O3497" s="9">
        <f t="shared" si="324"/>
        <v>1.0686</v>
      </c>
      <c r="P3497" s="18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5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1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t="b">
        <v>0</v>
      </c>
      <c r="L3498" s="6">
        <v>78</v>
      </c>
      <c r="M3498" t="b">
        <v>1</v>
      </c>
      <c r="N3498" s="6" t="s">
        <v>8271</v>
      </c>
      <c r="O3498" s="9">
        <f t="shared" si="324"/>
        <v>1.244</v>
      </c>
      <c r="P3498" s="1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5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1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t="b">
        <v>0</v>
      </c>
      <c r="L3499" s="6">
        <v>49</v>
      </c>
      <c r="M3499" t="b">
        <v>1</v>
      </c>
      <c r="N3499" s="6" t="s">
        <v>8271</v>
      </c>
      <c r="O3499" s="9">
        <f t="shared" si="324"/>
        <v>1.0870406189555126</v>
      </c>
      <c r="P3499" s="18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5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1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t="b">
        <v>0</v>
      </c>
      <c r="L3500" s="6">
        <v>42</v>
      </c>
      <c r="M3500" t="b">
        <v>1</v>
      </c>
      <c r="N3500" s="6" t="s">
        <v>8271</v>
      </c>
      <c r="O3500" s="9">
        <f t="shared" si="324"/>
        <v>1.0242424242424242</v>
      </c>
      <c r="P3500" s="18">
        <f t="shared" si="325"/>
        <v>40.24</v>
      </c>
      <c r="Q3500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5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1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t="b">
        <v>0</v>
      </c>
      <c r="L3501" s="6">
        <v>35</v>
      </c>
      <c r="M3501" t="b">
        <v>1</v>
      </c>
      <c r="N3501" s="6" t="s">
        <v>8271</v>
      </c>
      <c r="O3501" s="9">
        <f t="shared" si="324"/>
        <v>1.0549999999999999</v>
      </c>
      <c r="P3501" s="18">
        <f t="shared" si="325"/>
        <v>60.29</v>
      </c>
      <c r="Q3501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5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1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t="b">
        <v>0</v>
      </c>
      <c r="L3502" s="6">
        <v>42</v>
      </c>
      <c r="M3502" t="b">
        <v>1</v>
      </c>
      <c r="N3502" s="6" t="s">
        <v>8271</v>
      </c>
      <c r="O3502" s="9">
        <f t="shared" si="324"/>
        <v>1.0629999999999999</v>
      </c>
      <c r="P3502" s="18">
        <f t="shared" si="325"/>
        <v>25.31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5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1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t="b">
        <v>0</v>
      </c>
      <c r="L3503" s="6">
        <v>42</v>
      </c>
      <c r="M3503" t="b">
        <v>1</v>
      </c>
      <c r="N3503" s="6" t="s">
        <v>8271</v>
      </c>
      <c r="O3503" s="9">
        <f t="shared" si="324"/>
        <v>1.0066666666666666</v>
      </c>
      <c r="P3503" s="18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5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1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t="b">
        <v>0</v>
      </c>
      <c r="L3504" s="6">
        <v>31</v>
      </c>
      <c r="M3504" t="b">
        <v>1</v>
      </c>
      <c r="N3504" s="6" t="s">
        <v>8271</v>
      </c>
      <c r="O3504" s="9">
        <f t="shared" si="324"/>
        <v>1.054</v>
      </c>
      <c r="P3504" s="18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5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1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t="b">
        <v>0</v>
      </c>
      <c r="L3505" s="6">
        <v>38</v>
      </c>
      <c r="M3505" t="b">
        <v>1</v>
      </c>
      <c r="N3505" s="6" t="s">
        <v>8271</v>
      </c>
      <c r="O3505" s="9">
        <f t="shared" si="324"/>
        <v>1.0755999999999999</v>
      </c>
      <c r="P3505" s="18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5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1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t="b">
        <v>0</v>
      </c>
      <c r="L3506" s="6">
        <v>8</v>
      </c>
      <c r="M3506" t="b">
        <v>1</v>
      </c>
      <c r="N3506" s="6" t="s">
        <v>8271</v>
      </c>
      <c r="O3506" s="9">
        <f t="shared" si="324"/>
        <v>1</v>
      </c>
      <c r="P3506" s="18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5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1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t="b">
        <v>0</v>
      </c>
      <c r="L3507" s="6">
        <v>39</v>
      </c>
      <c r="M3507" t="b">
        <v>1</v>
      </c>
      <c r="N3507" s="6" t="s">
        <v>8271</v>
      </c>
      <c r="O3507" s="9">
        <f t="shared" si="324"/>
        <v>1.0376000000000001</v>
      </c>
      <c r="P3507" s="18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5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1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t="b">
        <v>0</v>
      </c>
      <c r="L3508" s="6">
        <v>29</v>
      </c>
      <c r="M3508" t="b">
        <v>1</v>
      </c>
      <c r="N3508" s="6" t="s">
        <v>8271</v>
      </c>
      <c r="O3508" s="9">
        <f t="shared" si="324"/>
        <v>1.0149999999999999</v>
      </c>
      <c r="P3508" s="18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5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1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t="b">
        <v>0</v>
      </c>
      <c r="L3509" s="6">
        <v>72</v>
      </c>
      <c r="M3509" t="b">
        <v>1</v>
      </c>
      <c r="N3509" s="6" t="s">
        <v>8271</v>
      </c>
      <c r="O3509" s="9">
        <f t="shared" si="324"/>
        <v>1.044</v>
      </c>
      <c r="P3509" s="18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5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1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t="b">
        <v>0</v>
      </c>
      <c r="L3510" s="6">
        <v>15</v>
      </c>
      <c r="M3510" t="b">
        <v>1</v>
      </c>
      <c r="N3510" s="6" t="s">
        <v>8271</v>
      </c>
      <c r="O3510" s="9">
        <f t="shared" si="324"/>
        <v>1.8</v>
      </c>
      <c r="P3510" s="18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5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1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t="b">
        <v>0</v>
      </c>
      <c r="L3511" s="6">
        <v>33</v>
      </c>
      <c r="M3511" t="b">
        <v>1</v>
      </c>
      <c r="N3511" s="6" t="s">
        <v>8271</v>
      </c>
      <c r="O3511" s="9">
        <f t="shared" si="324"/>
        <v>1.0633333333333332</v>
      </c>
      <c r="P3511" s="18">
        <f t="shared" si="325"/>
        <v>96.67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5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1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t="b">
        <v>0</v>
      </c>
      <c r="L3512" s="6">
        <v>15</v>
      </c>
      <c r="M3512" t="b">
        <v>1</v>
      </c>
      <c r="N3512" s="6" t="s">
        <v>8271</v>
      </c>
      <c r="O3512" s="9">
        <f t="shared" si="324"/>
        <v>1.0055555555555555</v>
      </c>
      <c r="P3512" s="18">
        <f t="shared" si="325"/>
        <v>60.33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5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1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t="b">
        <v>0</v>
      </c>
      <c r="L3513" s="6">
        <v>19</v>
      </c>
      <c r="M3513" t="b">
        <v>1</v>
      </c>
      <c r="N3513" s="6" t="s">
        <v>8271</v>
      </c>
      <c r="O3513" s="9">
        <f t="shared" si="324"/>
        <v>1.012</v>
      </c>
      <c r="P3513" s="18">
        <f t="shared" si="325"/>
        <v>79.89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5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1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t="b">
        <v>0</v>
      </c>
      <c r="L3514" s="6">
        <v>17</v>
      </c>
      <c r="M3514" t="b">
        <v>1</v>
      </c>
      <c r="N3514" s="6" t="s">
        <v>8271</v>
      </c>
      <c r="O3514" s="9">
        <f t="shared" si="324"/>
        <v>1</v>
      </c>
      <c r="P3514" s="18">
        <f t="shared" si="325"/>
        <v>58.82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5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1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t="b">
        <v>0</v>
      </c>
      <c r="L3515" s="6">
        <v>44</v>
      </c>
      <c r="M3515" t="b">
        <v>1</v>
      </c>
      <c r="N3515" s="6" t="s">
        <v>8271</v>
      </c>
      <c r="O3515" s="9">
        <f t="shared" si="324"/>
        <v>1.1839285714285714</v>
      </c>
      <c r="P3515" s="18">
        <f t="shared" si="325"/>
        <v>75.34</v>
      </c>
      <c r="Q3515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5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1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t="b">
        <v>0</v>
      </c>
      <c r="L3516" s="6">
        <v>10</v>
      </c>
      <c r="M3516" t="b">
        <v>1</v>
      </c>
      <c r="N3516" s="6" t="s">
        <v>8271</v>
      </c>
      <c r="O3516" s="9">
        <f t="shared" si="324"/>
        <v>1.1000000000000001</v>
      </c>
      <c r="P3516" s="18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5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1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t="b">
        <v>0</v>
      </c>
      <c r="L3517" s="6">
        <v>46</v>
      </c>
      <c r="M3517" t="b">
        <v>1</v>
      </c>
      <c r="N3517" s="6" t="s">
        <v>8271</v>
      </c>
      <c r="O3517" s="9">
        <f t="shared" si="324"/>
        <v>1.0266666666666666</v>
      </c>
      <c r="P3517" s="18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5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1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t="b">
        <v>0</v>
      </c>
      <c r="L3518" s="6">
        <v>11</v>
      </c>
      <c r="M3518" t="b">
        <v>1</v>
      </c>
      <c r="N3518" s="6" t="s">
        <v>8271</v>
      </c>
      <c r="O3518" s="9">
        <f t="shared" si="324"/>
        <v>1</v>
      </c>
      <c r="P3518" s="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5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1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t="b">
        <v>0</v>
      </c>
      <c r="L3519" s="6">
        <v>13</v>
      </c>
      <c r="M3519" t="b">
        <v>1</v>
      </c>
      <c r="N3519" s="6" t="s">
        <v>8271</v>
      </c>
      <c r="O3519" s="9">
        <f t="shared" si="324"/>
        <v>1</v>
      </c>
      <c r="P3519" s="18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5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1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t="b">
        <v>0</v>
      </c>
      <c r="L3520" s="6">
        <v>33</v>
      </c>
      <c r="M3520" t="b">
        <v>1</v>
      </c>
      <c r="N3520" s="6" t="s">
        <v>8271</v>
      </c>
      <c r="O3520" s="9">
        <f t="shared" si="324"/>
        <v>1.10046</v>
      </c>
      <c r="P3520" s="18">
        <f t="shared" si="325"/>
        <v>50.02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5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1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t="b">
        <v>0</v>
      </c>
      <c r="L3521" s="6">
        <v>28</v>
      </c>
      <c r="M3521" t="b">
        <v>1</v>
      </c>
      <c r="N3521" s="6" t="s">
        <v>8271</v>
      </c>
      <c r="O3521" s="9">
        <f t="shared" si="324"/>
        <v>1.0135000000000001</v>
      </c>
      <c r="P3521" s="18">
        <f t="shared" si="325"/>
        <v>72.39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5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1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t="b">
        <v>0</v>
      </c>
      <c r="L3522" s="6">
        <v>21</v>
      </c>
      <c r="M3522" t="b">
        <v>1</v>
      </c>
      <c r="N3522" s="6" t="s">
        <v>8271</v>
      </c>
      <c r="O3522" s="9">
        <f t="shared" ref="O3522:O3585" si="330">E3522/D3522</f>
        <v>1.0075000000000001</v>
      </c>
      <c r="P3522" s="18">
        <f t="shared" si="325"/>
        <v>95.95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42227.824212962965</v>
      </c>
      <c r="T3522" s="15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1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t="b">
        <v>0</v>
      </c>
      <c r="L3523" s="6">
        <v>13</v>
      </c>
      <c r="M3523" t="b">
        <v>1</v>
      </c>
      <c r="N3523" s="6" t="s">
        <v>8271</v>
      </c>
      <c r="O3523" s="9">
        <f t="shared" si="330"/>
        <v>1.6942857142857144</v>
      </c>
      <c r="P3523" s="18">
        <f t="shared" ref="P3523:P3586" si="331">IF(L3523=0,"$0.00",ROUND(E3523/L3523,2))</f>
        <v>45.62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6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1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t="b">
        <v>0</v>
      </c>
      <c r="L3524" s="6">
        <v>34</v>
      </c>
      <c r="M3524" t="b">
        <v>1</v>
      </c>
      <c r="N3524" s="6" t="s">
        <v>8271</v>
      </c>
      <c r="O3524" s="9">
        <f t="shared" si="330"/>
        <v>1</v>
      </c>
      <c r="P3524" s="18">
        <f t="shared" si="331"/>
        <v>41.03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5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1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t="b">
        <v>0</v>
      </c>
      <c r="L3525" s="6">
        <v>80</v>
      </c>
      <c r="M3525" t="b">
        <v>1</v>
      </c>
      <c r="N3525" s="6" t="s">
        <v>8271</v>
      </c>
      <c r="O3525" s="9">
        <f t="shared" si="330"/>
        <v>1.1365000000000001</v>
      </c>
      <c r="P3525" s="18">
        <f t="shared" si="331"/>
        <v>56.83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5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1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t="b">
        <v>0</v>
      </c>
      <c r="L3526" s="6">
        <v>74</v>
      </c>
      <c r="M3526" t="b">
        <v>1</v>
      </c>
      <c r="N3526" s="6" t="s">
        <v>8271</v>
      </c>
      <c r="O3526" s="9">
        <f t="shared" si="330"/>
        <v>1.0156000000000001</v>
      </c>
      <c r="P3526" s="18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5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1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t="b">
        <v>0</v>
      </c>
      <c r="L3527" s="6">
        <v>7</v>
      </c>
      <c r="M3527" t="b">
        <v>1</v>
      </c>
      <c r="N3527" s="6" t="s">
        <v>8271</v>
      </c>
      <c r="O3527" s="9">
        <f t="shared" si="330"/>
        <v>1.06</v>
      </c>
      <c r="P3527" s="18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5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1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t="b">
        <v>0</v>
      </c>
      <c r="L3528" s="6">
        <v>34</v>
      </c>
      <c r="M3528" t="b">
        <v>1</v>
      </c>
      <c r="N3528" s="6" t="s">
        <v>8271</v>
      </c>
      <c r="O3528" s="9">
        <f t="shared" si="330"/>
        <v>1.02</v>
      </c>
      <c r="P3528" s="18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5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1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t="b">
        <v>0</v>
      </c>
      <c r="L3529" s="6">
        <v>86</v>
      </c>
      <c r="M3529" t="b">
        <v>1</v>
      </c>
      <c r="N3529" s="6" t="s">
        <v>8271</v>
      </c>
      <c r="O3529" s="9">
        <f t="shared" si="330"/>
        <v>1.1691666666666667</v>
      </c>
      <c r="P3529" s="18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5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1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t="b">
        <v>0</v>
      </c>
      <c r="L3530" s="6">
        <v>37</v>
      </c>
      <c r="M3530" t="b">
        <v>1</v>
      </c>
      <c r="N3530" s="6" t="s">
        <v>8271</v>
      </c>
      <c r="O3530" s="9">
        <f t="shared" si="330"/>
        <v>1.0115151515151515</v>
      </c>
      <c r="P3530" s="18">
        <f t="shared" si="331"/>
        <v>45.11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5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1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t="b">
        <v>0</v>
      </c>
      <c r="L3531" s="6">
        <v>18</v>
      </c>
      <c r="M3531" t="b">
        <v>1</v>
      </c>
      <c r="N3531" s="6" t="s">
        <v>8271</v>
      </c>
      <c r="O3531" s="9">
        <f t="shared" si="330"/>
        <v>1.32</v>
      </c>
      <c r="P3531" s="18">
        <f t="shared" si="331"/>
        <v>36.67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5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1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t="b">
        <v>0</v>
      </c>
      <c r="L3532" s="6">
        <v>22</v>
      </c>
      <c r="M3532" t="b">
        <v>1</v>
      </c>
      <c r="N3532" s="6" t="s">
        <v>8271</v>
      </c>
      <c r="O3532" s="9">
        <f t="shared" si="330"/>
        <v>1</v>
      </c>
      <c r="P3532" s="18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5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1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t="b">
        <v>0</v>
      </c>
      <c r="L3533" s="6">
        <v>26</v>
      </c>
      <c r="M3533" t="b">
        <v>1</v>
      </c>
      <c r="N3533" s="6" t="s">
        <v>8271</v>
      </c>
      <c r="O3533" s="9">
        <f t="shared" si="330"/>
        <v>1.28</v>
      </c>
      <c r="P3533" s="18">
        <f t="shared" si="331"/>
        <v>49.23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5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1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t="b">
        <v>0</v>
      </c>
      <c r="L3534" s="6">
        <v>27</v>
      </c>
      <c r="M3534" t="b">
        <v>1</v>
      </c>
      <c r="N3534" s="6" t="s">
        <v>8271</v>
      </c>
      <c r="O3534" s="9">
        <f t="shared" si="330"/>
        <v>1.1895833333333334</v>
      </c>
      <c r="P3534" s="18">
        <f t="shared" si="331"/>
        <v>42.3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5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1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t="b">
        <v>0</v>
      </c>
      <c r="L3535" s="6">
        <v>8</v>
      </c>
      <c r="M3535" t="b">
        <v>1</v>
      </c>
      <c r="N3535" s="6" t="s">
        <v>8271</v>
      </c>
      <c r="O3535" s="9">
        <f t="shared" si="330"/>
        <v>1.262</v>
      </c>
      <c r="P3535" s="18">
        <f t="shared" si="331"/>
        <v>78.88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5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1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t="b">
        <v>0</v>
      </c>
      <c r="L3536" s="6">
        <v>204</v>
      </c>
      <c r="M3536" t="b">
        <v>1</v>
      </c>
      <c r="N3536" s="6" t="s">
        <v>8271</v>
      </c>
      <c r="O3536" s="9">
        <f t="shared" si="330"/>
        <v>1.5620000000000001</v>
      </c>
      <c r="P3536" s="18">
        <f t="shared" si="331"/>
        <v>38.28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5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1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t="b">
        <v>0</v>
      </c>
      <c r="L3537" s="6">
        <v>46</v>
      </c>
      <c r="M3537" t="b">
        <v>1</v>
      </c>
      <c r="N3537" s="6" t="s">
        <v>8271</v>
      </c>
      <c r="O3537" s="9">
        <f t="shared" si="330"/>
        <v>1.0315000000000001</v>
      </c>
      <c r="P3537" s="18">
        <f t="shared" si="331"/>
        <v>44.85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5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1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t="b">
        <v>0</v>
      </c>
      <c r="L3538" s="6">
        <v>17</v>
      </c>
      <c r="M3538" t="b">
        <v>1</v>
      </c>
      <c r="N3538" s="6" t="s">
        <v>8271</v>
      </c>
      <c r="O3538" s="9">
        <f t="shared" si="330"/>
        <v>1.5333333333333334</v>
      </c>
      <c r="P3538" s="1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5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1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t="b">
        <v>0</v>
      </c>
      <c r="L3539" s="6">
        <v>28</v>
      </c>
      <c r="M3539" t="b">
        <v>1</v>
      </c>
      <c r="N3539" s="6" t="s">
        <v>8271</v>
      </c>
      <c r="O3539" s="9">
        <f t="shared" si="330"/>
        <v>1.8044444444444445</v>
      </c>
      <c r="P3539" s="18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5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1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t="b">
        <v>0</v>
      </c>
      <c r="L3540" s="6">
        <v>83</v>
      </c>
      <c r="M3540" t="b">
        <v>1</v>
      </c>
      <c r="N3540" s="6" t="s">
        <v>8271</v>
      </c>
      <c r="O3540" s="9">
        <f t="shared" si="330"/>
        <v>1.2845</v>
      </c>
      <c r="P3540" s="18">
        <f t="shared" si="331"/>
        <v>30.95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5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1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t="b">
        <v>0</v>
      </c>
      <c r="L3541" s="6">
        <v>13</v>
      </c>
      <c r="M3541" t="b">
        <v>1</v>
      </c>
      <c r="N3541" s="6" t="s">
        <v>8271</v>
      </c>
      <c r="O3541" s="9">
        <f t="shared" si="330"/>
        <v>1.1966666666666668</v>
      </c>
      <c r="P3541" s="18">
        <f t="shared" si="331"/>
        <v>55.23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5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1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t="b">
        <v>0</v>
      </c>
      <c r="L3542" s="6">
        <v>8</v>
      </c>
      <c r="M3542" t="b">
        <v>1</v>
      </c>
      <c r="N3542" s="6" t="s">
        <v>8271</v>
      </c>
      <c r="O3542" s="9">
        <f t="shared" si="330"/>
        <v>1.23</v>
      </c>
      <c r="P3542" s="18">
        <f t="shared" si="331"/>
        <v>46.13</v>
      </c>
      <c r="Q3542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5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1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t="b">
        <v>0</v>
      </c>
      <c r="L3543" s="6">
        <v>32</v>
      </c>
      <c r="M3543" t="b">
        <v>1</v>
      </c>
      <c r="N3543" s="6" t="s">
        <v>8271</v>
      </c>
      <c r="O3543" s="9">
        <f t="shared" si="330"/>
        <v>1.05</v>
      </c>
      <c r="P3543" s="18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5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1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t="b">
        <v>0</v>
      </c>
      <c r="L3544" s="6">
        <v>85</v>
      </c>
      <c r="M3544" t="b">
        <v>1</v>
      </c>
      <c r="N3544" s="6" t="s">
        <v>8271</v>
      </c>
      <c r="O3544" s="9">
        <f t="shared" si="330"/>
        <v>1.0223636363636364</v>
      </c>
      <c r="P3544" s="18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5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1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t="b">
        <v>0</v>
      </c>
      <c r="L3545" s="6">
        <v>29</v>
      </c>
      <c r="M3545" t="b">
        <v>1</v>
      </c>
      <c r="N3545" s="6" t="s">
        <v>8271</v>
      </c>
      <c r="O3545" s="9">
        <f t="shared" si="330"/>
        <v>1.0466666666666666</v>
      </c>
      <c r="P3545" s="18">
        <f t="shared" si="331"/>
        <v>54.14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5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1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t="b">
        <v>0</v>
      </c>
      <c r="L3546" s="6">
        <v>24</v>
      </c>
      <c r="M3546" t="b">
        <v>1</v>
      </c>
      <c r="N3546" s="6" t="s">
        <v>8271</v>
      </c>
      <c r="O3546" s="9">
        <f t="shared" si="330"/>
        <v>1</v>
      </c>
      <c r="P3546" s="18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5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1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t="b">
        <v>0</v>
      </c>
      <c r="L3547" s="6">
        <v>8</v>
      </c>
      <c r="M3547" t="b">
        <v>1</v>
      </c>
      <c r="N3547" s="6" t="s">
        <v>8271</v>
      </c>
      <c r="O3547" s="9">
        <f t="shared" si="330"/>
        <v>1.004</v>
      </c>
      <c r="P3547" s="18">
        <f t="shared" si="331"/>
        <v>31.38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5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1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t="b">
        <v>0</v>
      </c>
      <c r="L3548" s="6">
        <v>19</v>
      </c>
      <c r="M3548" t="b">
        <v>1</v>
      </c>
      <c r="N3548" s="6" t="s">
        <v>8271</v>
      </c>
      <c r="O3548" s="9">
        <f t="shared" si="330"/>
        <v>1.0227272727272727</v>
      </c>
      <c r="P3548" s="1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5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1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t="b">
        <v>0</v>
      </c>
      <c r="L3549" s="6">
        <v>336</v>
      </c>
      <c r="M3549" t="b">
        <v>1</v>
      </c>
      <c r="N3549" s="6" t="s">
        <v>8271</v>
      </c>
      <c r="O3549" s="9">
        <f t="shared" si="330"/>
        <v>1.1440928571428572</v>
      </c>
      <c r="P3549" s="18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5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1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t="b">
        <v>0</v>
      </c>
      <c r="L3550" s="6">
        <v>13</v>
      </c>
      <c r="M3550" t="b">
        <v>1</v>
      </c>
      <c r="N3550" s="6" t="s">
        <v>8271</v>
      </c>
      <c r="O3550" s="9">
        <f t="shared" si="330"/>
        <v>1.019047619047619</v>
      </c>
      <c r="P3550" s="18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5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1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t="b">
        <v>0</v>
      </c>
      <c r="L3551" s="6">
        <v>42</v>
      </c>
      <c r="M3551" t="b">
        <v>1</v>
      </c>
      <c r="N3551" s="6" t="s">
        <v>8271</v>
      </c>
      <c r="O3551" s="9">
        <f t="shared" si="330"/>
        <v>1.02</v>
      </c>
      <c r="P3551" s="18">
        <f t="shared" si="331"/>
        <v>24.29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5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1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t="b">
        <v>0</v>
      </c>
      <c r="L3552" s="6">
        <v>64</v>
      </c>
      <c r="M3552" t="b">
        <v>1</v>
      </c>
      <c r="N3552" s="6" t="s">
        <v>8271</v>
      </c>
      <c r="O3552" s="9">
        <f t="shared" si="330"/>
        <v>1.048</v>
      </c>
      <c r="P3552" s="18">
        <f t="shared" si="331"/>
        <v>40.94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5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1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t="b">
        <v>0</v>
      </c>
      <c r="L3553" s="6">
        <v>25</v>
      </c>
      <c r="M3553" t="b">
        <v>1</v>
      </c>
      <c r="N3553" s="6" t="s">
        <v>8271</v>
      </c>
      <c r="O3553" s="9">
        <f t="shared" si="330"/>
        <v>1.0183333333333333</v>
      </c>
      <c r="P3553" s="18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5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1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t="b">
        <v>0</v>
      </c>
      <c r="L3554" s="6">
        <v>20</v>
      </c>
      <c r="M3554" t="b">
        <v>1</v>
      </c>
      <c r="N3554" s="6" t="s">
        <v>8271</v>
      </c>
      <c r="O3554" s="9">
        <f t="shared" si="330"/>
        <v>1</v>
      </c>
      <c r="P3554" s="1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5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1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t="b">
        <v>0</v>
      </c>
      <c r="L3555" s="6">
        <v>104</v>
      </c>
      <c r="M3555" t="b">
        <v>1</v>
      </c>
      <c r="N3555" s="6" t="s">
        <v>8271</v>
      </c>
      <c r="O3555" s="9">
        <f t="shared" si="330"/>
        <v>1.0627272727272727</v>
      </c>
      <c r="P3555" s="18">
        <f t="shared" si="331"/>
        <v>56.2</v>
      </c>
      <c r="Q3555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5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1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t="b">
        <v>0</v>
      </c>
      <c r="L3556" s="6">
        <v>53</v>
      </c>
      <c r="M3556" t="b">
        <v>1</v>
      </c>
      <c r="N3556" s="6" t="s">
        <v>8271</v>
      </c>
      <c r="O3556" s="9">
        <f t="shared" si="330"/>
        <v>1.1342219999999998</v>
      </c>
      <c r="P3556" s="18">
        <f t="shared" si="331"/>
        <v>107</v>
      </c>
      <c r="Q3556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5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1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t="b">
        <v>0</v>
      </c>
      <c r="L3557" s="6">
        <v>14</v>
      </c>
      <c r="M3557" t="b">
        <v>1</v>
      </c>
      <c r="N3557" s="6" t="s">
        <v>8271</v>
      </c>
      <c r="O3557" s="9">
        <f t="shared" si="330"/>
        <v>1</v>
      </c>
      <c r="P3557" s="18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5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1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t="b">
        <v>0</v>
      </c>
      <c r="L3558" s="6">
        <v>20</v>
      </c>
      <c r="M3558" t="b">
        <v>1</v>
      </c>
      <c r="N3558" s="6" t="s">
        <v>8271</v>
      </c>
      <c r="O3558" s="9">
        <f t="shared" si="330"/>
        <v>1.0045454545454546</v>
      </c>
      <c r="P3558" s="1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5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1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t="b">
        <v>0</v>
      </c>
      <c r="L3559" s="6">
        <v>558</v>
      </c>
      <c r="M3559" t="b">
        <v>1</v>
      </c>
      <c r="N3559" s="6" t="s">
        <v>8271</v>
      </c>
      <c r="O3559" s="9">
        <f t="shared" si="330"/>
        <v>1.0003599999999999</v>
      </c>
      <c r="P3559" s="18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5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1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t="b">
        <v>0</v>
      </c>
      <c r="L3560" s="6">
        <v>22</v>
      </c>
      <c r="M3560" t="b">
        <v>1</v>
      </c>
      <c r="N3560" s="6" t="s">
        <v>8271</v>
      </c>
      <c r="O3560" s="9">
        <f t="shared" si="330"/>
        <v>1.44</v>
      </c>
      <c r="P3560" s="18">
        <f t="shared" si="331"/>
        <v>22.91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5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1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t="b">
        <v>0</v>
      </c>
      <c r="L3561" s="6">
        <v>24</v>
      </c>
      <c r="M3561" t="b">
        <v>1</v>
      </c>
      <c r="N3561" s="6" t="s">
        <v>8271</v>
      </c>
      <c r="O3561" s="9">
        <f t="shared" si="330"/>
        <v>1.0349999999999999</v>
      </c>
      <c r="P3561" s="18">
        <f t="shared" si="331"/>
        <v>43.13</v>
      </c>
      <c r="Q3561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5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1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t="b">
        <v>0</v>
      </c>
      <c r="L3562" s="6">
        <v>74</v>
      </c>
      <c r="M3562" t="b">
        <v>1</v>
      </c>
      <c r="N3562" s="6" t="s">
        <v>8271</v>
      </c>
      <c r="O3562" s="9">
        <f t="shared" si="330"/>
        <v>1.0843750000000001</v>
      </c>
      <c r="P3562" s="18">
        <f t="shared" si="331"/>
        <v>46.89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5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1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t="b">
        <v>0</v>
      </c>
      <c r="L3563" s="6">
        <v>54</v>
      </c>
      <c r="M3563" t="b">
        <v>1</v>
      </c>
      <c r="N3563" s="6" t="s">
        <v>8271</v>
      </c>
      <c r="O3563" s="9">
        <f t="shared" si="330"/>
        <v>1.024</v>
      </c>
      <c r="P3563" s="18">
        <f t="shared" si="331"/>
        <v>47.41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5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1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t="b">
        <v>0</v>
      </c>
      <c r="L3564" s="6">
        <v>31</v>
      </c>
      <c r="M3564" t="b">
        <v>1</v>
      </c>
      <c r="N3564" s="6" t="s">
        <v>8271</v>
      </c>
      <c r="O3564" s="9">
        <f t="shared" si="330"/>
        <v>1.4888888888888889</v>
      </c>
      <c r="P3564" s="18">
        <f t="shared" si="331"/>
        <v>15.13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5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1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t="b">
        <v>0</v>
      </c>
      <c r="L3565" s="6">
        <v>25</v>
      </c>
      <c r="M3565" t="b">
        <v>1</v>
      </c>
      <c r="N3565" s="6" t="s">
        <v>8271</v>
      </c>
      <c r="O3565" s="9">
        <f t="shared" si="330"/>
        <v>1.0549000000000002</v>
      </c>
      <c r="P3565" s="18">
        <f t="shared" si="331"/>
        <v>21.1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5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1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t="b">
        <v>0</v>
      </c>
      <c r="L3566" s="6">
        <v>17</v>
      </c>
      <c r="M3566" t="b">
        <v>1</v>
      </c>
      <c r="N3566" s="6" t="s">
        <v>8271</v>
      </c>
      <c r="O3566" s="9">
        <f t="shared" si="330"/>
        <v>1.0049999999999999</v>
      </c>
      <c r="P3566" s="18">
        <f t="shared" si="331"/>
        <v>59.12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5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1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t="b">
        <v>0</v>
      </c>
      <c r="L3567" s="6">
        <v>12</v>
      </c>
      <c r="M3567" t="b">
        <v>1</v>
      </c>
      <c r="N3567" s="6" t="s">
        <v>8271</v>
      </c>
      <c r="O3567" s="9">
        <f t="shared" si="330"/>
        <v>1.3055555555555556</v>
      </c>
      <c r="P3567" s="18">
        <f t="shared" si="331"/>
        <v>97.92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5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1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t="b">
        <v>0</v>
      </c>
      <c r="L3568" s="6">
        <v>38</v>
      </c>
      <c r="M3568" t="b">
        <v>1</v>
      </c>
      <c r="N3568" s="6" t="s">
        <v>8271</v>
      </c>
      <c r="O3568" s="9">
        <f t="shared" si="330"/>
        <v>1.0475000000000001</v>
      </c>
      <c r="P3568" s="1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5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1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t="b">
        <v>0</v>
      </c>
      <c r="L3569" s="6">
        <v>41</v>
      </c>
      <c r="M3569" t="b">
        <v>1</v>
      </c>
      <c r="N3569" s="6" t="s">
        <v>8271</v>
      </c>
      <c r="O3569" s="9">
        <f t="shared" si="330"/>
        <v>1.0880000000000001</v>
      </c>
      <c r="P3569" s="18">
        <f t="shared" si="331"/>
        <v>26.54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5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1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t="b">
        <v>0</v>
      </c>
      <c r="L3570" s="6">
        <v>19</v>
      </c>
      <c r="M3570" t="b">
        <v>1</v>
      </c>
      <c r="N3570" s="6" t="s">
        <v>8271</v>
      </c>
      <c r="O3570" s="9">
        <f t="shared" si="330"/>
        <v>1.1100000000000001</v>
      </c>
      <c r="P3570" s="18">
        <f t="shared" si="331"/>
        <v>58.42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5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1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t="b">
        <v>0</v>
      </c>
      <c r="L3571" s="6">
        <v>41</v>
      </c>
      <c r="M3571" t="b">
        <v>1</v>
      </c>
      <c r="N3571" s="6" t="s">
        <v>8271</v>
      </c>
      <c r="O3571" s="9">
        <f t="shared" si="330"/>
        <v>1.0047999999999999</v>
      </c>
      <c r="P3571" s="18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5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1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t="b">
        <v>0</v>
      </c>
      <c r="L3572" s="6">
        <v>26</v>
      </c>
      <c r="M3572" t="b">
        <v>1</v>
      </c>
      <c r="N3572" s="6" t="s">
        <v>8271</v>
      </c>
      <c r="O3572" s="9">
        <f t="shared" si="330"/>
        <v>1.1435</v>
      </c>
      <c r="P3572" s="18">
        <f t="shared" si="331"/>
        <v>87.96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5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1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t="b">
        <v>0</v>
      </c>
      <c r="L3573" s="6">
        <v>25</v>
      </c>
      <c r="M3573" t="b">
        <v>1</v>
      </c>
      <c r="N3573" s="6" t="s">
        <v>8271</v>
      </c>
      <c r="O3573" s="9">
        <f t="shared" si="330"/>
        <v>1.2206666666666666</v>
      </c>
      <c r="P3573" s="1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5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1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t="b">
        <v>0</v>
      </c>
      <c r="L3574" s="6">
        <v>9</v>
      </c>
      <c r="M3574" t="b">
        <v>1</v>
      </c>
      <c r="N3574" s="6" t="s">
        <v>8271</v>
      </c>
      <c r="O3574" s="9">
        <f t="shared" si="330"/>
        <v>1</v>
      </c>
      <c r="P3574" s="18">
        <f t="shared" si="331"/>
        <v>55.56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5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1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t="b">
        <v>0</v>
      </c>
      <c r="L3575" s="6">
        <v>78</v>
      </c>
      <c r="M3575" t="b">
        <v>1</v>
      </c>
      <c r="N3575" s="6" t="s">
        <v>8271</v>
      </c>
      <c r="O3575" s="9">
        <f t="shared" si="330"/>
        <v>1.028</v>
      </c>
      <c r="P3575" s="18">
        <f t="shared" si="331"/>
        <v>39.54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5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1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t="b">
        <v>0</v>
      </c>
      <c r="L3576" s="6">
        <v>45</v>
      </c>
      <c r="M3576" t="b">
        <v>1</v>
      </c>
      <c r="N3576" s="6" t="s">
        <v>8271</v>
      </c>
      <c r="O3576" s="9">
        <f t="shared" si="330"/>
        <v>1.0612068965517241</v>
      </c>
      <c r="P3576" s="18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5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1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t="b">
        <v>0</v>
      </c>
      <c r="L3577" s="6">
        <v>102</v>
      </c>
      <c r="M3577" t="b">
        <v>1</v>
      </c>
      <c r="N3577" s="6" t="s">
        <v>8271</v>
      </c>
      <c r="O3577" s="9">
        <f t="shared" si="330"/>
        <v>1.0133000000000001</v>
      </c>
      <c r="P3577" s="18">
        <f t="shared" si="331"/>
        <v>99.34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5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1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t="b">
        <v>0</v>
      </c>
      <c r="L3578" s="6">
        <v>5</v>
      </c>
      <c r="M3578" t="b">
        <v>1</v>
      </c>
      <c r="N3578" s="6" t="s">
        <v>8271</v>
      </c>
      <c r="O3578" s="9">
        <f t="shared" si="330"/>
        <v>1</v>
      </c>
      <c r="P3578" s="18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5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1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t="b">
        <v>0</v>
      </c>
      <c r="L3579" s="6">
        <v>27</v>
      </c>
      <c r="M3579" t="b">
        <v>1</v>
      </c>
      <c r="N3579" s="6" t="s">
        <v>8271</v>
      </c>
      <c r="O3579" s="9">
        <f t="shared" si="330"/>
        <v>1.3</v>
      </c>
      <c r="P3579" s="18">
        <f t="shared" si="331"/>
        <v>28.89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5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1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t="b">
        <v>0</v>
      </c>
      <c r="L3580" s="6">
        <v>37</v>
      </c>
      <c r="M3580" t="b">
        <v>1</v>
      </c>
      <c r="N3580" s="6" t="s">
        <v>8271</v>
      </c>
      <c r="O3580" s="9">
        <f t="shared" si="330"/>
        <v>1.0001333333333333</v>
      </c>
      <c r="P3580" s="18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5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1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t="b">
        <v>0</v>
      </c>
      <c r="L3581" s="6">
        <v>14</v>
      </c>
      <c r="M3581" t="b">
        <v>1</v>
      </c>
      <c r="N3581" s="6" t="s">
        <v>8271</v>
      </c>
      <c r="O3581" s="9">
        <f t="shared" si="330"/>
        <v>1</v>
      </c>
      <c r="P3581" s="18">
        <f t="shared" si="331"/>
        <v>35.71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5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1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t="b">
        <v>0</v>
      </c>
      <c r="L3582" s="6">
        <v>27</v>
      </c>
      <c r="M3582" t="b">
        <v>1</v>
      </c>
      <c r="N3582" s="6" t="s">
        <v>8271</v>
      </c>
      <c r="O3582" s="9">
        <f t="shared" si="330"/>
        <v>1.1388888888888888</v>
      </c>
      <c r="P3582" s="18">
        <f t="shared" si="331"/>
        <v>37.96</v>
      </c>
      <c r="Q3582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5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1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t="b">
        <v>0</v>
      </c>
      <c r="L3583" s="6">
        <v>45</v>
      </c>
      <c r="M3583" t="b">
        <v>1</v>
      </c>
      <c r="N3583" s="6" t="s">
        <v>8271</v>
      </c>
      <c r="O3583" s="9">
        <f t="shared" si="330"/>
        <v>1</v>
      </c>
      <c r="P3583" s="18">
        <f t="shared" si="331"/>
        <v>33.33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5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1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t="b">
        <v>0</v>
      </c>
      <c r="L3584" s="6">
        <v>49</v>
      </c>
      <c r="M3584" t="b">
        <v>1</v>
      </c>
      <c r="N3584" s="6" t="s">
        <v>8271</v>
      </c>
      <c r="O3584" s="9">
        <f t="shared" si="330"/>
        <v>2.87</v>
      </c>
      <c r="P3584" s="18">
        <f t="shared" si="331"/>
        <v>58.57</v>
      </c>
      <c r="Q3584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5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1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t="b">
        <v>0</v>
      </c>
      <c r="L3585" s="6">
        <v>24</v>
      </c>
      <c r="M3585" t="b">
        <v>1</v>
      </c>
      <c r="N3585" s="6" t="s">
        <v>8271</v>
      </c>
      <c r="O3585" s="9">
        <f t="shared" si="330"/>
        <v>1.085</v>
      </c>
      <c r="P3585" s="18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5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1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t="b">
        <v>0</v>
      </c>
      <c r="L3586" s="6">
        <v>112</v>
      </c>
      <c r="M3586" t="b">
        <v>1</v>
      </c>
      <c r="N3586" s="6" t="s">
        <v>8271</v>
      </c>
      <c r="O3586" s="9">
        <f t="shared" ref="O3586:O3649" si="336">E3586/D3586</f>
        <v>1.155</v>
      </c>
      <c r="P3586" s="18">
        <f t="shared" si="331"/>
        <v>30.94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42168.316481481481</v>
      </c>
      <c r="T3586" s="15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1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t="b">
        <v>0</v>
      </c>
      <c r="L3587" s="6">
        <v>23</v>
      </c>
      <c r="M3587" t="b">
        <v>1</v>
      </c>
      <c r="N3587" s="6" t="s">
        <v>8271</v>
      </c>
      <c r="O3587" s="9">
        <f t="shared" si="336"/>
        <v>1.1911764705882353</v>
      </c>
      <c r="P3587" s="18">
        <f t="shared" ref="P3587:P3650" si="337">IF(L3587=0,"$0.00",ROUND(E3587/L3587,2))</f>
        <v>176.09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6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1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t="b">
        <v>0</v>
      </c>
      <c r="L3588" s="6">
        <v>54</v>
      </c>
      <c r="M3588" t="b">
        <v>1</v>
      </c>
      <c r="N3588" s="6" t="s">
        <v>8271</v>
      </c>
      <c r="O3588" s="9">
        <f t="shared" si="336"/>
        <v>1.0942666666666667</v>
      </c>
      <c r="P3588" s="1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5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1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t="b">
        <v>0</v>
      </c>
      <c r="L3589" s="6">
        <v>28</v>
      </c>
      <c r="M3589" t="b">
        <v>1</v>
      </c>
      <c r="N3589" s="6" t="s">
        <v>8271</v>
      </c>
      <c r="O3589" s="9">
        <f t="shared" si="336"/>
        <v>1.266</v>
      </c>
      <c r="P3589" s="18">
        <f t="shared" si="337"/>
        <v>22.61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5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1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t="b">
        <v>0</v>
      </c>
      <c r="L3590" s="6">
        <v>11</v>
      </c>
      <c r="M3590" t="b">
        <v>1</v>
      </c>
      <c r="N3590" s="6" t="s">
        <v>8271</v>
      </c>
      <c r="O3590" s="9">
        <f t="shared" si="336"/>
        <v>1.0049999999999999</v>
      </c>
      <c r="P3590" s="18">
        <f t="shared" si="337"/>
        <v>18.27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5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1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t="b">
        <v>0</v>
      </c>
      <c r="L3591" s="6">
        <v>62</v>
      </c>
      <c r="M3591" t="b">
        <v>1</v>
      </c>
      <c r="N3591" s="6" t="s">
        <v>8271</v>
      </c>
      <c r="O3591" s="9">
        <f t="shared" si="336"/>
        <v>1.2749999999999999</v>
      </c>
      <c r="P3591" s="18">
        <f t="shared" si="337"/>
        <v>82.26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5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1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t="b">
        <v>0</v>
      </c>
      <c r="L3592" s="6">
        <v>73</v>
      </c>
      <c r="M3592" t="b">
        <v>1</v>
      </c>
      <c r="N3592" s="6" t="s">
        <v>8271</v>
      </c>
      <c r="O3592" s="9">
        <f t="shared" si="336"/>
        <v>1.0005999999999999</v>
      </c>
      <c r="P3592" s="18">
        <f t="shared" si="337"/>
        <v>68.53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5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1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t="b">
        <v>0</v>
      </c>
      <c r="L3593" s="6">
        <v>18</v>
      </c>
      <c r="M3593" t="b">
        <v>1</v>
      </c>
      <c r="N3593" s="6" t="s">
        <v>8271</v>
      </c>
      <c r="O3593" s="9">
        <f t="shared" si="336"/>
        <v>1.75</v>
      </c>
      <c r="P3593" s="18">
        <f t="shared" si="337"/>
        <v>68.06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5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1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t="b">
        <v>0</v>
      </c>
      <c r="L3594" s="6">
        <v>35</v>
      </c>
      <c r="M3594" t="b">
        <v>1</v>
      </c>
      <c r="N3594" s="6" t="s">
        <v>8271</v>
      </c>
      <c r="O3594" s="9">
        <f t="shared" si="336"/>
        <v>1.2725</v>
      </c>
      <c r="P3594" s="18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5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1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t="b">
        <v>0</v>
      </c>
      <c r="L3595" s="6">
        <v>43</v>
      </c>
      <c r="M3595" t="b">
        <v>1</v>
      </c>
      <c r="N3595" s="6" t="s">
        <v>8271</v>
      </c>
      <c r="O3595" s="9">
        <f t="shared" si="336"/>
        <v>1.1063333333333334</v>
      </c>
      <c r="P3595" s="18">
        <f t="shared" si="337"/>
        <v>77.19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5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1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t="b">
        <v>0</v>
      </c>
      <c r="L3596" s="6">
        <v>36</v>
      </c>
      <c r="M3596" t="b">
        <v>1</v>
      </c>
      <c r="N3596" s="6" t="s">
        <v>8271</v>
      </c>
      <c r="O3596" s="9">
        <f t="shared" si="336"/>
        <v>1.2593749999999999</v>
      </c>
      <c r="P3596" s="18">
        <f t="shared" si="337"/>
        <v>55.97</v>
      </c>
      <c r="Q3596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5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1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t="b">
        <v>0</v>
      </c>
      <c r="L3597" s="6">
        <v>62</v>
      </c>
      <c r="M3597" t="b">
        <v>1</v>
      </c>
      <c r="N3597" s="6" t="s">
        <v>8271</v>
      </c>
      <c r="O3597" s="9">
        <f t="shared" si="336"/>
        <v>1.1850000000000001</v>
      </c>
      <c r="P3597" s="18">
        <f t="shared" si="337"/>
        <v>49.69</v>
      </c>
      <c r="Q3597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5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1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t="b">
        <v>0</v>
      </c>
      <c r="L3598" s="6">
        <v>15</v>
      </c>
      <c r="M3598" t="b">
        <v>1</v>
      </c>
      <c r="N3598" s="6" t="s">
        <v>8271</v>
      </c>
      <c r="O3598" s="9">
        <f t="shared" si="336"/>
        <v>1.0772727272727274</v>
      </c>
      <c r="P3598" s="18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5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1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t="b">
        <v>0</v>
      </c>
      <c r="L3599" s="6">
        <v>33</v>
      </c>
      <c r="M3599" t="b">
        <v>1</v>
      </c>
      <c r="N3599" s="6" t="s">
        <v>8271</v>
      </c>
      <c r="O3599" s="9">
        <f t="shared" si="336"/>
        <v>1.026</v>
      </c>
      <c r="P3599" s="18">
        <f t="shared" si="337"/>
        <v>77.73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5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1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t="b">
        <v>0</v>
      </c>
      <c r="L3600" s="6">
        <v>27</v>
      </c>
      <c r="M3600" t="b">
        <v>1</v>
      </c>
      <c r="N3600" s="6" t="s">
        <v>8271</v>
      </c>
      <c r="O3600" s="9">
        <f t="shared" si="336"/>
        <v>1.101</v>
      </c>
      <c r="P3600" s="18">
        <f t="shared" si="337"/>
        <v>40.78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5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1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t="b">
        <v>0</v>
      </c>
      <c r="L3601" s="6">
        <v>17</v>
      </c>
      <c r="M3601" t="b">
        <v>1</v>
      </c>
      <c r="N3601" s="6" t="s">
        <v>8271</v>
      </c>
      <c r="O3601" s="9">
        <f t="shared" si="336"/>
        <v>2.02</v>
      </c>
      <c r="P3601" s="18">
        <f t="shared" si="337"/>
        <v>59.41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5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1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t="b">
        <v>0</v>
      </c>
      <c r="L3602" s="6">
        <v>4</v>
      </c>
      <c r="M3602" t="b">
        <v>1</v>
      </c>
      <c r="N3602" s="6" t="s">
        <v>8271</v>
      </c>
      <c r="O3602" s="9">
        <f t="shared" si="336"/>
        <v>1.3</v>
      </c>
      <c r="P3602" s="18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5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1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t="b">
        <v>0</v>
      </c>
      <c r="L3603" s="6">
        <v>53</v>
      </c>
      <c r="M3603" t="b">
        <v>1</v>
      </c>
      <c r="N3603" s="6" t="s">
        <v>8271</v>
      </c>
      <c r="O3603" s="9">
        <f t="shared" si="336"/>
        <v>1.0435000000000001</v>
      </c>
      <c r="P3603" s="18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5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1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t="b">
        <v>0</v>
      </c>
      <c r="L3604" s="6">
        <v>49</v>
      </c>
      <c r="M3604" t="b">
        <v>1</v>
      </c>
      <c r="N3604" s="6" t="s">
        <v>8271</v>
      </c>
      <c r="O3604" s="9">
        <f t="shared" si="336"/>
        <v>1.0004999999999999</v>
      </c>
      <c r="P3604" s="18">
        <f t="shared" si="337"/>
        <v>81.67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5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1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t="b">
        <v>0</v>
      </c>
      <c r="L3605" s="6">
        <v>57</v>
      </c>
      <c r="M3605" t="b">
        <v>1</v>
      </c>
      <c r="N3605" s="6" t="s">
        <v>8271</v>
      </c>
      <c r="O3605" s="9">
        <f t="shared" si="336"/>
        <v>1.7066666666666668</v>
      </c>
      <c r="P3605" s="18">
        <f t="shared" si="337"/>
        <v>44.91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5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1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t="b">
        <v>0</v>
      </c>
      <c r="L3606" s="6">
        <v>69</v>
      </c>
      <c r="M3606" t="b">
        <v>1</v>
      </c>
      <c r="N3606" s="6" t="s">
        <v>8271</v>
      </c>
      <c r="O3606" s="9">
        <f t="shared" si="336"/>
        <v>1.1283333333333334</v>
      </c>
      <c r="P3606" s="18">
        <f t="shared" si="337"/>
        <v>49.06</v>
      </c>
      <c r="Q3606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5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1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t="b">
        <v>0</v>
      </c>
      <c r="L3607" s="6">
        <v>15</v>
      </c>
      <c r="M3607" t="b">
        <v>1</v>
      </c>
      <c r="N3607" s="6" t="s">
        <v>8271</v>
      </c>
      <c r="O3607" s="9">
        <f t="shared" si="336"/>
        <v>1.84</v>
      </c>
      <c r="P3607" s="18">
        <f t="shared" si="337"/>
        <v>30.67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5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1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t="b">
        <v>0</v>
      </c>
      <c r="L3608" s="6">
        <v>64</v>
      </c>
      <c r="M3608" t="b">
        <v>1</v>
      </c>
      <c r="N3608" s="6" t="s">
        <v>8271</v>
      </c>
      <c r="O3608" s="9">
        <f t="shared" si="336"/>
        <v>1.3026666666666666</v>
      </c>
      <c r="P3608" s="1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5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1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t="b">
        <v>0</v>
      </c>
      <c r="L3609" s="6">
        <v>20</v>
      </c>
      <c r="M3609" t="b">
        <v>1</v>
      </c>
      <c r="N3609" s="6" t="s">
        <v>8271</v>
      </c>
      <c r="O3609" s="9">
        <f t="shared" si="336"/>
        <v>1.0545454545454545</v>
      </c>
      <c r="P3609" s="18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5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1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t="b">
        <v>0</v>
      </c>
      <c r="L3610" s="6">
        <v>27</v>
      </c>
      <c r="M3610" t="b">
        <v>1</v>
      </c>
      <c r="N3610" s="6" t="s">
        <v>8271</v>
      </c>
      <c r="O3610" s="9">
        <f t="shared" si="336"/>
        <v>1</v>
      </c>
      <c r="P3610" s="18">
        <f t="shared" si="337"/>
        <v>29.63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5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1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t="b">
        <v>0</v>
      </c>
      <c r="L3611" s="6">
        <v>21</v>
      </c>
      <c r="M3611" t="b">
        <v>1</v>
      </c>
      <c r="N3611" s="6" t="s">
        <v>8271</v>
      </c>
      <c r="O3611" s="9">
        <f t="shared" si="336"/>
        <v>1.5331632653061225</v>
      </c>
      <c r="P3611" s="18">
        <f t="shared" si="337"/>
        <v>143.1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5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1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t="b">
        <v>0</v>
      </c>
      <c r="L3612" s="6">
        <v>31</v>
      </c>
      <c r="M3612" t="b">
        <v>1</v>
      </c>
      <c r="N3612" s="6" t="s">
        <v>8271</v>
      </c>
      <c r="O3612" s="9">
        <f t="shared" si="336"/>
        <v>1.623</v>
      </c>
      <c r="P3612" s="18">
        <f t="shared" si="337"/>
        <v>52.35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5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1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t="b">
        <v>0</v>
      </c>
      <c r="L3613" s="6">
        <v>51</v>
      </c>
      <c r="M3613" t="b">
        <v>1</v>
      </c>
      <c r="N3613" s="6" t="s">
        <v>8271</v>
      </c>
      <c r="O3613" s="9">
        <f t="shared" si="336"/>
        <v>1.36</v>
      </c>
      <c r="P3613" s="18">
        <f t="shared" si="337"/>
        <v>66.67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5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1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t="b">
        <v>0</v>
      </c>
      <c r="L3614" s="6">
        <v>57</v>
      </c>
      <c r="M3614" t="b">
        <v>1</v>
      </c>
      <c r="N3614" s="6" t="s">
        <v>8271</v>
      </c>
      <c r="O3614" s="9">
        <f t="shared" si="336"/>
        <v>1.444</v>
      </c>
      <c r="P3614" s="18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5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1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t="b">
        <v>0</v>
      </c>
      <c r="L3615" s="6">
        <v>20</v>
      </c>
      <c r="M3615" t="b">
        <v>1</v>
      </c>
      <c r="N3615" s="6" t="s">
        <v>8271</v>
      </c>
      <c r="O3615" s="9">
        <f t="shared" si="336"/>
        <v>1</v>
      </c>
      <c r="P3615" s="18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5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1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t="b">
        <v>0</v>
      </c>
      <c r="L3616" s="6">
        <v>71</v>
      </c>
      <c r="M3616" t="b">
        <v>1</v>
      </c>
      <c r="N3616" s="6" t="s">
        <v>8271</v>
      </c>
      <c r="O3616" s="9">
        <f t="shared" si="336"/>
        <v>1.008</v>
      </c>
      <c r="P3616" s="18">
        <f t="shared" si="337"/>
        <v>35.49</v>
      </c>
      <c r="Q3616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5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1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t="b">
        <v>0</v>
      </c>
      <c r="L3617" s="6">
        <v>72</v>
      </c>
      <c r="M3617" t="b">
        <v>1</v>
      </c>
      <c r="N3617" s="6" t="s">
        <v>8271</v>
      </c>
      <c r="O3617" s="9">
        <f t="shared" si="336"/>
        <v>1.0680000000000001</v>
      </c>
      <c r="P3617" s="18">
        <f t="shared" si="337"/>
        <v>37.08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5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1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t="b">
        <v>0</v>
      </c>
      <c r="L3618" s="6">
        <v>45</v>
      </c>
      <c r="M3618" t="b">
        <v>1</v>
      </c>
      <c r="N3618" s="6" t="s">
        <v>8271</v>
      </c>
      <c r="O3618" s="9">
        <f t="shared" si="336"/>
        <v>1.248</v>
      </c>
      <c r="P3618" s="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5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1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t="b">
        <v>0</v>
      </c>
      <c r="L3619" s="6">
        <v>51</v>
      </c>
      <c r="M3619" t="b">
        <v>1</v>
      </c>
      <c r="N3619" s="6" t="s">
        <v>8271</v>
      </c>
      <c r="O3619" s="9">
        <f t="shared" si="336"/>
        <v>1.1891891891891893</v>
      </c>
      <c r="P3619" s="18">
        <f t="shared" si="337"/>
        <v>17.25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5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1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t="b">
        <v>0</v>
      </c>
      <c r="L3620" s="6">
        <v>56</v>
      </c>
      <c r="M3620" t="b">
        <v>1</v>
      </c>
      <c r="N3620" s="6" t="s">
        <v>8271</v>
      </c>
      <c r="O3620" s="9">
        <f t="shared" si="336"/>
        <v>1.01</v>
      </c>
      <c r="P3620" s="18">
        <f t="shared" si="337"/>
        <v>36.07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5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1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t="b">
        <v>0</v>
      </c>
      <c r="L3621" s="6">
        <v>17</v>
      </c>
      <c r="M3621" t="b">
        <v>1</v>
      </c>
      <c r="N3621" s="6" t="s">
        <v>8271</v>
      </c>
      <c r="O3621" s="9">
        <f t="shared" si="336"/>
        <v>1.1299999999999999</v>
      </c>
      <c r="P3621" s="18">
        <f t="shared" si="337"/>
        <v>66.47</v>
      </c>
      <c r="Q3621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5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1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t="b">
        <v>0</v>
      </c>
      <c r="L3622" s="6">
        <v>197</v>
      </c>
      <c r="M3622" t="b">
        <v>1</v>
      </c>
      <c r="N3622" s="6" t="s">
        <v>8271</v>
      </c>
      <c r="O3622" s="9">
        <f t="shared" si="336"/>
        <v>1.0519047619047619</v>
      </c>
      <c r="P3622" s="18">
        <f t="shared" si="337"/>
        <v>56.07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5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1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t="b">
        <v>0</v>
      </c>
      <c r="L3623" s="6">
        <v>70</v>
      </c>
      <c r="M3623" t="b">
        <v>1</v>
      </c>
      <c r="N3623" s="6" t="s">
        <v>8271</v>
      </c>
      <c r="O3623" s="9">
        <f t="shared" si="336"/>
        <v>1.0973333333333333</v>
      </c>
      <c r="P3623" s="18">
        <f t="shared" si="337"/>
        <v>47.03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5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1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t="b">
        <v>0</v>
      </c>
      <c r="L3624" s="6">
        <v>21</v>
      </c>
      <c r="M3624" t="b">
        <v>1</v>
      </c>
      <c r="N3624" s="6" t="s">
        <v>8271</v>
      </c>
      <c r="O3624" s="9">
        <f t="shared" si="336"/>
        <v>1.00099</v>
      </c>
      <c r="P3624" s="18">
        <f t="shared" si="337"/>
        <v>47.67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5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1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t="b">
        <v>0</v>
      </c>
      <c r="L3625" s="6">
        <v>34</v>
      </c>
      <c r="M3625" t="b">
        <v>1</v>
      </c>
      <c r="N3625" s="6" t="s">
        <v>8271</v>
      </c>
      <c r="O3625" s="9">
        <f t="shared" si="336"/>
        <v>1.2</v>
      </c>
      <c r="P3625" s="18">
        <f t="shared" si="337"/>
        <v>88.24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5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1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t="b">
        <v>0</v>
      </c>
      <c r="L3626" s="6">
        <v>39</v>
      </c>
      <c r="M3626" t="b">
        <v>1</v>
      </c>
      <c r="N3626" s="6" t="s">
        <v>8271</v>
      </c>
      <c r="O3626" s="9">
        <f t="shared" si="336"/>
        <v>1.0493333333333332</v>
      </c>
      <c r="P3626" s="18">
        <f t="shared" si="337"/>
        <v>80.72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5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1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t="b">
        <v>0</v>
      </c>
      <c r="L3627" s="6">
        <v>78</v>
      </c>
      <c r="M3627" t="b">
        <v>1</v>
      </c>
      <c r="N3627" s="6" t="s">
        <v>8271</v>
      </c>
      <c r="O3627" s="9">
        <f t="shared" si="336"/>
        <v>1.0266666666666666</v>
      </c>
      <c r="P3627" s="18">
        <f t="shared" si="337"/>
        <v>39.49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5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1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t="b">
        <v>0</v>
      </c>
      <c r="L3628" s="6">
        <v>48</v>
      </c>
      <c r="M3628" t="b">
        <v>1</v>
      </c>
      <c r="N3628" s="6" t="s">
        <v>8271</v>
      </c>
      <c r="O3628" s="9">
        <f t="shared" si="336"/>
        <v>1.0182500000000001</v>
      </c>
      <c r="P3628" s="1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5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1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t="b">
        <v>0</v>
      </c>
      <c r="L3629" s="6">
        <v>29</v>
      </c>
      <c r="M3629" t="b">
        <v>1</v>
      </c>
      <c r="N3629" s="6" t="s">
        <v>8271</v>
      </c>
      <c r="O3629" s="9">
        <f t="shared" si="336"/>
        <v>1</v>
      </c>
      <c r="P3629" s="18">
        <f t="shared" si="337"/>
        <v>68.97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5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1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t="b">
        <v>0</v>
      </c>
      <c r="L3630" s="6">
        <v>0</v>
      </c>
      <c r="M3630" t="b">
        <v>0</v>
      </c>
      <c r="N3630" s="6" t="s">
        <v>8305</v>
      </c>
      <c r="O3630" s="9">
        <f t="shared" si="336"/>
        <v>0</v>
      </c>
      <c r="P3630" s="18" t="str">
        <f t="shared" si="337"/>
        <v>$0.00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5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1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t="b">
        <v>0</v>
      </c>
      <c r="L3631" s="6">
        <v>2</v>
      </c>
      <c r="M3631" t="b">
        <v>0</v>
      </c>
      <c r="N3631" s="6" t="s">
        <v>8305</v>
      </c>
      <c r="O3631" s="9">
        <f t="shared" si="336"/>
        <v>1.9999999999999999E-6</v>
      </c>
      <c r="P3631" s="18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5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1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t="b">
        <v>0</v>
      </c>
      <c r="L3632" s="6">
        <v>1</v>
      </c>
      <c r="M3632" t="b">
        <v>0</v>
      </c>
      <c r="N3632" s="6" t="s">
        <v>8305</v>
      </c>
      <c r="O3632" s="9">
        <f t="shared" si="336"/>
        <v>3.3333333333333332E-4</v>
      </c>
      <c r="P3632" s="18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5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1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t="b">
        <v>0</v>
      </c>
      <c r="L3633" s="6">
        <v>59</v>
      </c>
      <c r="M3633" t="b">
        <v>0</v>
      </c>
      <c r="N3633" s="6" t="s">
        <v>8305</v>
      </c>
      <c r="O3633" s="9">
        <f t="shared" si="336"/>
        <v>0.51023391812865493</v>
      </c>
      <c r="P3633" s="18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5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1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t="b">
        <v>0</v>
      </c>
      <c r="L3634" s="6">
        <v>1</v>
      </c>
      <c r="M3634" t="b">
        <v>0</v>
      </c>
      <c r="N3634" s="6" t="s">
        <v>8305</v>
      </c>
      <c r="O3634" s="9">
        <f t="shared" si="336"/>
        <v>0.2</v>
      </c>
      <c r="P3634" s="1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5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1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t="b">
        <v>0</v>
      </c>
      <c r="L3635" s="6">
        <v>31</v>
      </c>
      <c r="M3635" t="b">
        <v>0</v>
      </c>
      <c r="N3635" s="6" t="s">
        <v>8305</v>
      </c>
      <c r="O3635" s="9">
        <f t="shared" si="336"/>
        <v>0.35239999999999999</v>
      </c>
      <c r="P3635" s="18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5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1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t="b">
        <v>0</v>
      </c>
      <c r="L3636" s="6">
        <v>18</v>
      </c>
      <c r="M3636" t="b">
        <v>0</v>
      </c>
      <c r="N3636" s="6" t="s">
        <v>8305</v>
      </c>
      <c r="O3636" s="9">
        <f t="shared" si="336"/>
        <v>4.2466666666666666E-2</v>
      </c>
      <c r="P3636" s="18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5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1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t="b">
        <v>0</v>
      </c>
      <c r="L3637" s="6">
        <v>10</v>
      </c>
      <c r="M3637" t="b">
        <v>0</v>
      </c>
      <c r="N3637" s="6" t="s">
        <v>8305</v>
      </c>
      <c r="O3637" s="9">
        <f t="shared" si="336"/>
        <v>0.36457142857142855</v>
      </c>
      <c r="P3637" s="1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5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1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t="b">
        <v>0</v>
      </c>
      <c r="L3638" s="6">
        <v>0</v>
      </c>
      <c r="M3638" t="b">
        <v>0</v>
      </c>
      <c r="N3638" s="6" t="s">
        <v>8305</v>
      </c>
      <c r="O3638" s="9">
        <f t="shared" si="336"/>
        <v>0</v>
      </c>
      <c r="P3638" s="18" t="str">
        <f t="shared" si="337"/>
        <v>$0.00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5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1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t="b">
        <v>0</v>
      </c>
      <c r="L3639" s="6">
        <v>14</v>
      </c>
      <c r="M3639" t="b">
        <v>0</v>
      </c>
      <c r="N3639" s="6" t="s">
        <v>8305</v>
      </c>
      <c r="O3639" s="9">
        <f t="shared" si="336"/>
        <v>0.30866666666666664</v>
      </c>
      <c r="P3639" s="18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5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1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t="b">
        <v>0</v>
      </c>
      <c r="L3640" s="6">
        <v>2</v>
      </c>
      <c r="M3640" t="b">
        <v>0</v>
      </c>
      <c r="N3640" s="6" t="s">
        <v>8305</v>
      </c>
      <c r="O3640" s="9">
        <f t="shared" si="336"/>
        <v>6.545454545454546E-2</v>
      </c>
      <c r="P3640" s="1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5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1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t="b">
        <v>0</v>
      </c>
      <c r="L3641" s="6">
        <v>1</v>
      </c>
      <c r="M3641" t="b">
        <v>0</v>
      </c>
      <c r="N3641" s="6" t="s">
        <v>8305</v>
      </c>
      <c r="O3641" s="9">
        <f t="shared" si="336"/>
        <v>4.0000000000000003E-5</v>
      </c>
      <c r="P3641" s="18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5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1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t="b">
        <v>0</v>
      </c>
      <c r="L3642" s="6">
        <v>3</v>
      </c>
      <c r="M3642" t="b">
        <v>0</v>
      </c>
      <c r="N3642" s="6" t="s">
        <v>8305</v>
      </c>
      <c r="O3642" s="9">
        <f t="shared" si="336"/>
        <v>5.5E-2</v>
      </c>
      <c r="P3642" s="18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5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1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t="b">
        <v>0</v>
      </c>
      <c r="L3643" s="6">
        <v>0</v>
      </c>
      <c r="M3643" t="b">
        <v>0</v>
      </c>
      <c r="N3643" s="6" t="s">
        <v>8305</v>
      </c>
      <c r="O3643" s="9">
        <f t="shared" si="336"/>
        <v>0</v>
      </c>
      <c r="P3643" s="18" t="str">
        <f t="shared" si="337"/>
        <v>$0.00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5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1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t="b">
        <v>0</v>
      </c>
      <c r="L3644" s="6">
        <v>2</v>
      </c>
      <c r="M3644" t="b">
        <v>0</v>
      </c>
      <c r="N3644" s="6" t="s">
        <v>8305</v>
      </c>
      <c r="O3644" s="9">
        <f t="shared" si="336"/>
        <v>2.1428571428571429E-2</v>
      </c>
      <c r="P3644" s="1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5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1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t="b">
        <v>0</v>
      </c>
      <c r="L3645" s="6">
        <v>0</v>
      </c>
      <c r="M3645" t="b">
        <v>0</v>
      </c>
      <c r="N3645" s="6" t="s">
        <v>8305</v>
      </c>
      <c r="O3645" s="9">
        <f t="shared" si="336"/>
        <v>0</v>
      </c>
      <c r="P3645" s="18" t="str">
        <f t="shared" si="337"/>
        <v>$0.00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5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1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t="b">
        <v>0</v>
      </c>
      <c r="L3646" s="6">
        <v>12</v>
      </c>
      <c r="M3646" t="b">
        <v>0</v>
      </c>
      <c r="N3646" s="6" t="s">
        <v>8305</v>
      </c>
      <c r="O3646" s="9">
        <f t="shared" si="336"/>
        <v>0.16420000000000001</v>
      </c>
      <c r="P3646" s="18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5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1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t="b">
        <v>0</v>
      </c>
      <c r="L3647" s="6">
        <v>1</v>
      </c>
      <c r="M3647" t="b">
        <v>0</v>
      </c>
      <c r="N3647" s="6" t="s">
        <v>8305</v>
      </c>
      <c r="O3647" s="9">
        <f t="shared" si="336"/>
        <v>1E-3</v>
      </c>
      <c r="P3647" s="18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5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1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t="b">
        <v>0</v>
      </c>
      <c r="L3648" s="6">
        <v>8</v>
      </c>
      <c r="M3648" t="b">
        <v>0</v>
      </c>
      <c r="N3648" s="6" t="s">
        <v>8305</v>
      </c>
      <c r="O3648" s="9">
        <f t="shared" si="336"/>
        <v>4.8099999999999997E-2</v>
      </c>
      <c r="P3648" s="1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5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1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t="b">
        <v>0</v>
      </c>
      <c r="L3649" s="6">
        <v>2</v>
      </c>
      <c r="M3649" t="b">
        <v>0</v>
      </c>
      <c r="N3649" s="6" t="s">
        <v>8305</v>
      </c>
      <c r="O3649" s="9">
        <f t="shared" si="336"/>
        <v>0.06</v>
      </c>
      <c r="P3649" s="18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5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1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t="b">
        <v>0</v>
      </c>
      <c r="L3650" s="6">
        <v>73</v>
      </c>
      <c r="M3650" t="b">
        <v>1</v>
      </c>
      <c r="N3650" s="6" t="s">
        <v>8271</v>
      </c>
      <c r="O3650" s="9">
        <f t="shared" ref="O3650:O3713" si="342">E3650/D3650</f>
        <v>1.003825</v>
      </c>
      <c r="P3650" s="18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41887.292187500003</v>
      </c>
      <c r="T3650" s="15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1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t="b">
        <v>0</v>
      </c>
      <c r="L3651" s="6">
        <v>8</v>
      </c>
      <c r="M3651" t="b">
        <v>1</v>
      </c>
      <c r="N3651" s="6" t="s">
        <v>8271</v>
      </c>
      <c r="O3651" s="9">
        <f t="shared" si="342"/>
        <v>1.04</v>
      </c>
      <c r="P3651" s="18">
        <f t="shared" ref="P3651:P3714" si="343">IF(L3651=0,"$0.00",ROUND(E3651/L3651,2))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6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1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t="b">
        <v>0</v>
      </c>
      <c r="L3652" s="6">
        <v>17</v>
      </c>
      <c r="M3652" t="b">
        <v>1</v>
      </c>
      <c r="N3652" s="6" t="s">
        <v>8271</v>
      </c>
      <c r="O3652" s="9">
        <f t="shared" si="342"/>
        <v>1</v>
      </c>
      <c r="P3652" s="18">
        <f t="shared" si="343"/>
        <v>29.41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5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1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t="b">
        <v>0</v>
      </c>
      <c r="L3653" s="6">
        <v>9</v>
      </c>
      <c r="M3653" t="b">
        <v>1</v>
      </c>
      <c r="N3653" s="6" t="s">
        <v>8271</v>
      </c>
      <c r="O3653" s="9">
        <f t="shared" si="342"/>
        <v>1.04</v>
      </c>
      <c r="P3653" s="18">
        <f t="shared" si="343"/>
        <v>57.78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5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1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t="b">
        <v>0</v>
      </c>
      <c r="L3654" s="6">
        <v>17</v>
      </c>
      <c r="M3654" t="b">
        <v>1</v>
      </c>
      <c r="N3654" s="6" t="s">
        <v>8271</v>
      </c>
      <c r="O3654" s="9">
        <f t="shared" si="342"/>
        <v>2.5066666666666668</v>
      </c>
      <c r="P3654" s="18">
        <f t="shared" si="343"/>
        <v>44.24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5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1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t="b">
        <v>0</v>
      </c>
      <c r="L3655" s="6">
        <v>33</v>
      </c>
      <c r="M3655" t="b">
        <v>1</v>
      </c>
      <c r="N3655" s="6" t="s">
        <v>8271</v>
      </c>
      <c r="O3655" s="9">
        <f t="shared" si="342"/>
        <v>1.0049999999999999</v>
      </c>
      <c r="P3655" s="18">
        <f t="shared" si="343"/>
        <v>60.91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5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1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t="b">
        <v>0</v>
      </c>
      <c r="L3656" s="6">
        <v>38</v>
      </c>
      <c r="M3656" t="b">
        <v>1</v>
      </c>
      <c r="N3656" s="6" t="s">
        <v>8271</v>
      </c>
      <c r="O3656" s="9">
        <f t="shared" si="342"/>
        <v>1.744</v>
      </c>
      <c r="P3656" s="18">
        <f t="shared" si="343"/>
        <v>68.84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5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1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t="b">
        <v>0</v>
      </c>
      <c r="L3657" s="6">
        <v>79</v>
      </c>
      <c r="M3657" t="b">
        <v>1</v>
      </c>
      <c r="N3657" s="6" t="s">
        <v>8271</v>
      </c>
      <c r="O3657" s="9">
        <f t="shared" si="342"/>
        <v>1.1626000000000001</v>
      </c>
      <c r="P3657" s="18">
        <f t="shared" si="343"/>
        <v>73.58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5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1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t="b">
        <v>0</v>
      </c>
      <c r="L3658" s="6">
        <v>46</v>
      </c>
      <c r="M3658" t="b">
        <v>1</v>
      </c>
      <c r="N3658" s="6" t="s">
        <v>8271</v>
      </c>
      <c r="O3658" s="9">
        <f t="shared" si="342"/>
        <v>1.0582</v>
      </c>
      <c r="P3658" s="1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5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1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t="b">
        <v>0</v>
      </c>
      <c r="L3659" s="6">
        <v>20</v>
      </c>
      <c r="M3659" t="b">
        <v>1</v>
      </c>
      <c r="N3659" s="6" t="s">
        <v>8271</v>
      </c>
      <c r="O3659" s="9">
        <f t="shared" si="342"/>
        <v>1.1074999999999999</v>
      </c>
      <c r="P3659" s="1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5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1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t="b">
        <v>0</v>
      </c>
      <c r="L3660" s="6">
        <v>20</v>
      </c>
      <c r="M3660" t="b">
        <v>1</v>
      </c>
      <c r="N3660" s="6" t="s">
        <v>8271</v>
      </c>
      <c r="O3660" s="9">
        <f t="shared" si="342"/>
        <v>1.0066666666666666</v>
      </c>
      <c r="P3660" s="18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5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1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t="b">
        <v>0</v>
      </c>
      <c r="L3661" s="6">
        <v>13</v>
      </c>
      <c r="M3661" t="b">
        <v>1</v>
      </c>
      <c r="N3661" s="6" t="s">
        <v>8271</v>
      </c>
      <c r="O3661" s="9">
        <f t="shared" si="342"/>
        <v>1.0203333333333333</v>
      </c>
      <c r="P3661" s="18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5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1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t="b">
        <v>0</v>
      </c>
      <c r="L3662" s="6">
        <v>22</v>
      </c>
      <c r="M3662" t="b">
        <v>1</v>
      </c>
      <c r="N3662" s="6" t="s">
        <v>8271</v>
      </c>
      <c r="O3662" s="9">
        <f t="shared" si="342"/>
        <v>1</v>
      </c>
      <c r="P3662" s="18">
        <f t="shared" si="343"/>
        <v>11.36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5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1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t="b">
        <v>0</v>
      </c>
      <c r="L3663" s="6">
        <v>36</v>
      </c>
      <c r="M3663" t="b">
        <v>1</v>
      </c>
      <c r="N3663" s="6" t="s">
        <v>8271</v>
      </c>
      <c r="O3663" s="9">
        <f t="shared" si="342"/>
        <v>1.1100000000000001</v>
      </c>
      <c r="P3663" s="18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5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1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t="b">
        <v>0</v>
      </c>
      <c r="L3664" s="6">
        <v>40</v>
      </c>
      <c r="M3664" t="b">
        <v>1</v>
      </c>
      <c r="N3664" s="6" t="s">
        <v>8271</v>
      </c>
      <c r="O3664" s="9">
        <f t="shared" si="342"/>
        <v>1.0142500000000001</v>
      </c>
      <c r="P3664" s="1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5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1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t="b">
        <v>0</v>
      </c>
      <c r="L3665" s="6">
        <v>9</v>
      </c>
      <c r="M3665" t="b">
        <v>1</v>
      </c>
      <c r="N3665" s="6" t="s">
        <v>8271</v>
      </c>
      <c r="O3665" s="9">
        <f t="shared" si="342"/>
        <v>1.04</v>
      </c>
      <c r="P3665" s="18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5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1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t="b">
        <v>0</v>
      </c>
      <c r="L3666" s="6">
        <v>19</v>
      </c>
      <c r="M3666" t="b">
        <v>1</v>
      </c>
      <c r="N3666" s="6" t="s">
        <v>8271</v>
      </c>
      <c r="O3666" s="9">
        <f t="shared" si="342"/>
        <v>1.09375</v>
      </c>
      <c r="P3666" s="18">
        <f t="shared" si="343"/>
        <v>46.05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5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1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t="b">
        <v>0</v>
      </c>
      <c r="L3667" s="6">
        <v>14</v>
      </c>
      <c r="M3667" t="b">
        <v>1</v>
      </c>
      <c r="N3667" s="6" t="s">
        <v>8271</v>
      </c>
      <c r="O3667" s="9">
        <f t="shared" si="342"/>
        <v>1.1516129032258065</v>
      </c>
      <c r="P3667" s="18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5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1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t="b">
        <v>0</v>
      </c>
      <c r="L3668" s="6">
        <v>38</v>
      </c>
      <c r="M3668" t="b">
        <v>1</v>
      </c>
      <c r="N3668" s="6" t="s">
        <v>8271</v>
      </c>
      <c r="O3668" s="9">
        <f t="shared" si="342"/>
        <v>1</v>
      </c>
      <c r="P3668" s="1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5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1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t="b">
        <v>0</v>
      </c>
      <c r="L3669" s="6">
        <v>58</v>
      </c>
      <c r="M3669" t="b">
        <v>1</v>
      </c>
      <c r="N3669" s="6" t="s">
        <v>8271</v>
      </c>
      <c r="O3669" s="9">
        <f t="shared" si="342"/>
        <v>1.0317033333333334</v>
      </c>
      <c r="P3669" s="18">
        <f t="shared" si="343"/>
        <v>53.36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5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1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t="b">
        <v>0</v>
      </c>
      <c r="L3670" s="6">
        <v>28</v>
      </c>
      <c r="M3670" t="b">
        <v>1</v>
      </c>
      <c r="N3670" s="6" t="s">
        <v>8271</v>
      </c>
      <c r="O3670" s="9">
        <f t="shared" si="342"/>
        <v>1.0349999999999999</v>
      </c>
      <c r="P3670" s="18">
        <f t="shared" si="343"/>
        <v>36.96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5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1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t="b">
        <v>0</v>
      </c>
      <c r="L3671" s="6">
        <v>17</v>
      </c>
      <c r="M3671" t="b">
        <v>1</v>
      </c>
      <c r="N3671" s="6" t="s">
        <v>8271</v>
      </c>
      <c r="O3671" s="9">
        <f t="shared" si="342"/>
        <v>1.3819999999999999</v>
      </c>
      <c r="P3671" s="18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5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1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t="b">
        <v>0</v>
      </c>
      <c r="L3672" s="6">
        <v>12</v>
      </c>
      <c r="M3672" t="b">
        <v>1</v>
      </c>
      <c r="N3672" s="6" t="s">
        <v>8271</v>
      </c>
      <c r="O3672" s="9">
        <f t="shared" si="342"/>
        <v>1.0954545454545455</v>
      </c>
      <c r="P3672" s="18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5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1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t="b">
        <v>0</v>
      </c>
      <c r="L3673" s="6">
        <v>40</v>
      </c>
      <c r="M3673" t="b">
        <v>1</v>
      </c>
      <c r="N3673" s="6" t="s">
        <v>8271</v>
      </c>
      <c r="O3673" s="9">
        <f t="shared" si="342"/>
        <v>1.0085714285714287</v>
      </c>
      <c r="P3673" s="1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5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1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t="b">
        <v>0</v>
      </c>
      <c r="L3674" s="6">
        <v>57</v>
      </c>
      <c r="M3674" t="b">
        <v>1</v>
      </c>
      <c r="N3674" s="6" t="s">
        <v>8271</v>
      </c>
      <c r="O3674" s="9">
        <f t="shared" si="342"/>
        <v>1.0153333333333334</v>
      </c>
      <c r="P3674" s="18">
        <f t="shared" si="343"/>
        <v>53.44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5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1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t="b">
        <v>0</v>
      </c>
      <c r="L3675" s="6">
        <v>114</v>
      </c>
      <c r="M3675" t="b">
        <v>1</v>
      </c>
      <c r="N3675" s="6" t="s">
        <v>8271</v>
      </c>
      <c r="O3675" s="9">
        <f t="shared" si="342"/>
        <v>1.13625</v>
      </c>
      <c r="P3675" s="18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5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1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t="b">
        <v>0</v>
      </c>
      <c r="L3676" s="6">
        <v>31</v>
      </c>
      <c r="M3676" t="b">
        <v>1</v>
      </c>
      <c r="N3676" s="6" t="s">
        <v>8271</v>
      </c>
      <c r="O3676" s="9">
        <f t="shared" si="342"/>
        <v>1</v>
      </c>
      <c r="P3676" s="18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5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1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t="b">
        <v>0</v>
      </c>
      <c r="L3677" s="6">
        <v>3</v>
      </c>
      <c r="M3677" t="b">
        <v>1</v>
      </c>
      <c r="N3677" s="6" t="s">
        <v>8271</v>
      </c>
      <c r="O3677" s="9">
        <f t="shared" si="342"/>
        <v>1.4</v>
      </c>
      <c r="P3677" s="18">
        <f t="shared" si="343"/>
        <v>23.33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5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1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t="b">
        <v>0</v>
      </c>
      <c r="L3678" s="6">
        <v>16</v>
      </c>
      <c r="M3678" t="b">
        <v>1</v>
      </c>
      <c r="N3678" s="6" t="s">
        <v>8271</v>
      </c>
      <c r="O3678" s="9">
        <f t="shared" si="342"/>
        <v>1.2875000000000001</v>
      </c>
      <c r="P3678" s="1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5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1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t="b">
        <v>0</v>
      </c>
      <c r="L3679" s="6">
        <v>199</v>
      </c>
      <c r="M3679" t="b">
        <v>1</v>
      </c>
      <c r="N3679" s="6" t="s">
        <v>8271</v>
      </c>
      <c r="O3679" s="9">
        <f t="shared" si="342"/>
        <v>1.0290416666666666</v>
      </c>
      <c r="P3679" s="18">
        <f t="shared" si="343"/>
        <v>62.05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5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1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t="b">
        <v>0</v>
      </c>
      <c r="L3680" s="6">
        <v>31</v>
      </c>
      <c r="M3680" t="b">
        <v>1</v>
      </c>
      <c r="N3680" s="6" t="s">
        <v>8271</v>
      </c>
      <c r="O3680" s="9">
        <f t="shared" si="342"/>
        <v>1.0249999999999999</v>
      </c>
      <c r="P3680" s="18">
        <f t="shared" si="343"/>
        <v>66.13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5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1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t="b">
        <v>0</v>
      </c>
      <c r="L3681" s="6">
        <v>30</v>
      </c>
      <c r="M3681" t="b">
        <v>1</v>
      </c>
      <c r="N3681" s="6" t="s">
        <v>8271</v>
      </c>
      <c r="O3681" s="9">
        <f t="shared" si="342"/>
        <v>1.101</v>
      </c>
      <c r="P3681" s="1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5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1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t="b">
        <v>0</v>
      </c>
      <c r="L3682" s="6">
        <v>34</v>
      </c>
      <c r="M3682" t="b">
        <v>1</v>
      </c>
      <c r="N3682" s="6" t="s">
        <v>8271</v>
      </c>
      <c r="O3682" s="9">
        <f t="shared" si="342"/>
        <v>1.1276666666666666</v>
      </c>
      <c r="P3682" s="18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5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1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t="b">
        <v>0</v>
      </c>
      <c r="L3683" s="6">
        <v>18</v>
      </c>
      <c r="M3683" t="b">
        <v>1</v>
      </c>
      <c r="N3683" s="6" t="s">
        <v>8271</v>
      </c>
      <c r="O3683" s="9">
        <f t="shared" si="342"/>
        <v>1.119</v>
      </c>
      <c r="P3683" s="18">
        <f t="shared" si="343"/>
        <v>62.17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5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1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t="b">
        <v>0</v>
      </c>
      <c r="L3684" s="6">
        <v>67</v>
      </c>
      <c r="M3684" t="b">
        <v>1</v>
      </c>
      <c r="N3684" s="6" t="s">
        <v>8271</v>
      </c>
      <c r="O3684" s="9">
        <f t="shared" si="342"/>
        <v>1.3919999999999999</v>
      </c>
      <c r="P3684" s="18">
        <f t="shared" si="343"/>
        <v>62.33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5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1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t="b">
        <v>0</v>
      </c>
      <c r="L3685" s="6">
        <v>66</v>
      </c>
      <c r="M3685" t="b">
        <v>1</v>
      </c>
      <c r="N3685" s="6" t="s">
        <v>8271</v>
      </c>
      <c r="O3685" s="9">
        <f t="shared" si="342"/>
        <v>1.1085714285714285</v>
      </c>
      <c r="P3685" s="18">
        <f t="shared" si="343"/>
        <v>58.79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5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1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t="b">
        <v>0</v>
      </c>
      <c r="L3686" s="6">
        <v>23</v>
      </c>
      <c r="M3686" t="b">
        <v>1</v>
      </c>
      <c r="N3686" s="6" t="s">
        <v>8271</v>
      </c>
      <c r="O3686" s="9">
        <f t="shared" si="342"/>
        <v>1.3906666666666667</v>
      </c>
      <c r="P3686" s="18">
        <f t="shared" si="343"/>
        <v>45.35</v>
      </c>
      <c r="Q3686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5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1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t="b">
        <v>0</v>
      </c>
      <c r="L3687" s="6">
        <v>126</v>
      </c>
      <c r="M3687" t="b">
        <v>1</v>
      </c>
      <c r="N3687" s="6" t="s">
        <v>8271</v>
      </c>
      <c r="O3687" s="9">
        <f t="shared" si="342"/>
        <v>1.0569999999999999</v>
      </c>
      <c r="P3687" s="18">
        <f t="shared" si="343"/>
        <v>41.94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5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1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t="b">
        <v>0</v>
      </c>
      <c r="L3688" s="6">
        <v>6</v>
      </c>
      <c r="M3688" t="b">
        <v>1</v>
      </c>
      <c r="N3688" s="6" t="s">
        <v>8271</v>
      </c>
      <c r="O3688" s="9">
        <f t="shared" si="342"/>
        <v>1.0142857142857142</v>
      </c>
      <c r="P3688" s="1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5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1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t="b">
        <v>0</v>
      </c>
      <c r="L3689" s="6">
        <v>25</v>
      </c>
      <c r="M3689" t="b">
        <v>1</v>
      </c>
      <c r="N3689" s="6" t="s">
        <v>8271</v>
      </c>
      <c r="O3689" s="9">
        <f t="shared" si="342"/>
        <v>1.0024500000000001</v>
      </c>
      <c r="P3689" s="1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5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1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t="b">
        <v>0</v>
      </c>
      <c r="L3690" s="6">
        <v>39</v>
      </c>
      <c r="M3690" t="b">
        <v>1</v>
      </c>
      <c r="N3690" s="6" t="s">
        <v>8271</v>
      </c>
      <c r="O3690" s="9">
        <f t="shared" si="342"/>
        <v>1.0916666666666666</v>
      </c>
      <c r="P3690" s="18">
        <f t="shared" si="343"/>
        <v>83.97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5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1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t="b">
        <v>0</v>
      </c>
      <c r="L3691" s="6">
        <v>62</v>
      </c>
      <c r="M3691" t="b">
        <v>1</v>
      </c>
      <c r="N3691" s="6" t="s">
        <v>8271</v>
      </c>
      <c r="O3691" s="9">
        <f t="shared" si="342"/>
        <v>1.1833333333333333</v>
      </c>
      <c r="P3691" s="18">
        <f t="shared" si="343"/>
        <v>57.26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5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1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t="b">
        <v>0</v>
      </c>
      <c r="L3692" s="6">
        <v>31</v>
      </c>
      <c r="M3692" t="b">
        <v>1</v>
      </c>
      <c r="N3692" s="6" t="s">
        <v>8271</v>
      </c>
      <c r="O3692" s="9">
        <f t="shared" si="342"/>
        <v>1.2</v>
      </c>
      <c r="P3692" s="18">
        <f t="shared" si="343"/>
        <v>58.06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5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1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t="b">
        <v>0</v>
      </c>
      <c r="L3693" s="6">
        <v>274</v>
      </c>
      <c r="M3693" t="b">
        <v>1</v>
      </c>
      <c r="N3693" s="6" t="s">
        <v>8271</v>
      </c>
      <c r="O3693" s="9">
        <f t="shared" si="342"/>
        <v>1.2796000000000001</v>
      </c>
      <c r="P3693" s="18">
        <f t="shared" si="343"/>
        <v>186.8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5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1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t="b">
        <v>0</v>
      </c>
      <c r="L3694" s="6">
        <v>17</v>
      </c>
      <c r="M3694" t="b">
        <v>1</v>
      </c>
      <c r="N3694" s="6" t="s">
        <v>8271</v>
      </c>
      <c r="O3694" s="9">
        <f t="shared" si="342"/>
        <v>1.26</v>
      </c>
      <c r="P3694" s="18">
        <f t="shared" si="343"/>
        <v>74.12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5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1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t="b">
        <v>0</v>
      </c>
      <c r="L3695" s="6">
        <v>14</v>
      </c>
      <c r="M3695" t="b">
        <v>1</v>
      </c>
      <c r="N3695" s="6" t="s">
        <v>8271</v>
      </c>
      <c r="O3695" s="9">
        <f t="shared" si="342"/>
        <v>1.2912912912912913</v>
      </c>
      <c r="P3695" s="18">
        <f t="shared" si="343"/>
        <v>30.71</v>
      </c>
      <c r="Q3695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5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1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t="b">
        <v>0</v>
      </c>
      <c r="L3696" s="6">
        <v>60</v>
      </c>
      <c r="M3696" t="b">
        <v>1</v>
      </c>
      <c r="N3696" s="6" t="s">
        <v>8271</v>
      </c>
      <c r="O3696" s="9">
        <f t="shared" si="342"/>
        <v>1.0742857142857143</v>
      </c>
      <c r="P3696" s="18">
        <f t="shared" si="343"/>
        <v>62.67</v>
      </c>
      <c r="Q3696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5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1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t="b">
        <v>0</v>
      </c>
      <c r="L3697" s="6">
        <v>33</v>
      </c>
      <c r="M3697" t="b">
        <v>1</v>
      </c>
      <c r="N3697" s="6" t="s">
        <v>8271</v>
      </c>
      <c r="O3697" s="9">
        <f t="shared" si="342"/>
        <v>1.00125</v>
      </c>
      <c r="P3697" s="18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5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1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t="b">
        <v>0</v>
      </c>
      <c r="L3698" s="6">
        <v>78</v>
      </c>
      <c r="M3698" t="b">
        <v>1</v>
      </c>
      <c r="N3698" s="6" t="s">
        <v>8271</v>
      </c>
      <c r="O3698" s="9">
        <f t="shared" si="342"/>
        <v>1.55</v>
      </c>
      <c r="P3698" s="1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5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1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t="b">
        <v>0</v>
      </c>
      <c r="L3699" s="6">
        <v>30</v>
      </c>
      <c r="M3699" t="b">
        <v>1</v>
      </c>
      <c r="N3699" s="6" t="s">
        <v>8271</v>
      </c>
      <c r="O3699" s="9">
        <f t="shared" si="342"/>
        <v>1.08</v>
      </c>
      <c r="P3699" s="18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5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1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t="b">
        <v>0</v>
      </c>
      <c r="L3700" s="6">
        <v>136</v>
      </c>
      <c r="M3700" t="b">
        <v>1</v>
      </c>
      <c r="N3700" s="6" t="s">
        <v>8271</v>
      </c>
      <c r="O3700" s="9">
        <f t="shared" si="342"/>
        <v>1.1052</v>
      </c>
      <c r="P3700" s="18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5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1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t="b">
        <v>0</v>
      </c>
      <c r="L3701" s="6">
        <v>40</v>
      </c>
      <c r="M3701" t="b">
        <v>1</v>
      </c>
      <c r="N3701" s="6" t="s">
        <v>8271</v>
      </c>
      <c r="O3701" s="9">
        <f t="shared" si="342"/>
        <v>1.008</v>
      </c>
      <c r="P3701" s="18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5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1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t="b">
        <v>0</v>
      </c>
      <c r="L3702" s="6">
        <v>18</v>
      </c>
      <c r="M3702" t="b">
        <v>1</v>
      </c>
      <c r="N3702" s="6" t="s">
        <v>8271</v>
      </c>
      <c r="O3702" s="9">
        <f t="shared" si="342"/>
        <v>1.212</v>
      </c>
      <c r="P3702" s="18">
        <f t="shared" si="343"/>
        <v>33.67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5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1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t="b">
        <v>0</v>
      </c>
      <c r="L3703" s="6">
        <v>39</v>
      </c>
      <c r="M3703" t="b">
        <v>1</v>
      </c>
      <c r="N3703" s="6" t="s">
        <v>8271</v>
      </c>
      <c r="O3703" s="9">
        <f t="shared" si="342"/>
        <v>1.0033333333333334</v>
      </c>
      <c r="P3703" s="18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5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1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t="b">
        <v>0</v>
      </c>
      <c r="L3704" s="6">
        <v>21</v>
      </c>
      <c r="M3704" t="b">
        <v>1</v>
      </c>
      <c r="N3704" s="6" t="s">
        <v>8271</v>
      </c>
      <c r="O3704" s="9">
        <f t="shared" si="342"/>
        <v>1.0916666666666666</v>
      </c>
      <c r="P3704" s="18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5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1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t="b">
        <v>0</v>
      </c>
      <c r="L3705" s="6">
        <v>30</v>
      </c>
      <c r="M3705" t="b">
        <v>1</v>
      </c>
      <c r="N3705" s="6" t="s">
        <v>8271</v>
      </c>
      <c r="O3705" s="9">
        <f t="shared" si="342"/>
        <v>1.2342857142857142</v>
      </c>
      <c r="P3705" s="18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5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1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t="b">
        <v>0</v>
      </c>
      <c r="L3706" s="6">
        <v>27</v>
      </c>
      <c r="M3706" t="b">
        <v>1</v>
      </c>
      <c r="N3706" s="6" t="s">
        <v>8271</v>
      </c>
      <c r="O3706" s="9">
        <f t="shared" si="342"/>
        <v>1.3633666666666666</v>
      </c>
      <c r="P3706" s="18">
        <f t="shared" si="343"/>
        <v>15.15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5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1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t="b">
        <v>0</v>
      </c>
      <c r="L3707" s="6">
        <v>35</v>
      </c>
      <c r="M3707" t="b">
        <v>1</v>
      </c>
      <c r="N3707" s="6" t="s">
        <v>8271</v>
      </c>
      <c r="O3707" s="9">
        <f t="shared" si="342"/>
        <v>1.0346657233816767</v>
      </c>
      <c r="P3707" s="18">
        <f t="shared" si="343"/>
        <v>83.57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5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1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t="b">
        <v>0</v>
      </c>
      <c r="L3708" s="6">
        <v>13</v>
      </c>
      <c r="M3708" t="b">
        <v>1</v>
      </c>
      <c r="N3708" s="6" t="s">
        <v>8271</v>
      </c>
      <c r="O3708" s="9">
        <f t="shared" si="342"/>
        <v>1.2133333333333334</v>
      </c>
      <c r="P3708" s="18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5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1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t="b">
        <v>0</v>
      </c>
      <c r="L3709" s="6">
        <v>23</v>
      </c>
      <c r="M3709" t="b">
        <v>1</v>
      </c>
      <c r="N3709" s="6" t="s">
        <v>8271</v>
      </c>
      <c r="O3709" s="9">
        <f t="shared" si="342"/>
        <v>1.86</v>
      </c>
      <c r="P3709" s="18">
        <f t="shared" si="343"/>
        <v>80.87</v>
      </c>
      <c r="Q3709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5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1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t="b">
        <v>0</v>
      </c>
      <c r="L3710" s="6">
        <v>39</v>
      </c>
      <c r="M3710" t="b">
        <v>1</v>
      </c>
      <c r="N3710" s="6" t="s">
        <v>8271</v>
      </c>
      <c r="O3710" s="9">
        <f t="shared" si="342"/>
        <v>3</v>
      </c>
      <c r="P3710" s="18">
        <f t="shared" si="343"/>
        <v>53.85</v>
      </c>
      <c r="Q3710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5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1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t="b">
        <v>0</v>
      </c>
      <c r="L3711" s="6">
        <v>35</v>
      </c>
      <c r="M3711" t="b">
        <v>1</v>
      </c>
      <c r="N3711" s="6" t="s">
        <v>8271</v>
      </c>
      <c r="O3711" s="9">
        <f t="shared" si="342"/>
        <v>1.0825</v>
      </c>
      <c r="P3711" s="18">
        <f t="shared" si="343"/>
        <v>30.93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5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1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t="b">
        <v>0</v>
      </c>
      <c r="L3712" s="6">
        <v>27</v>
      </c>
      <c r="M3712" t="b">
        <v>1</v>
      </c>
      <c r="N3712" s="6" t="s">
        <v>8271</v>
      </c>
      <c r="O3712" s="9">
        <f t="shared" si="342"/>
        <v>1.4115384615384616</v>
      </c>
      <c r="P3712" s="18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5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1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t="b">
        <v>0</v>
      </c>
      <c r="L3713" s="6">
        <v>21</v>
      </c>
      <c r="M3713" t="b">
        <v>1</v>
      </c>
      <c r="N3713" s="6" t="s">
        <v>8271</v>
      </c>
      <c r="O3713" s="9">
        <f t="shared" si="342"/>
        <v>1.1399999999999999</v>
      </c>
      <c r="P3713" s="18">
        <f t="shared" si="343"/>
        <v>27.14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5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1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t="b">
        <v>0</v>
      </c>
      <c r="L3714" s="6">
        <v>104</v>
      </c>
      <c r="M3714" t="b">
        <v>1</v>
      </c>
      <c r="N3714" s="6" t="s">
        <v>8271</v>
      </c>
      <c r="O3714" s="9">
        <f t="shared" ref="O3714:O3777" si="348">E3714/D3714</f>
        <v>1.5373333333333334</v>
      </c>
      <c r="P3714" s="18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6">
        <f t="shared" si="346"/>
        <v>42134.172071759262</v>
      </c>
      <c r="T3714" s="15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1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t="b">
        <v>0</v>
      </c>
      <c r="L3715" s="6">
        <v>19</v>
      </c>
      <c r="M3715" t="b">
        <v>1</v>
      </c>
      <c r="N3715" s="6" t="s">
        <v>8271</v>
      </c>
      <c r="O3715" s="9">
        <f t="shared" si="348"/>
        <v>1.0149999999999999</v>
      </c>
      <c r="P3715" s="18">
        <f t="shared" ref="P3715:P3778" si="349">IF(L3715=0,"$0.00",ROUND(E3715/L3715,2))</f>
        <v>106.84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6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1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t="b">
        <v>0</v>
      </c>
      <c r="L3716" s="6">
        <v>97</v>
      </c>
      <c r="M3716" t="b">
        <v>1</v>
      </c>
      <c r="N3716" s="6" t="s">
        <v>8271</v>
      </c>
      <c r="O3716" s="9">
        <f t="shared" si="348"/>
        <v>1.0235000000000001</v>
      </c>
      <c r="P3716" s="18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5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1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t="b">
        <v>0</v>
      </c>
      <c r="L3717" s="6">
        <v>27</v>
      </c>
      <c r="M3717" t="b">
        <v>1</v>
      </c>
      <c r="N3717" s="6" t="s">
        <v>8271</v>
      </c>
      <c r="O3717" s="9">
        <f t="shared" si="348"/>
        <v>1.0257142857142858</v>
      </c>
      <c r="P3717" s="18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5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1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t="b">
        <v>0</v>
      </c>
      <c r="L3718" s="6">
        <v>24</v>
      </c>
      <c r="M3718" t="b">
        <v>1</v>
      </c>
      <c r="N3718" s="6" t="s">
        <v>8271</v>
      </c>
      <c r="O3718" s="9">
        <f t="shared" si="348"/>
        <v>1.5575000000000001</v>
      </c>
      <c r="P3718" s="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5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1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t="b">
        <v>0</v>
      </c>
      <c r="L3719" s="6">
        <v>13</v>
      </c>
      <c r="M3719" t="b">
        <v>1</v>
      </c>
      <c r="N3719" s="6" t="s">
        <v>8271</v>
      </c>
      <c r="O3719" s="9">
        <f t="shared" si="348"/>
        <v>1.0075000000000001</v>
      </c>
      <c r="P3719" s="18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5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1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t="b">
        <v>0</v>
      </c>
      <c r="L3720" s="6">
        <v>46</v>
      </c>
      <c r="M3720" t="b">
        <v>1</v>
      </c>
      <c r="N3720" s="6" t="s">
        <v>8271</v>
      </c>
      <c r="O3720" s="9">
        <f t="shared" si="348"/>
        <v>2.3940000000000001</v>
      </c>
      <c r="P3720" s="18">
        <f t="shared" si="349"/>
        <v>26.02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5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1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t="b">
        <v>0</v>
      </c>
      <c r="L3721" s="6">
        <v>4</v>
      </c>
      <c r="M3721" t="b">
        <v>1</v>
      </c>
      <c r="N3721" s="6" t="s">
        <v>8271</v>
      </c>
      <c r="O3721" s="9">
        <f t="shared" si="348"/>
        <v>2.1</v>
      </c>
      <c r="P3721" s="18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5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1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t="b">
        <v>0</v>
      </c>
      <c r="L3722" s="6">
        <v>40</v>
      </c>
      <c r="M3722" t="b">
        <v>1</v>
      </c>
      <c r="N3722" s="6" t="s">
        <v>8271</v>
      </c>
      <c r="O3722" s="9">
        <f t="shared" si="348"/>
        <v>1.0451515151515152</v>
      </c>
      <c r="P3722" s="18">
        <f t="shared" si="349"/>
        <v>86.23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5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1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t="b">
        <v>0</v>
      </c>
      <c r="L3723" s="6">
        <v>44</v>
      </c>
      <c r="M3723" t="b">
        <v>1</v>
      </c>
      <c r="N3723" s="6" t="s">
        <v>8271</v>
      </c>
      <c r="O3723" s="9">
        <f t="shared" si="348"/>
        <v>1.008</v>
      </c>
      <c r="P3723" s="18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5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1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t="b">
        <v>0</v>
      </c>
      <c r="L3724" s="6">
        <v>35</v>
      </c>
      <c r="M3724" t="b">
        <v>1</v>
      </c>
      <c r="N3724" s="6" t="s">
        <v>8271</v>
      </c>
      <c r="O3724" s="9">
        <f t="shared" si="348"/>
        <v>1.1120000000000001</v>
      </c>
      <c r="P3724" s="18">
        <f t="shared" si="349"/>
        <v>47.66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5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1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t="b">
        <v>0</v>
      </c>
      <c r="L3725" s="6">
        <v>63</v>
      </c>
      <c r="M3725" t="b">
        <v>1</v>
      </c>
      <c r="N3725" s="6" t="s">
        <v>8271</v>
      </c>
      <c r="O3725" s="9">
        <f t="shared" si="348"/>
        <v>1.0204444444444445</v>
      </c>
      <c r="P3725" s="18">
        <f t="shared" si="349"/>
        <v>72.89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5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1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t="b">
        <v>0</v>
      </c>
      <c r="L3726" s="6">
        <v>89</v>
      </c>
      <c r="M3726" t="b">
        <v>1</v>
      </c>
      <c r="N3726" s="6" t="s">
        <v>8271</v>
      </c>
      <c r="O3726" s="9">
        <f t="shared" si="348"/>
        <v>1.0254767441860466</v>
      </c>
      <c r="P3726" s="18">
        <f t="shared" si="349"/>
        <v>49.55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5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1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t="b">
        <v>0</v>
      </c>
      <c r="L3727" s="6">
        <v>15</v>
      </c>
      <c r="M3727" t="b">
        <v>1</v>
      </c>
      <c r="N3727" s="6" t="s">
        <v>8271</v>
      </c>
      <c r="O3727" s="9">
        <f t="shared" si="348"/>
        <v>1.27</v>
      </c>
      <c r="P3727" s="18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5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1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t="b">
        <v>0</v>
      </c>
      <c r="L3728" s="6">
        <v>46</v>
      </c>
      <c r="M3728" t="b">
        <v>1</v>
      </c>
      <c r="N3728" s="6" t="s">
        <v>8271</v>
      </c>
      <c r="O3728" s="9">
        <f t="shared" si="348"/>
        <v>3.3870588235294119</v>
      </c>
      <c r="P3728" s="1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5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1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t="b">
        <v>0</v>
      </c>
      <c r="L3729" s="6">
        <v>33</v>
      </c>
      <c r="M3729" t="b">
        <v>1</v>
      </c>
      <c r="N3729" s="6" t="s">
        <v>8271</v>
      </c>
      <c r="O3729" s="9">
        <f t="shared" si="348"/>
        <v>1.0075000000000001</v>
      </c>
      <c r="P3729" s="18">
        <f t="shared" si="349"/>
        <v>61.06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5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1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t="b">
        <v>0</v>
      </c>
      <c r="L3730" s="6">
        <v>31</v>
      </c>
      <c r="M3730" t="b">
        <v>0</v>
      </c>
      <c r="N3730" s="6" t="s">
        <v>8271</v>
      </c>
      <c r="O3730" s="9">
        <f t="shared" si="348"/>
        <v>9.3100000000000002E-2</v>
      </c>
      <c r="P3730" s="18">
        <f t="shared" si="349"/>
        <v>60.06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5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1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t="b">
        <v>0</v>
      </c>
      <c r="L3731" s="6">
        <v>5</v>
      </c>
      <c r="M3731" t="b">
        <v>0</v>
      </c>
      <c r="N3731" s="6" t="s">
        <v>8271</v>
      </c>
      <c r="O3731" s="9">
        <f t="shared" si="348"/>
        <v>7.2400000000000006E-2</v>
      </c>
      <c r="P3731" s="1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5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1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t="b">
        <v>0</v>
      </c>
      <c r="L3732" s="6">
        <v>1</v>
      </c>
      <c r="M3732" t="b">
        <v>0</v>
      </c>
      <c r="N3732" s="6" t="s">
        <v>8271</v>
      </c>
      <c r="O3732" s="9">
        <f t="shared" si="348"/>
        <v>0.1</v>
      </c>
      <c r="P3732" s="18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5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1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t="b">
        <v>0</v>
      </c>
      <c r="L3733" s="6">
        <v>12</v>
      </c>
      <c r="M3733" t="b">
        <v>0</v>
      </c>
      <c r="N3733" s="6" t="s">
        <v>8271</v>
      </c>
      <c r="O3733" s="9">
        <f t="shared" si="348"/>
        <v>0.11272727272727273</v>
      </c>
      <c r="P3733" s="18">
        <f t="shared" si="349"/>
        <v>51.67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5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1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t="b">
        <v>0</v>
      </c>
      <c r="L3734" s="6">
        <v>4</v>
      </c>
      <c r="M3734" t="b">
        <v>0</v>
      </c>
      <c r="N3734" s="6" t="s">
        <v>8271</v>
      </c>
      <c r="O3734" s="9">
        <f t="shared" si="348"/>
        <v>0.15411764705882353</v>
      </c>
      <c r="P3734" s="1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5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1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t="b">
        <v>0</v>
      </c>
      <c r="L3735" s="6">
        <v>0</v>
      </c>
      <c r="M3735" t="b">
        <v>0</v>
      </c>
      <c r="N3735" s="6" t="s">
        <v>8271</v>
      </c>
      <c r="O3735" s="9">
        <f t="shared" si="348"/>
        <v>0</v>
      </c>
      <c r="P3735" s="18" t="str">
        <f t="shared" si="349"/>
        <v>$0.00</v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5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1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t="b">
        <v>0</v>
      </c>
      <c r="L3736" s="6">
        <v>7</v>
      </c>
      <c r="M3736" t="b">
        <v>0</v>
      </c>
      <c r="N3736" s="6" t="s">
        <v>8271</v>
      </c>
      <c r="O3736" s="9">
        <f t="shared" si="348"/>
        <v>0.28466666666666668</v>
      </c>
      <c r="P3736" s="18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5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1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t="b">
        <v>0</v>
      </c>
      <c r="L3737" s="6">
        <v>2</v>
      </c>
      <c r="M3737" t="b">
        <v>0</v>
      </c>
      <c r="N3737" s="6" t="s">
        <v>8271</v>
      </c>
      <c r="O3737" s="9">
        <f t="shared" si="348"/>
        <v>0.13333333333333333</v>
      </c>
      <c r="P3737" s="18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5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1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t="b">
        <v>0</v>
      </c>
      <c r="L3738" s="6">
        <v>1</v>
      </c>
      <c r="M3738" t="b">
        <v>0</v>
      </c>
      <c r="N3738" s="6" t="s">
        <v>8271</v>
      </c>
      <c r="O3738" s="9">
        <f t="shared" si="348"/>
        <v>6.6666666666666671E-3</v>
      </c>
      <c r="P3738" s="18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5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1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t="b">
        <v>0</v>
      </c>
      <c r="L3739" s="6">
        <v>4</v>
      </c>
      <c r="M3739" t="b">
        <v>0</v>
      </c>
      <c r="N3739" s="6" t="s">
        <v>8271</v>
      </c>
      <c r="O3739" s="9">
        <f t="shared" si="348"/>
        <v>0.21428571428571427</v>
      </c>
      <c r="P3739" s="18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5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1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t="b">
        <v>0</v>
      </c>
      <c r="L3740" s="6">
        <v>6</v>
      </c>
      <c r="M3740" t="b">
        <v>0</v>
      </c>
      <c r="N3740" s="6" t="s">
        <v>8271</v>
      </c>
      <c r="O3740" s="9">
        <f t="shared" si="348"/>
        <v>0.18</v>
      </c>
      <c r="P3740" s="18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5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1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t="b">
        <v>0</v>
      </c>
      <c r="L3741" s="6">
        <v>8</v>
      </c>
      <c r="M3741" t="b">
        <v>0</v>
      </c>
      <c r="N3741" s="6" t="s">
        <v>8271</v>
      </c>
      <c r="O3741" s="9">
        <f t="shared" si="348"/>
        <v>0.20125000000000001</v>
      </c>
      <c r="P3741" s="18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5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1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t="b">
        <v>0</v>
      </c>
      <c r="L3742" s="6">
        <v>14</v>
      </c>
      <c r="M3742" t="b">
        <v>0</v>
      </c>
      <c r="N3742" s="6" t="s">
        <v>8271</v>
      </c>
      <c r="O3742" s="9">
        <f t="shared" si="348"/>
        <v>0.17899999999999999</v>
      </c>
      <c r="P3742" s="18">
        <f t="shared" si="349"/>
        <v>25.57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5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1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t="b">
        <v>0</v>
      </c>
      <c r="L3743" s="6">
        <v>0</v>
      </c>
      <c r="M3743" t="b">
        <v>0</v>
      </c>
      <c r="N3743" s="6" t="s">
        <v>8271</v>
      </c>
      <c r="O3743" s="9">
        <f t="shared" si="348"/>
        <v>0</v>
      </c>
      <c r="P3743" s="18" t="str">
        <f t="shared" si="349"/>
        <v>$0.00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5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1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t="b">
        <v>0</v>
      </c>
      <c r="L3744" s="6">
        <v>4</v>
      </c>
      <c r="M3744" t="b">
        <v>0</v>
      </c>
      <c r="N3744" s="6" t="s">
        <v>8271</v>
      </c>
      <c r="O3744" s="9">
        <f t="shared" si="348"/>
        <v>0.02</v>
      </c>
      <c r="P3744" s="18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5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1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t="b">
        <v>0</v>
      </c>
      <c r="L3745" s="6">
        <v>0</v>
      </c>
      <c r="M3745" t="b">
        <v>0</v>
      </c>
      <c r="N3745" s="6" t="s">
        <v>8271</v>
      </c>
      <c r="O3745" s="9">
        <f t="shared" si="348"/>
        <v>0</v>
      </c>
      <c r="P3745" s="18" t="str">
        <f t="shared" si="349"/>
        <v>$0.00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5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1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t="b">
        <v>0</v>
      </c>
      <c r="L3746" s="6">
        <v>0</v>
      </c>
      <c r="M3746" t="b">
        <v>0</v>
      </c>
      <c r="N3746" s="6" t="s">
        <v>8271</v>
      </c>
      <c r="O3746" s="9">
        <f t="shared" si="348"/>
        <v>0</v>
      </c>
      <c r="P3746" s="18" t="str">
        <f t="shared" si="349"/>
        <v>$0.00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5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1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t="b">
        <v>0</v>
      </c>
      <c r="L3747" s="6">
        <v>1</v>
      </c>
      <c r="M3747" t="b">
        <v>0</v>
      </c>
      <c r="N3747" s="6" t="s">
        <v>8271</v>
      </c>
      <c r="O3747" s="9">
        <f t="shared" si="348"/>
        <v>0.1</v>
      </c>
      <c r="P3747" s="18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5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1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t="b">
        <v>0</v>
      </c>
      <c r="L3748" s="6">
        <v>1</v>
      </c>
      <c r="M3748" t="b">
        <v>0</v>
      </c>
      <c r="N3748" s="6" t="s">
        <v>8271</v>
      </c>
      <c r="O3748" s="9">
        <f t="shared" si="348"/>
        <v>2.3764705882352941E-2</v>
      </c>
      <c r="P3748" s="18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5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1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t="b">
        <v>0</v>
      </c>
      <c r="L3749" s="6">
        <v>1</v>
      </c>
      <c r="M3749" t="b">
        <v>0</v>
      </c>
      <c r="N3749" s="6" t="s">
        <v>8271</v>
      </c>
      <c r="O3749" s="9">
        <f t="shared" si="348"/>
        <v>0.01</v>
      </c>
      <c r="P3749" s="18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5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1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t="b">
        <v>0</v>
      </c>
      <c r="L3750" s="6">
        <v>52</v>
      </c>
      <c r="M3750" t="b">
        <v>1</v>
      </c>
      <c r="N3750" s="6" t="s">
        <v>8305</v>
      </c>
      <c r="O3750" s="9">
        <f t="shared" si="348"/>
        <v>1.0351999999999999</v>
      </c>
      <c r="P3750" s="18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5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1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t="b">
        <v>0</v>
      </c>
      <c r="L3751" s="6">
        <v>7</v>
      </c>
      <c r="M3751" t="b">
        <v>1</v>
      </c>
      <c r="N3751" s="6" t="s">
        <v>8305</v>
      </c>
      <c r="O3751" s="9">
        <f t="shared" si="348"/>
        <v>1.05</v>
      </c>
      <c r="P3751" s="18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5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1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t="b">
        <v>0</v>
      </c>
      <c r="L3752" s="6">
        <v>28</v>
      </c>
      <c r="M3752" t="b">
        <v>1</v>
      </c>
      <c r="N3752" s="6" t="s">
        <v>8305</v>
      </c>
      <c r="O3752" s="9">
        <f t="shared" si="348"/>
        <v>1.0044999999999999</v>
      </c>
      <c r="P3752" s="1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5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1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t="b">
        <v>0</v>
      </c>
      <c r="L3753" s="6">
        <v>11</v>
      </c>
      <c r="M3753" t="b">
        <v>1</v>
      </c>
      <c r="N3753" s="6" t="s">
        <v>8305</v>
      </c>
      <c r="O3753" s="9">
        <f t="shared" si="348"/>
        <v>1.3260000000000001</v>
      </c>
      <c r="P3753" s="18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5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1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t="b">
        <v>0</v>
      </c>
      <c r="L3754" s="6">
        <v>15</v>
      </c>
      <c r="M3754" t="b">
        <v>1</v>
      </c>
      <c r="N3754" s="6" t="s">
        <v>8305</v>
      </c>
      <c r="O3754" s="9">
        <f t="shared" si="348"/>
        <v>1.1299999999999999</v>
      </c>
      <c r="P3754" s="18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5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1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t="b">
        <v>0</v>
      </c>
      <c r="L3755" s="6">
        <v>30</v>
      </c>
      <c r="M3755" t="b">
        <v>1</v>
      </c>
      <c r="N3755" s="6" t="s">
        <v>8305</v>
      </c>
      <c r="O3755" s="9">
        <f t="shared" si="348"/>
        <v>1.0334000000000001</v>
      </c>
      <c r="P3755" s="18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5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1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t="b">
        <v>0</v>
      </c>
      <c r="L3756" s="6">
        <v>27</v>
      </c>
      <c r="M3756" t="b">
        <v>1</v>
      </c>
      <c r="N3756" s="6" t="s">
        <v>8305</v>
      </c>
      <c r="O3756" s="9">
        <f t="shared" si="348"/>
        <v>1.2</v>
      </c>
      <c r="P3756" s="18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5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1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t="b">
        <v>0</v>
      </c>
      <c r="L3757" s="6">
        <v>28</v>
      </c>
      <c r="M3757" t="b">
        <v>1</v>
      </c>
      <c r="N3757" s="6" t="s">
        <v>8305</v>
      </c>
      <c r="O3757" s="9">
        <f t="shared" si="348"/>
        <v>1.2963636363636364</v>
      </c>
      <c r="P3757" s="18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5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1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t="b">
        <v>0</v>
      </c>
      <c r="L3758" s="6">
        <v>17</v>
      </c>
      <c r="M3758" t="b">
        <v>1</v>
      </c>
      <c r="N3758" s="6" t="s">
        <v>8305</v>
      </c>
      <c r="O3758" s="9">
        <f t="shared" si="348"/>
        <v>1.0111111111111111</v>
      </c>
      <c r="P3758" s="1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5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1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t="b">
        <v>0</v>
      </c>
      <c r="L3759" s="6">
        <v>50</v>
      </c>
      <c r="M3759" t="b">
        <v>1</v>
      </c>
      <c r="N3759" s="6" t="s">
        <v>8305</v>
      </c>
      <c r="O3759" s="9">
        <f t="shared" si="348"/>
        <v>1.0851428571428572</v>
      </c>
      <c r="P3759" s="1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5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1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t="b">
        <v>0</v>
      </c>
      <c r="L3760" s="6">
        <v>26</v>
      </c>
      <c r="M3760" t="b">
        <v>1</v>
      </c>
      <c r="N3760" s="6" t="s">
        <v>8305</v>
      </c>
      <c r="O3760" s="9">
        <f t="shared" si="348"/>
        <v>1.0233333333333334</v>
      </c>
      <c r="P3760" s="18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5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1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t="b">
        <v>0</v>
      </c>
      <c r="L3761" s="6">
        <v>88</v>
      </c>
      <c r="M3761" t="b">
        <v>1</v>
      </c>
      <c r="N3761" s="6" t="s">
        <v>8305</v>
      </c>
      <c r="O3761" s="9">
        <f t="shared" si="348"/>
        <v>1.1024425000000002</v>
      </c>
      <c r="P3761" s="18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5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1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t="b">
        <v>0</v>
      </c>
      <c r="L3762" s="6">
        <v>91</v>
      </c>
      <c r="M3762" t="b">
        <v>1</v>
      </c>
      <c r="N3762" s="6" t="s">
        <v>8305</v>
      </c>
      <c r="O3762" s="9">
        <f t="shared" si="348"/>
        <v>1.010154</v>
      </c>
      <c r="P3762" s="18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5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1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t="b">
        <v>0</v>
      </c>
      <c r="L3763" s="6">
        <v>3</v>
      </c>
      <c r="M3763" t="b">
        <v>1</v>
      </c>
      <c r="N3763" s="6" t="s">
        <v>8305</v>
      </c>
      <c r="O3763" s="9">
        <f t="shared" si="348"/>
        <v>1</v>
      </c>
      <c r="P3763" s="18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5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1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t="b">
        <v>0</v>
      </c>
      <c r="L3764" s="6">
        <v>28</v>
      </c>
      <c r="M3764" t="b">
        <v>1</v>
      </c>
      <c r="N3764" s="6" t="s">
        <v>8305</v>
      </c>
      <c r="O3764" s="9">
        <f t="shared" si="348"/>
        <v>1.0624</v>
      </c>
      <c r="P3764" s="18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5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1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t="b">
        <v>0</v>
      </c>
      <c r="L3765" s="6">
        <v>77</v>
      </c>
      <c r="M3765" t="b">
        <v>1</v>
      </c>
      <c r="N3765" s="6" t="s">
        <v>8305</v>
      </c>
      <c r="O3765" s="9">
        <f t="shared" si="348"/>
        <v>1</v>
      </c>
      <c r="P3765" s="18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5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1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t="b">
        <v>0</v>
      </c>
      <c r="L3766" s="6">
        <v>27</v>
      </c>
      <c r="M3766" t="b">
        <v>1</v>
      </c>
      <c r="N3766" s="6" t="s">
        <v>8305</v>
      </c>
      <c r="O3766" s="9">
        <f t="shared" si="348"/>
        <v>1</v>
      </c>
      <c r="P3766" s="18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5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1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t="b">
        <v>0</v>
      </c>
      <c r="L3767" s="6">
        <v>107</v>
      </c>
      <c r="M3767" t="b">
        <v>1</v>
      </c>
      <c r="N3767" s="6" t="s">
        <v>8305</v>
      </c>
      <c r="O3767" s="9">
        <f t="shared" si="348"/>
        <v>1.1345714285714286</v>
      </c>
      <c r="P3767" s="18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5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1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t="b">
        <v>0</v>
      </c>
      <c r="L3768" s="6">
        <v>96</v>
      </c>
      <c r="M3768" t="b">
        <v>1</v>
      </c>
      <c r="N3768" s="6" t="s">
        <v>8305</v>
      </c>
      <c r="O3768" s="9">
        <f t="shared" si="348"/>
        <v>1.0265010000000001</v>
      </c>
      <c r="P3768" s="1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5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1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t="b">
        <v>0</v>
      </c>
      <c r="L3769" s="6">
        <v>56</v>
      </c>
      <c r="M3769" t="b">
        <v>1</v>
      </c>
      <c r="N3769" s="6" t="s">
        <v>8305</v>
      </c>
      <c r="O3769" s="9">
        <f t="shared" si="348"/>
        <v>1.1675</v>
      </c>
      <c r="P3769" s="18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5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1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t="b">
        <v>0</v>
      </c>
      <c r="L3770" s="6">
        <v>58</v>
      </c>
      <c r="M3770" t="b">
        <v>1</v>
      </c>
      <c r="N3770" s="6" t="s">
        <v>8305</v>
      </c>
      <c r="O3770" s="9">
        <f t="shared" si="348"/>
        <v>1.0765274999999999</v>
      </c>
      <c r="P3770" s="18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5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1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t="b">
        <v>0</v>
      </c>
      <c r="L3771" s="6">
        <v>15</v>
      </c>
      <c r="M3771" t="b">
        <v>1</v>
      </c>
      <c r="N3771" s="6" t="s">
        <v>8305</v>
      </c>
      <c r="O3771" s="9">
        <f t="shared" si="348"/>
        <v>1</v>
      </c>
      <c r="P3771" s="18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5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1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t="b">
        <v>0</v>
      </c>
      <c r="L3772" s="6">
        <v>20</v>
      </c>
      <c r="M3772" t="b">
        <v>1</v>
      </c>
      <c r="N3772" s="6" t="s">
        <v>8305</v>
      </c>
      <c r="O3772" s="9">
        <f t="shared" si="348"/>
        <v>1</v>
      </c>
      <c r="P3772" s="1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5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1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t="b">
        <v>0</v>
      </c>
      <c r="L3773" s="6">
        <v>38</v>
      </c>
      <c r="M3773" t="b">
        <v>1</v>
      </c>
      <c r="N3773" s="6" t="s">
        <v>8305</v>
      </c>
      <c r="O3773" s="9">
        <f t="shared" si="348"/>
        <v>1.46</v>
      </c>
      <c r="P3773" s="18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5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1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t="b">
        <v>0</v>
      </c>
      <c r="L3774" s="6">
        <v>33</v>
      </c>
      <c r="M3774" t="b">
        <v>1</v>
      </c>
      <c r="N3774" s="6" t="s">
        <v>8305</v>
      </c>
      <c r="O3774" s="9">
        <f t="shared" si="348"/>
        <v>1.1020000000000001</v>
      </c>
      <c r="P3774" s="18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5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1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t="b">
        <v>0</v>
      </c>
      <c r="L3775" s="6">
        <v>57</v>
      </c>
      <c r="M3775" t="b">
        <v>1</v>
      </c>
      <c r="N3775" s="6" t="s">
        <v>8305</v>
      </c>
      <c r="O3775" s="9">
        <f t="shared" si="348"/>
        <v>1.0820000000000001</v>
      </c>
      <c r="P3775" s="18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5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1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t="b">
        <v>0</v>
      </c>
      <c r="L3776" s="6">
        <v>25</v>
      </c>
      <c r="M3776" t="b">
        <v>1</v>
      </c>
      <c r="N3776" s="6" t="s">
        <v>8305</v>
      </c>
      <c r="O3776" s="9">
        <f t="shared" si="348"/>
        <v>1</v>
      </c>
      <c r="P3776" s="1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5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1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t="b">
        <v>0</v>
      </c>
      <c r="L3777" s="6">
        <v>14</v>
      </c>
      <c r="M3777" t="b">
        <v>1</v>
      </c>
      <c r="N3777" s="6" t="s">
        <v>8305</v>
      </c>
      <c r="O3777" s="9">
        <f t="shared" si="348"/>
        <v>1.0024999999999999</v>
      </c>
      <c r="P3777" s="18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5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1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t="b">
        <v>0</v>
      </c>
      <c r="L3778" s="6">
        <v>94</v>
      </c>
      <c r="M3778" t="b">
        <v>1</v>
      </c>
      <c r="N3778" s="6" t="s">
        <v>8305</v>
      </c>
      <c r="O3778" s="9">
        <f t="shared" ref="O3778:O3841" si="354">E3778/D3778</f>
        <v>1.0671250000000001</v>
      </c>
      <c r="P3778" s="1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41814.367800925924</v>
      </c>
      <c r="T3778" s="15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1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t="b">
        <v>0</v>
      </c>
      <c r="L3779" s="6">
        <v>59</v>
      </c>
      <c r="M3779" t="b">
        <v>1</v>
      </c>
      <c r="N3779" s="6" t="s">
        <v>8305</v>
      </c>
      <c r="O3779" s="9">
        <f t="shared" si="354"/>
        <v>1.4319999999999999</v>
      </c>
      <c r="P3779" s="18">
        <f t="shared" ref="P3779:P3842" si="355">IF(L3779=0,"$0.00",ROUND(E3779/L3779,2))</f>
        <v>48.54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6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1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t="b">
        <v>0</v>
      </c>
      <c r="L3780" s="6">
        <v>36</v>
      </c>
      <c r="M3780" t="b">
        <v>1</v>
      </c>
      <c r="N3780" s="6" t="s">
        <v>8305</v>
      </c>
      <c r="O3780" s="9">
        <f t="shared" si="354"/>
        <v>1.0504166666666668</v>
      </c>
      <c r="P3780" s="18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5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1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t="b">
        <v>0</v>
      </c>
      <c r="L3781" s="6">
        <v>115</v>
      </c>
      <c r="M3781" t="b">
        <v>1</v>
      </c>
      <c r="N3781" s="6" t="s">
        <v>8305</v>
      </c>
      <c r="O3781" s="9">
        <f t="shared" si="354"/>
        <v>1.0398000000000001</v>
      </c>
      <c r="P3781" s="18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5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1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t="b">
        <v>0</v>
      </c>
      <c r="L3782" s="6">
        <v>30</v>
      </c>
      <c r="M3782" t="b">
        <v>1</v>
      </c>
      <c r="N3782" s="6" t="s">
        <v>8305</v>
      </c>
      <c r="O3782" s="9">
        <f t="shared" si="354"/>
        <v>1.2</v>
      </c>
      <c r="P3782" s="1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5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1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t="b">
        <v>0</v>
      </c>
      <c r="L3783" s="6">
        <v>52</v>
      </c>
      <c r="M3783" t="b">
        <v>1</v>
      </c>
      <c r="N3783" s="6" t="s">
        <v>8305</v>
      </c>
      <c r="O3783" s="9">
        <f t="shared" si="354"/>
        <v>1.0966666666666667</v>
      </c>
      <c r="P3783" s="18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5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1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t="b">
        <v>0</v>
      </c>
      <c r="L3784" s="6">
        <v>27</v>
      </c>
      <c r="M3784" t="b">
        <v>1</v>
      </c>
      <c r="N3784" s="6" t="s">
        <v>8305</v>
      </c>
      <c r="O3784" s="9">
        <f t="shared" si="354"/>
        <v>1.0175000000000001</v>
      </c>
      <c r="P3784" s="18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5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1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t="b">
        <v>0</v>
      </c>
      <c r="L3785" s="6">
        <v>24</v>
      </c>
      <c r="M3785" t="b">
        <v>1</v>
      </c>
      <c r="N3785" s="6" t="s">
        <v>8305</v>
      </c>
      <c r="O3785" s="9">
        <f t="shared" si="354"/>
        <v>1.2891666666666666</v>
      </c>
      <c r="P3785" s="18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5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1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t="b">
        <v>0</v>
      </c>
      <c r="L3786" s="6">
        <v>10</v>
      </c>
      <c r="M3786" t="b">
        <v>1</v>
      </c>
      <c r="N3786" s="6" t="s">
        <v>8305</v>
      </c>
      <c r="O3786" s="9">
        <f t="shared" si="354"/>
        <v>1.1499999999999999</v>
      </c>
      <c r="P3786" s="1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5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1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t="b">
        <v>0</v>
      </c>
      <c r="L3787" s="6">
        <v>30</v>
      </c>
      <c r="M3787" t="b">
        <v>1</v>
      </c>
      <c r="N3787" s="6" t="s">
        <v>8305</v>
      </c>
      <c r="O3787" s="9">
        <f t="shared" si="354"/>
        <v>1.5075000000000001</v>
      </c>
      <c r="P3787" s="1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5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1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t="b">
        <v>0</v>
      </c>
      <c r="L3788" s="6">
        <v>71</v>
      </c>
      <c r="M3788" t="b">
        <v>1</v>
      </c>
      <c r="N3788" s="6" t="s">
        <v>8305</v>
      </c>
      <c r="O3788" s="9">
        <f t="shared" si="354"/>
        <v>1.1096666666666666</v>
      </c>
      <c r="P3788" s="1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5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1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t="b">
        <v>0</v>
      </c>
      <c r="L3789" s="6">
        <v>10</v>
      </c>
      <c r="M3789" t="b">
        <v>1</v>
      </c>
      <c r="N3789" s="6" t="s">
        <v>8305</v>
      </c>
      <c r="O3789" s="9">
        <f t="shared" si="354"/>
        <v>1.0028571428571429</v>
      </c>
      <c r="P3789" s="1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5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1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t="b">
        <v>0</v>
      </c>
      <c r="L3790" s="6">
        <v>1</v>
      </c>
      <c r="M3790" t="b">
        <v>0</v>
      </c>
      <c r="N3790" s="6" t="s">
        <v>8305</v>
      </c>
      <c r="O3790" s="9">
        <f t="shared" si="354"/>
        <v>6.6666666666666671E-3</v>
      </c>
      <c r="P3790" s="1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5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1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t="b">
        <v>0</v>
      </c>
      <c r="L3791" s="6">
        <v>4</v>
      </c>
      <c r="M3791" t="b">
        <v>0</v>
      </c>
      <c r="N3791" s="6" t="s">
        <v>8305</v>
      </c>
      <c r="O3791" s="9">
        <f t="shared" si="354"/>
        <v>3.267605633802817E-2</v>
      </c>
      <c r="P3791" s="18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5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1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t="b">
        <v>0</v>
      </c>
      <c r="L3792" s="6">
        <v>0</v>
      </c>
      <c r="M3792" t="b">
        <v>0</v>
      </c>
      <c r="N3792" s="6" t="s">
        <v>8305</v>
      </c>
      <c r="O3792" s="9">
        <f t="shared" si="354"/>
        <v>0</v>
      </c>
      <c r="P3792" s="18" t="str">
        <f t="shared" si="355"/>
        <v>$0.00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5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1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t="b">
        <v>0</v>
      </c>
      <c r="L3793" s="6">
        <v>0</v>
      </c>
      <c r="M3793" t="b">
        <v>0</v>
      </c>
      <c r="N3793" s="6" t="s">
        <v>8305</v>
      </c>
      <c r="O3793" s="9">
        <f t="shared" si="354"/>
        <v>0</v>
      </c>
      <c r="P3793" s="18" t="str">
        <f t="shared" si="355"/>
        <v>$0.00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5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1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t="b">
        <v>0</v>
      </c>
      <c r="L3794" s="6">
        <v>2</v>
      </c>
      <c r="M3794" t="b">
        <v>0</v>
      </c>
      <c r="N3794" s="6" t="s">
        <v>8305</v>
      </c>
      <c r="O3794" s="9">
        <f t="shared" si="354"/>
        <v>2.8E-3</v>
      </c>
      <c r="P3794" s="1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5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1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t="b">
        <v>0</v>
      </c>
      <c r="L3795" s="6">
        <v>24</v>
      </c>
      <c r="M3795" t="b">
        <v>0</v>
      </c>
      <c r="N3795" s="6" t="s">
        <v>8305</v>
      </c>
      <c r="O3795" s="9">
        <f t="shared" si="354"/>
        <v>0.59657142857142853</v>
      </c>
      <c r="P3795" s="1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5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1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t="b">
        <v>0</v>
      </c>
      <c r="L3796" s="6">
        <v>1</v>
      </c>
      <c r="M3796" t="b">
        <v>0</v>
      </c>
      <c r="N3796" s="6" t="s">
        <v>8305</v>
      </c>
      <c r="O3796" s="9">
        <f t="shared" si="354"/>
        <v>0.01</v>
      </c>
      <c r="P3796" s="18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5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1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t="b">
        <v>0</v>
      </c>
      <c r="L3797" s="6">
        <v>2</v>
      </c>
      <c r="M3797" t="b">
        <v>0</v>
      </c>
      <c r="N3797" s="6" t="s">
        <v>8305</v>
      </c>
      <c r="O3797" s="9">
        <f t="shared" si="354"/>
        <v>1.6666666666666666E-2</v>
      </c>
      <c r="P3797" s="18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5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1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t="b">
        <v>0</v>
      </c>
      <c r="L3798" s="6">
        <v>1</v>
      </c>
      <c r="M3798" t="b">
        <v>0</v>
      </c>
      <c r="N3798" s="6" t="s">
        <v>8305</v>
      </c>
      <c r="O3798" s="9">
        <f t="shared" si="354"/>
        <v>4.4444444444444447E-5</v>
      </c>
      <c r="P3798" s="18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5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1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t="b">
        <v>0</v>
      </c>
      <c r="L3799" s="6">
        <v>37</v>
      </c>
      <c r="M3799" t="b">
        <v>0</v>
      </c>
      <c r="N3799" s="6" t="s">
        <v>8305</v>
      </c>
      <c r="O3799" s="9">
        <f t="shared" si="354"/>
        <v>0.89666666666666661</v>
      </c>
      <c r="P3799" s="18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5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1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t="b">
        <v>0</v>
      </c>
      <c r="L3800" s="6">
        <v>5</v>
      </c>
      <c r="M3800" t="b">
        <v>0</v>
      </c>
      <c r="N3800" s="6" t="s">
        <v>8305</v>
      </c>
      <c r="O3800" s="9">
        <f t="shared" si="354"/>
        <v>1.4642857142857143E-2</v>
      </c>
      <c r="P3800" s="1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5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1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t="b">
        <v>0</v>
      </c>
      <c r="L3801" s="6">
        <v>4</v>
      </c>
      <c r="M3801" t="b">
        <v>0</v>
      </c>
      <c r="N3801" s="6" t="s">
        <v>8305</v>
      </c>
      <c r="O3801" s="9">
        <f t="shared" si="354"/>
        <v>4.02E-2</v>
      </c>
      <c r="P3801" s="1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5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1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t="b">
        <v>0</v>
      </c>
      <c r="L3802" s="6">
        <v>16</v>
      </c>
      <c r="M3802" t="b">
        <v>0</v>
      </c>
      <c r="N3802" s="6" t="s">
        <v>8305</v>
      </c>
      <c r="O3802" s="9">
        <f t="shared" si="354"/>
        <v>4.0045454545454544E-2</v>
      </c>
      <c r="P3802" s="18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5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1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t="b">
        <v>0</v>
      </c>
      <c r="L3803" s="6">
        <v>9</v>
      </c>
      <c r="M3803" t="b">
        <v>0</v>
      </c>
      <c r="N3803" s="6" t="s">
        <v>8305</v>
      </c>
      <c r="O3803" s="9">
        <f t="shared" si="354"/>
        <v>8.5199999999999998E-2</v>
      </c>
      <c r="P3803" s="18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5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1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t="b">
        <v>0</v>
      </c>
      <c r="L3804" s="6">
        <v>0</v>
      </c>
      <c r="M3804" t="b">
        <v>0</v>
      </c>
      <c r="N3804" s="6" t="s">
        <v>8305</v>
      </c>
      <c r="O3804" s="9">
        <f t="shared" si="354"/>
        <v>0</v>
      </c>
      <c r="P3804" s="18" t="str">
        <f t="shared" si="355"/>
        <v>$0.00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5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1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t="b">
        <v>0</v>
      </c>
      <c r="L3805" s="6">
        <v>40</v>
      </c>
      <c r="M3805" t="b">
        <v>0</v>
      </c>
      <c r="N3805" s="6" t="s">
        <v>8305</v>
      </c>
      <c r="O3805" s="9">
        <f t="shared" si="354"/>
        <v>0.19650000000000001</v>
      </c>
      <c r="P3805" s="1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5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1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t="b">
        <v>0</v>
      </c>
      <c r="L3806" s="6">
        <v>0</v>
      </c>
      <c r="M3806" t="b">
        <v>0</v>
      </c>
      <c r="N3806" s="6" t="s">
        <v>8305</v>
      </c>
      <c r="O3806" s="9">
        <f t="shared" si="354"/>
        <v>0</v>
      </c>
      <c r="P3806" s="18" t="str">
        <f t="shared" si="355"/>
        <v>$0.00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5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1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t="b">
        <v>0</v>
      </c>
      <c r="L3807" s="6">
        <v>2</v>
      </c>
      <c r="M3807" t="b">
        <v>0</v>
      </c>
      <c r="N3807" s="6" t="s">
        <v>8305</v>
      </c>
      <c r="O3807" s="9">
        <f t="shared" si="354"/>
        <v>2.0000000000000002E-5</v>
      </c>
      <c r="P3807" s="1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5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1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t="b">
        <v>0</v>
      </c>
      <c r="L3808" s="6">
        <v>1</v>
      </c>
      <c r="M3808" t="b">
        <v>0</v>
      </c>
      <c r="N3808" s="6" t="s">
        <v>8305</v>
      </c>
      <c r="O3808" s="9">
        <f t="shared" si="354"/>
        <v>6.6666666666666664E-4</v>
      </c>
      <c r="P3808" s="18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5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1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t="b">
        <v>0</v>
      </c>
      <c r="L3809" s="6">
        <v>9</v>
      </c>
      <c r="M3809" t="b">
        <v>0</v>
      </c>
      <c r="N3809" s="6" t="s">
        <v>8305</v>
      </c>
      <c r="O3809" s="9">
        <f t="shared" si="354"/>
        <v>0.30333333333333334</v>
      </c>
      <c r="P3809" s="18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5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1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t="b">
        <v>0</v>
      </c>
      <c r="L3810" s="6">
        <v>24</v>
      </c>
      <c r="M3810" t="b">
        <v>1</v>
      </c>
      <c r="N3810" s="6" t="s">
        <v>8271</v>
      </c>
      <c r="O3810" s="9">
        <f t="shared" si="354"/>
        <v>1</v>
      </c>
      <c r="P3810" s="18">
        <f t="shared" si="355"/>
        <v>41.67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5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1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t="b">
        <v>0</v>
      </c>
      <c r="L3811" s="6">
        <v>38</v>
      </c>
      <c r="M3811" t="b">
        <v>1</v>
      </c>
      <c r="N3811" s="6" t="s">
        <v>8271</v>
      </c>
      <c r="O3811" s="9">
        <f t="shared" si="354"/>
        <v>1.0125</v>
      </c>
      <c r="P3811" s="18">
        <f t="shared" si="355"/>
        <v>53.29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5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1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t="b">
        <v>0</v>
      </c>
      <c r="L3812" s="6">
        <v>26</v>
      </c>
      <c r="M3812" t="b">
        <v>1</v>
      </c>
      <c r="N3812" s="6" t="s">
        <v>8271</v>
      </c>
      <c r="O3812" s="9">
        <f t="shared" si="354"/>
        <v>1.2173333333333334</v>
      </c>
      <c r="P3812" s="18">
        <f t="shared" si="355"/>
        <v>70.23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5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1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t="b">
        <v>0</v>
      </c>
      <c r="L3813" s="6">
        <v>19</v>
      </c>
      <c r="M3813" t="b">
        <v>1</v>
      </c>
      <c r="N3813" s="6" t="s">
        <v>8271</v>
      </c>
      <c r="O3813" s="9">
        <f t="shared" si="354"/>
        <v>3.3</v>
      </c>
      <c r="P3813" s="18">
        <f t="shared" si="355"/>
        <v>43.42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5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1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t="b">
        <v>0</v>
      </c>
      <c r="L3814" s="6">
        <v>11</v>
      </c>
      <c r="M3814" t="b">
        <v>1</v>
      </c>
      <c r="N3814" s="6" t="s">
        <v>8271</v>
      </c>
      <c r="O3814" s="9">
        <f t="shared" si="354"/>
        <v>1.0954999999999999</v>
      </c>
      <c r="P3814" s="18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5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1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t="b">
        <v>0</v>
      </c>
      <c r="L3815" s="6">
        <v>27</v>
      </c>
      <c r="M3815" t="b">
        <v>1</v>
      </c>
      <c r="N3815" s="6" t="s">
        <v>8271</v>
      </c>
      <c r="O3815" s="9">
        <f t="shared" si="354"/>
        <v>1.0095190476190474</v>
      </c>
      <c r="P3815" s="18">
        <f t="shared" si="355"/>
        <v>78.52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5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1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t="b">
        <v>0</v>
      </c>
      <c r="L3816" s="6">
        <v>34</v>
      </c>
      <c r="M3816" t="b">
        <v>1</v>
      </c>
      <c r="N3816" s="6" t="s">
        <v>8271</v>
      </c>
      <c r="O3816" s="9">
        <f t="shared" si="354"/>
        <v>1.4013333333333333</v>
      </c>
      <c r="P3816" s="18">
        <f t="shared" si="355"/>
        <v>61.82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5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1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t="b">
        <v>0</v>
      </c>
      <c r="L3817" s="6">
        <v>20</v>
      </c>
      <c r="M3817" t="b">
        <v>1</v>
      </c>
      <c r="N3817" s="6" t="s">
        <v>8271</v>
      </c>
      <c r="O3817" s="9">
        <f t="shared" si="354"/>
        <v>1.0000100000000001</v>
      </c>
      <c r="P3817" s="18">
        <f t="shared" si="355"/>
        <v>50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5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1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t="b">
        <v>0</v>
      </c>
      <c r="L3818" s="6">
        <v>37</v>
      </c>
      <c r="M3818" t="b">
        <v>1</v>
      </c>
      <c r="N3818" s="6" t="s">
        <v>8271</v>
      </c>
      <c r="O3818" s="9">
        <f t="shared" si="354"/>
        <v>1.19238</v>
      </c>
      <c r="P3818" s="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5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1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t="b">
        <v>0</v>
      </c>
      <c r="L3819" s="6">
        <v>20</v>
      </c>
      <c r="M3819" t="b">
        <v>1</v>
      </c>
      <c r="N3819" s="6" t="s">
        <v>8271</v>
      </c>
      <c r="O3819" s="9">
        <f t="shared" si="354"/>
        <v>1.0725</v>
      </c>
      <c r="P3819" s="1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5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1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t="b">
        <v>0</v>
      </c>
      <c r="L3820" s="6">
        <v>10</v>
      </c>
      <c r="M3820" t="b">
        <v>1</v>
      </c>
      <c r="N3820" s="6" t="s">
        <v>8271</v>
      </c>
      <c r="O3820" s="9">
        <f t="shared" si="354"/>
        <v>2.2799999999999998</v>
      </c>
      <c r="P3820" s="18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5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1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t="b">
        <v>0</v>
      </c>
      <c r="L3821" s="6">
        <v>26</v>
      </c>
      <c r="M3821" t="b">
        <v>1</v>
      </c>
      <c r="N3821" s="6" t="s">
        <v>8271</v>
      </c>
      <c r="O3821" s="9">
        <f t="shared" si="354"/>
        <v>1.0640000000000001</v>
      </c>
      <c r="P3821" s="18">
        <f t="shared" si="355"/>
        <v>40.92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5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1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t="b">
        <v>0</v>
      </c>
      <c r="L3822" s="6">
        <v>20</v>
      </c>
      <c r="M3822" t="b">
        <v>1</v>
      </c>
      <c r="N3822" s="6" t="s">
        <v>8271</v>
      </c>
      <c r="O3822" s="9">
        <f t="shared" si="354"/>
        <v>1.4333333333333333</v>
      </c>
      <c r="P3822" s="18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5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1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t="b">
        <v>0</v>
      </c>
      <c r="L3823" s="6">
        <v>46</v>
      </c>
      <c r="M3823" t="b">
        <v>1</v>
      </c>
      <c r="N3823" s="6" t="s">
        <v>8271</v>
      </c>
      <c r="O3823" s="9">
        <f t="shared" si="354"/>
        <v>1.0454285714285714</v>
      </c>
      <c r="P3823" s="18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5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1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t="b">
        <v>0</v>
      </c>
      <c r="L3824" s="6">
        <v>76</v>
      </c>
      <c r="M3824" t="b">
        <v>1</v>
      </c>
      <c r="N3824" s="6" t="s">
        <v>8271</v>
      </c>
      <c r="O3824" s="9">
        <f t="shared" si="354"/>
        <v>1.1002000000000001</v>
      </c>
      <c r="P3824" s="18">
        <f t="shared" si="355"/>
        <v>72.38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5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1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t="b">
        <v>0</v>
      </c>
      <c r="L3825" s="6">
        <v>41</v>
      </c>
      <c r="M3825" t="b">
        <v>1</v>
      </c>
      <c r="N3825" s="6" t="s">
        <v>8271</v>
      </c>
      <c r="O3825" s="9">
        <f t="shared" si="354"/>
        <v>1.06</v>
      </c>
      <c r="P3825" s="18">
        <f t="shared" si="355"/>
        <v>64.63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5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1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t="b">
        <v>0</v>
      </c>
      <c r="L3826" s="6">
        <v>7</v>
      </c>
      <c r="M3826" t="b">
        <v>1</v>
      </c>
      <c r="N3826" s="6" t="s">
        <v>8271</v>
      </c>
      <c r="O3826" s="9">
        <f t="shared" si="354"/>
        <v>1.08</v>
      </c>
      <c r="P3826" s="18">
        <f t="shared" si="355"/>
        <v>38.57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5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1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t="b">
        <v>0</v>
      </c>
      <c r="L3827" s="6">
        <v>49</v>
      </c>
      <c r="M3827" t="b">
        <v>1</v>
      </c>
      <c r="N3827" s="6" t="s">
        <v>8271</v>
      </c>
      <c r="O3827" s="9">
        <f t="shared" si="354"/>
        <v>1.0542</v>
      </c>
      <c r="P3827" s="18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5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1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t="b">
        <v>0</v>
      </c>
      <c r="L3828" s="6">
        <v>26</v>
      </c>
      <c r="M3828" t="b">
        <v>1</v>
      </c>
      <c r="N3828" s="6" t="s">
        <v>8271</v>
      </c>
      <c r="O3828" s="9">
        <f t="shared" si="354"/>
        <v>1.1916666666666667</v>
      </c>
      <c r="P3828" s="18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5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1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t="b">
        <v>0</v>
      </c>
      <c r="L3829" s="6">
        <v>65</v>
      </c>
      <c r="M3829" t="b">
        <v>1</v>
      </c>
      <c r="N3829" s="6" t="s">
        <v>8271</v>
      </c>
      <c r="O3829" s="9">
        <f t="shared" si="354"/>
        <v>1.5266666666666666</v>
      </c>
      <c r="P3829" s="18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5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1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t="b">
        <v>0</v>
      </c>
      <c r="L3830" s="6">
        <v>28</v>
      </c>
      <c r="M3830" t="b">
        <v>1</v>
      </c>
      <c r="N3830" s="6" t="s">
        <v>8271</v>
      </c>
      <c r="O3830" s="9">
        <f t="shared" si="354"/>
        <v>1</v>
      </c>
      <c r="P3830" s="18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5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1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t="b">
        <v>0</v>
      </c>
      <c r="L3831" s="6">
        <v>8</v>
      </c>
      <c r="M3831" t="b">
        <v>1</v>
      </c>
      <c r="N3831" s="6" t="s">
        <v>8271</v>
      </c>
      <c r="O3831" s="9">
        <f t="shared" si="354"/>
        <v>1.002</v>
      </c>
      <c r="P3831" s="18">
        <f t="shared" si="355"/>
        <v>62.63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5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1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t="b">
        <v>0</v>
      </c>
      <c r="L3832" s="6">
        <v>3</v>
      </c>
      <c r="M3832" t="b">
        <v>1</v>
      </c>
      <c r="N3832" s="6" t="s">
        <v>8271</v>
      </c>
      <c r="O3832" s="9">
        <f t="shared" si="354"/>
        <v>2.25</v>
      </c>
      <c r="P3832" s="18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5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1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t="b">
        <v>0</v>
      </c>
      <c r="L3833" s="6">
        <v>9</v>
      </c>
      <c r="M3833" t="b">
        <v>1</v>
      </c>
      <c r="N3833" s="6" t="s">
        <v>8271</v>
      </c>
      <c r="O3833" s="9">
        <f t="shared" si="354"/>
        <v>1.0602199999999999</v>
      </c>
      <c r="P3833" s="18">
        <f t="shared" si="355"/>
        <v>58.9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5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1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t="b">
        <v>0</v>
      </c>
      <c r="L3834" s="6">
        <v>9</v>
      </c>
      <c r="M3834" t="b">
        <v>1</v>
      </c>
      <c r="N3834" s="6" t="s">
        <v>8271</v>
      </c>
      <c r="O3834" s="9">
        <f t="shared" si="354"/>
        <v>1.0466666666666666</v>
      </c>
      <c r="P3834" s="18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5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1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t="b">
        <v>0</v>
      </c>
      <c r="L3835" s="6">
        <v>20</v>
      </c>
      <c r="M3835" t="b">
        <v>1</v>
      </c>
      <c r="N3835" s="6" t="s">
        <v>8271</v>
      </c>
      <c r="O3835" s="9">
        <f t="shared" si="354"/>
        <v>1.1666666666666667</v>
      </c>
      <c r="P3835" s="18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5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1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t="b">
        <v>0</v>
      </c>
      <c r="L3836" s="6">
        <v>57</v>
      </c>
      <c r="M3836" t="b">
        <v>1</v>
      </c>
      <c r="N3836" s="6" t="s">
        <v>8271</v>
      </c>
      <c r="O3836" s="9">
        <f t="shared" si="354"/>
        <v>1.0903333333333334</v>
      </c>
      <c r="P3836" s="18">
        <f t="shared" si="355"/>
        <v>57.39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5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1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t="b">
        <v>0</v>
      </c>
      <c r="L3837" s="6">
        <v>8</v>
      </c>
      <c r="M3837" t="b">
        <v>1</v>
      </c>
      <c r="N3837" s="6" t="s">
        <v>8271</v>
      </c>
      <c r="O3837" s="9">
        <f t="shared" si="354"/>
        <v>1.6</v>
      </c>
      <c r="P3837" s="18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5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1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t="b">
        <v>0</v>
      </c>
      <c r="L3838" s="6">
        <v>14</v>
      </c>
      <c r="M3838" t="b">
        <v>1</v>
      </c>
      <c r="N3838" s="6" t="s">
        <v>8271</v>
      </c>
      <c r="O3838" s="9">
        <f t="shared" si="354"/>
        <v>1.125</v>
      </c>
      <c r="P3838" s="1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5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1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t="b">
        <v>0</v>
      </c>
      <c r="L3839" s="6">
        <v>17</v>
      </c>
      <c r="M3839" t="b">
        <v>1</v>
      </c>
      <c r="N3839" s="6" t="s">
        <v>8271</v>
      </c>
      <c r="O3839" s="9">
        <f t="shared" si="354"/>
        <v>1.0209999999999999</v>
      </c>
      <c r="P3839" s="18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5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1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t="b">
        <v>0</v>
      </c>
      <c r="L3840" s="6">
        <v>100</v>
      </c>
      <c r="M3840" t="b">
        <v>1</v>
      </c>
      <c r="N3840" s="6" t="s">
        <v>8271</v>
      </c>
      <c r="O3840" s="9">
        <f t="shared" si="354"/>
        <v>1.00824</v>
      </c>
      <c r="P3840" s="1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5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1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t="b">
        <v>0</v>
      </c>
      <c r="L3841" s="6">
        <v>32</v>
      </c>
      <c r="M3841" t="b">
        <v>1</v>
      </c>
      <c r="N3841" s="6" t="s">
        <v>8271</v>
      </c>
      <c r="O3841" s="9">
        <f t="shared" si="354"/>
        <v>1.0125</v>
      </c>
      <c r="P3841" s="18">
        <f t="shared" si="355"/>
        <v>63.28</v>
      </c>
      <c r="Q3841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5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1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t="b">
        <v>0</v>
      </c>
      <c r="L3842" s="6">
        <v>3</v>
      </c>
      <c r="M3842" t="b">
        <v>1</v>
      </c>
      <c r="N3842" s="6" t="s">
        <v>8271</v>
      </c>
      <c r="O3842" s="9">
        <f t="shared" ref="O3842:O3905" si="360">E3842/D3842</f>
        <v>65</v>
      </c>
      <c r="P3842" s="18">
        <f t="shared" si="355"/>
        <v>21.67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42432.701724537037</v>
      </c>
      <c r="T3842" s="15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1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t="b">
        <v>1</v>
      </c>
      <c r="L3843" s="6">
        <v>34</v>
      </c>
      <c r="M3843" t="b">
        <v>0</v>
      </c>
      <c r="N3843" s="6" t="s">
        <v>8271</v>
      </c>
      <c r="O3843" s="9">
        <f t="shared" si="360"/>
        <v>8.72E-2</v>
      </c>
      <c r="P3843" s="18">
        <f t="shared" ref="P3843:P3906" si="361">IF(L3843=0,"$0.00",ROUND(E3843/L3843,2))</f>
        <v>25.65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6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1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t="b">
        <v>1</v>
      </c>
      <c r="L3844" s="6">
        <v>23</v>
      </c>
      <c r="M3844" t="b">
        <v>0</v>
      </c>
      <c r="N3844" s="6" t="s">
        <v>8271</v>
      </c>
      <c r="O3844" s="9">
        <f t="shared" si="360"/>
        <v>0.21940000000000001</v>
      </c>
      <c r="P3844" s="18">
        <f t="shared" si="361"/>
        <v>47.7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5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1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t="b">
        <v>1</v>
      </c>
      <c r="L3845" s="6">
        <v>19</v>
      </c>
      <c r="M3845" t="b">
        <v>0</v>
      </c>
      <c r="N3845" s="6" t="s">
        <v>8271</v>
      </c>
      <c r="O3845" s="9">
        <f t="shared" si="360"/>
        <v>0.21299999999999999</v>
      </c>
      <c r="P3845" s="18">
        <f t="shared" si="361"/>
        <v>56.05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5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1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t="b">
        <v>1</v>
      </c>
      <c r="L3846" s="6">
        <v>50</v>
      </c>
      <c r="M3846" t="b">
        <v>0</v>
      </c>
      <c r="N3846" s="6" t="s">
        <v>8271</v>
      </c>
      <c r="O3846" s="9">
        <f t="shared" si="360"/>
        <v>0.41489795918367345</v>
      </c>
      <c r="P3846" s="1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5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1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t="b">
        <v>1</v>
      </c>
      <c r="L3847" s="6">
        <v>12</v>
      </c>
      <c r="M3847" t="b">
        <v>0</v>
      </c>
      <c r="N3847" s="6" t="s">
        <v>8271</v>
      </c>
      <c r="O3847" s="9">
        <f t="shared" si="360"/>
        <v>2.1049999999999999E-2</v>
      </c>
      <c r="P3847" s="18">
        <f t="shared" si="361"/>
        <v>70.17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5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1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t="b">
        <v>1</v>
      </c>
      <c r="L3848" s="6">
        <v>8</v>
      </c>
      <c r="M3848" t="b">
        <v>0</v>
      </c>
      <c r="N3848" s="6" t="s">
        <v>8271</v>
      </c>
      <c r="O3848" s="9">
        <f t="shared" si="360"/>
        <v>2.7E-2</v>
      </c>
      <c r="P3848" s="1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5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1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t="b">
        <v>1</v>
      </c>
      <c r="L3849" s="6">
        <v>9</v>
      </c>
      <c r="M3849" t="b">
        <v>0</v>
      </c>
      <c r="N3849" s="6" t="s">
        <v>8271</v>
      </c>
      <c r="O3849" s="9">
        <f t="shared" si="360"/>
        <v>0.16161904761904761</v>
      </c>
      <c r="P3849" s="18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5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1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t="b">
        <v>1</v>
      </c>
      <c r="L3850" s="6">
        <v>43</v>
      </c>
      <c r="M3850" t="b">
        <v>0</v>
      </c>
      <c r="N3850" s="6" t="s">
        <v>8271</v>
      </c>
      <c r="O3850" s="9">
        <f t="shared" si="360"/>
        <v>0.16376923076923078</v>
      </c>
      <c r="P3850" s="18">
        <f t="shared" si="361"/>
        <v>49.51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5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1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t="b">
        <v>1</v>
      </c>
      <c r="L3851" s="6">
        <v>28</v>
      </c>
      <c r="M3851" t="b">
        <v>0</v>
      </c>
      <c r="N3851" s="6" t="s">
        <v>8271</v>
      </c>
      <c r="O3851" s="9">
        <f t="shared" si="360"/>
        <v>7.0433333333333334E-2</v>
      </c>
      <c r="P3851" s="18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5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1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t="b">
        <v>1</v>
      </c>
      <c r="L3852" s="6">
        <v>4</v>
      </c>
      <c r="M3852" t="b">
        <v>0</v>
      </c>
      <c r="N3852" s="6" t="s">
        <v>8271</v>
      </c>
      <c r="O3852" s="9">
        <f t="shared" si="360"/>
        <v>3.7999999999999999E-2</v>
      </c>
      <c r="P3852" s="18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5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1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t="b">
        <v>1</v>
      </c>
      <c r="L3853" s="6">
        <v>24</v>
      </c>
      <c r="M3853" t="b">
        <v>0</v>
      </c>
      <c r="N3853" s="6" t="s">
        <v>8271</v>
      </c>
      <c r="O3853" s="9">
        <f t="shared" si="360"/>
        <v>0.34079999999999999</v>
      </c>
      <c r="P3853" s="18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5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1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t="b">
        <v>0</v>
      </c>
      <c r="L3854" s="6">
        <v>2</v>
      </c>
      <c r="M3854" t="b">
        <v>0</v>
      </c>
      <c r="N3854" s="6" t="s">
        <v>8271</v>
      </c>
      <c r="O3854" s="9">
        <f t="shared" si="360"/>
        <v>2E-3</v>
      </c>
      <c r="P3854" s="18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5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1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t="b">
        <v>0</v>
      </c>
      <c r="L3855" s="6">
        <v>2</v>
      </c>
      <c r="M3855" t="b">
        <v>0</v>
      </c>
      <c r="N3855" s="6" t="s">
        <v>8271</v>
      </c>
      <c r="O3855" s="9">
        <f t="shared" si="360"/>
        <v>2.5999999999999998E-4</v>
      </c>
      <c r="P3855" s="18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5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1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t="b">
        <v>0</v>
      </c>
      <c r="L3856" s="6">
        <v>20</v>
      </c>
      <c r="M3856" t="b">
        <v>0</v>
      </c>
      <c r="N3856" s="6" t="s">
        <v>8271</v>
      </c>
      <c r="O3856" s="9">
        <f t="shared" si="360"/>
        <v>0.16254545454545455</v>
      </c>
      <c r="P3856" s="18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5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1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t="b">
        <v>0</v>
      </c>
      <c r="L3857" s="6">
        <v>1</v>
      </c>
      <c r="M3857" t="b">
        <v>0</v>
      </c>
      <c r="N3857" s="6" t="s">
        <v>8271</v>
      </c>
      <c r="O3857" s="9">
        <f t="shared" si="360"/>
        <v>2.5000000000000001E-2</v>
      </c>
      <c r="P3857" s="18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5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1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t="b">
        <v>0</v>
      </c>
      <c r="L3858" s="6">
        <v>1</v>
      </c>
      <c r="M3858" t="b">
        <v>0</v>
      </c>
      <c r="N3858" s="6" t="s">
        <v>8271</v>
      </c>
      <c r="O3858" s="9">
        <f t="shared" si="360"/>
        <v>2.0000000000000001E-4</v>
      </c>
      <c r="P3858" s="18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5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1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t="b">
        <v>0</v>
      </c>
      <c r="L3859" s="6">
        <v>4</v>
      </c>
      <c r="M3859" t="b">
        <v>0</v>
      </c>
      <c r="N3859" s="6" t="s">
        <v>8271</v>
      </c>
      <c r="O3859" s="9">
        <f t="shared" si="360"/>
        <v>5.1999999999999998E-2</v>
      </c>
      <c r="P3859" s="18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5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1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t="b">
        <v>0</v>
      </c>
      <c r="L3860" s="6">
        <v>1</v>
      </c>
      <c r="M3860" t="b">
        <v>0</v>
      </c>
      <c r="N3860" s="6" t="s">
        <v>8271</v>
      </c>
      <c r="O3860" s="9">
        <f t="shared" si="360"/>
        <v>0.02</v>
      </c>
      <c r="P3860" s="18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5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1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t="b">
        <v>0</v>
      </c>
      <c r="L3861" s="6">
        <v>1</v>
      </c>
      <c r="M3861" t="b">
        <v>0</v>
      </c>
      <c r="N3861" s="6" t="s">
        <v>8271</v>
      </c>
      <c r="O3861" s="9">
        <f t="shared" si="360"/>
        <v>4.0000000000000002E-4</v>
      </c>
      <c r="P3861" s="18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5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1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t="b">
        <v>0</v>
      </c>
      <c r="L3862" s="6">
        <v>13</v>
      </c>
      <c r="M3862" t="b">
        <v>0</v>
      </c>
      <c r="N3862" s="6" t="s">
        <v>8271</v>
      </c>
      <c r="O3862" s="9">
        <f t="shared" si="360"/>
        <v>0.17666666666666667</v>
      </c>
      <c r="P3862" s="18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5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1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t="b">
        <v>0</v>
      </c>
      <c r="L3863" s="6">
        <v>1</v>
      </c>
      <c r="M3863" t="b">
        <v>0</v>
      </c>
      <c r="N3863" s="6" t="s">
        <v>8271</v>
      </c>
      <c r="O3863" s="9">
        <f t="shared" si="360"/>
        <v>0.05</v>
      </c>
      <c r="P3863" s="18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5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1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t="b">
        <v>0</v>
      </c>
      <c r="L3864" s="6">
        <v>1</v>
      </c>
      <c r="M3864" t="b">
        <v>0</v>
      </c>
      <c r="N3864" s="6" t="s">
        <v>8271</v>
      </c>
      <c r="O3864" s="9">
        <f t="shared" si="360"/>
        <v>1.3333333333333334E-4</v>
      </c>
      <c r="P3864" s="18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5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1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t="b">
        <v>0</v>
      </c>
      <c r="L3865" s="6">
        <v>0</v>
      </c>
      <c r="M3865" t="b">
        <v>0</v>
      </c>
      <c r="N3865" s="6" t="s">
        <v>8271</v>
      </c>
      <c r="O3865" s="9">
        <f t="shared" si="360"/>
        <v>0</v>
      </c>
      <c r="P3865" s="18" t="str">
        <f t="shared" si="361"/>
        <v>$0.00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5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1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t="b">
        <v>0</v>
      </c>
      <c r="L3866" s="6">
        <v>3</v>
      </c>
      <c r="M3866" t="b">
        <v>0</v>
      </c>
      <c r="N3866" s="6" t="s">
        <v>8271</v>
      </c>
      <c r="O3866" s="9">
        <f t="shared" si="360"/>
        <v>1.2E-2</v>
      </c>
      <c r="P3866" s="18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5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1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t="b">
        <v>0</v>
      </c>
      <c r="L3867" s="6">
        <v>14</v>
      </c>
      <c r="M3867" t="b">
        <v>0</v>
      </c>
      <c r="N3867" s="6" t="s">
        <v>8271</v>
      </c>
      <c r="O3867" s="9">
        <f t="shared" si="360"/>
        <v>0.26937422295897223</v>
      </c>
      <c r="P3867" s="18">
        <f t="shared" si="361"/>
        <v>46.43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5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1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t="b">
        <v>0</v>
      </c>
      <c r="L3868" s="6">
        <v>2</v>
      </c>
      <c r="M3868" t="b">
        <v>0</v>
      </c>
      <c r="N3868" s="6" t="s">
        <v>8271</v>
      </c>
      <c r="O3868" s="9">
        <f t="shared" si="360"/>
        <v>5.4999999999999997E-3</v>
      </c>
      <c r="P3868" s="18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5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1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t="b">
        <v>0</v>
      </c>
      <c r="L3869" s="6">
        <v>5</v>
      </c>
      <c r="M3869" t="b">
        <v>0</v>
      </c>
      <c r="N3869" s="6" t="s">
        <v>8271</v>
      </c>
      <c r="O3869" s="9">
        <f t="shared" si="360"/>
        <v>0.1255</v>
      </c>
      <c r="P3869" s="18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5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1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t="b">
        <v>0</v>
      </c>
      <c r="L3870" s="6">
        <v>1</v>
      </c>
      <c r="M3870" t="b">
        <v>0</v>
      </c>
      <c r="N3870" s="6" t="s">
        <v>8305</v>
      </c>
      <c r="O3870" s="9">
        <f t="shared" si="360"/>
        <v>2E-3</v>
      </c>
      <c r="P3870" s="18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5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1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t="b">
        <v>0</v>
      </c>
      <c r="L3871" s="6">
        <v>15</v>
      </c>
      <c r="M3871" t="b">
        <v>0</v>
      </c>
      <c r="N3871" s="6" t="s">
        <v>8305</v>
      </c>
      <c r="O3871" s="9">
        <f t="shared" si="360"/>
        <v>3.44748684310884E-2</v>
      </c>
      <c r="P3871" s="18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5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1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t="b">
        <v>0</v>
      </c>
      <c r="L3872" s="6">
        <v>10</v>
      </c>
      <c r="M3872" t="b">
        <v>0</v>
      </c>
      <c r="N3872" s="6" t="s">
        <v>8305</v>
      </c>
      <c r="O3872" s="9">
        <f t="shared" si="360"/>
        <v>0.15</v>
      </c>
      <c r="P3872" s="1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5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1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t="b">
        <v>0</v>
      </c>
      <c r="L3873" s="6">
        <v>3</v>
      </c>
      <c r="M3873" t="b">
        <v>0</v>
      </c>
      <c r="N3873" s="6" t="s">
        <v>8305</v>
      </c>
      <c r="O3873" s="9">
        <f t="shared" si="360"/>
        <v>2.6666666666666668E-2</v>
      </c>
      <c r="P3873" s="18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5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1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t="b">
        <v>0</v>
      </c>
      <c r="L3874" s="6">
        <v>0</v>
      </c>
      <c r="M3874" t="b">
        <v>0</v>
      </c>
      <c r="N3874" s="6" t="s">
        <v>8305</v>
      </c>
      <c r="O3874" s="9">
        <f t="shared" si="360"/>
        <v>0</v>
      </c>
      <c r="P3874" s="18" t="str">
        <f t="shared" si="361"/>
        <v>$0.00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5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1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t="b">
        <v>0</v>
      </c>
      <c r="L3875" s="6">
        <v>0</v>
      </c>
      <c r="M3875" t="b">
        <v>0</v>
      </c>
      <c r="N3875" s="6" t="s">
        <v>8305</v>
      </c>
      <c r="O3875" s="9">
        <f t="shared" si="360"/>
        <v>0</v>
      </c>
      <c r="P3875" s="18" t="str">
        <f t="shared" si="361"/>
        <v>$0.00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5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1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t="b">
        <v>0</v>
      </c>
      <c r="L3876" s="6">
        <v>0</v>
      </c>
      <c r="M3876" t="b">
        <v>0</v>
      </c>
      <c r="N3876" s="6" t="s">
        <v>8305</v>
      </c>
      <c r="O3876" s="9">
        <f t="shared" si="360"/>
        <v>0</v>
      </c>
      <c r="P3876" s="18" t="str">
        <f t="shared" si="361"/>
        <v>$0.00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5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1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t="b">
        <v>0</v>
      </c>
      <c r="L3877" s="6">
        <v>0</v>
      </c>
      <c r="M3877" t="b">
        <v>0</v>
      </c>
      <c r="N3877" s="6" t="s">
        <v>8305</v>
      </c>
      <c r="O3877" s="9">
        <f t="shared" si="360"/>
        <v>0</v>
      </c>
      <c r="P3877" s="18" t="str">
        <f t="shared" si="361"/>
        <v>$0.00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5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1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t="b">
        <v>0</v>
      </c>
      <c r="L3878" s="6">
        <v>46</v>
      </c>
      <c r="M3878" t="b">
        <v>0</v>
      </c>
      <c r="N3878" s="6" t="s">
        <v>8305</v>
      </c>
      <c r="O3878" s="9">
        <f t="shared" si="360"/>
        <v>0.52794871794871789</v>
      </c>
      <c r="P3878" s="1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5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1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t="b">
        <v>0</v>
      </c>
      <c r="L3879" s="6">
        <v>14</v>
      </c>
      <c r="M3879" t="b">
        <v>0</v>
      </c>
      <c r="N3879" s="6" t="s">
        <v>8305</v>
      </c>
      <c r="O3879" s="9">
        <f t="shared" si="360"/>
        <v>4.9639999999999997E-2</v>
      </c>
      <c r="P3879" s="18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5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1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t="b">
        <v>0</v>
      </c>
      <c r="L3880" s="6">
        <v>1</v>
      </c>
      <c r="M3880" t="b">
        <v>0</v>
      </c>
      <c r="N3880" s="6" t="s">
        <v>8305</v>
      </c>
      <c r="O3880" s="9">
        <f t="shared" si="360"/>
        <v>5.5555555555555556E-4</v>
      </c>
      <c r="P3880" s="18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5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1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t="b">
        <v>0</v>
      </c>
      <c r="L3881" s="6">
        <v>0</v>
      </c>
      <c r="M3881" t="b">
        <v>0</v>
      </c>
      <c r="N3881" s="6" t="s">
        <v>8305</v>
      </c>
      <c r="O3881" s="9">
        <f t="shared" si="360"/>
        <v>0</v>
      </c>
      <c r="P3881" s="18" t="str">
        <f t="shared" si="361"/>
        <v>$0.00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5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1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t="b">
        <v>0</v>
      </c>
      <c r="L3882" s="6">
        <v>17</v>
      </c>
      <c r="M3882" t="b">
        <v>0</v>
      </c>
      <c r="N3882" s="6" t="s">
        <v>8305</v>
      </c>
      <c r="O3882" s="9">
        <f t="shared" si="360"/>
        <v>0.13066666666666665</v>
      </c>
      <c r="P3882" s="18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5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1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t="b">
        <v>0</v>
      </c>
      <c r="L3883" s="6">
        <v>1</v>
      </c>
      <c r="M3883" t="b">
        <v>0</v>
      </c>
      <c r="N3883" s="6" t="s">
        <v>8305</v>
      </c>
      <c r="O3883" s="9">
        <f t="shared" si="360"/>
        <v>0.05</v>
      </c>
      <c r="P3883" s="18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5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1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t="b">
        <v>0</v>
      </c>
      <c r="L3884" s="6">
        <v>0</v>
      </c>
      <c r="M3884" t="b">
        <v>0</v>
      </c>
      <c r="N3884" s="6" t="s">
        <v>8305</v>
      </c>
      <c r="O3884" s="9">
        <f t="shared" si="360"/>
        <v>0</v>
      </c>
      <c r="P3884" s="18" t="str">
        <f t="shared" si="361"/>
        <v>$0.00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5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1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t="b">
        <v>0</v>
      </c>
      <c r="L3885" s="6">
        <v>0</v>
      </c>
      <c r="M3885" t="b">
        <v>0</v>
      </c>
      <c r="N3885" s="6" t="s">
        <v>8305</v>
      </c>
      <c r="O3885" s="9">
        <f t="shared" si="360"/>
        <v>0</v>
      </c>
      <c r="P3885" s="18" t="str">
        <f t="shared" si="361"/>
        <v>$0.00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5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1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t="b">
        <v>0</v>
      </c>
      <c r="L3886" s="6">
        <v>0</v>
      </c>
      <c r="M3886" t="b">
        <v>0</v>
      </c>
      <c r="N3886" s="6" t="s">
        <v>8305</v>
      </c>
      <c r="O3886" s="9">
        <f t="shared" si="360"/>
        <v>0</v>
      </c>
      <c r="P3886" s="18" t="str">
        <f t="shared" si="361"/>
        <v>$0.00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5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1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t="b">
        <v>0</v>
      </c>
      <c r="L3887" s="6">
        <v>0</v>
      </c>
      <c r="M3887" t="b">
        <v>0</v>
      </c>
      <c r="N3887" s="6" t="s">
        <v>8305</v>
      </c>
      <c r="O3887" s="9">
        <f t="shared" si="360"/>
        <v>0</v>
      </c>
      <c r="P3887" s="18" t="str">
        <f t="shared" si="361"/>
        <v>$0.00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5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1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t="b">
        <v>0</v>
      </c>
      <c r="L3888" s="6">
        <v>0</v>
      </c>
      <c r="M3888" t="b">
        <v>0</v>
      </c>
      <c r="N3888" s="6" t="s">
        <v>8305</v>
      </c>
      <c r="O3888" s="9">
        <f t="shared" si="360"/>
        <v>0</v>
      </c>
      <c r="P3888" s="18" t="str">
        <f t="shared" si="361"/>
        <v>$0.00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5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1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t="b">
        <v>0</v>
      </c>
      <c r="L3889" s="6">
        <v>2</v>
      </c>
      <c r="M3889" t="b">
        <v>0</v>
      </c>
      <c r="N3889" s="6" t="s">
        <v>8305</v>
      </c>
      <c r="O3889" s="9">
        <f t="shared" si="360"/>
        <v>1.7500000000000002E-2</v>
      </c>
      <c r="P3889" s="1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5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1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t="b">
        <v>0</v>
      </c>
      <c r="L3890" s="6">
        <v>14</v>
      </c>
      <c r="M3890" t="b">
        <v>0</v>
      </c>
      <c r="N3890" s="6" t="s">
        <v>8271</v>
      </c>
      <c r="O3890" s="9">
        <f t="shared" si="360"/>
        <v>0.27100000000000002</v>
      </c>
      <c r="P3890" s="18">
        <f t="shared" si="361"/>
        <v>38.71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5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1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t="b">
        <v>0</v>
      </c>
      <c r="L3891" s="6">
        <v>9</v>
      </c>
      <c r="M3891" t="b">
        <v>0</v>
      </c>
      <c r="N3891" s="6" t="s">
        <v>8271</v>
      </c>
      <c r="O3891" s="9">
        <f t="shared" si="360"/>
        <v>1.4749999999999999E-2</v>
      </c>
      <c r="P3891" s="18">
        <f t="shared" si="361"/>
        <v>13.11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5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1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t="b">
        <v>0</v>
      </c>
      <c r="L3892" s="6">
        <v>8</v>
      </c>
      <c r="M3892" t="b">
        <v>0</v>
      </c>
      <c r="N3892" s="6" t="s">
        <v>8271</v>
      </c>
      <c r="O3892" s="9">
        <f t="shared" si="360"/>
        <v>0.16826666666666668</v>
      </c>
      <c r="P3892" s="1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5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1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t="b">
        <v>0</v>
      </c>
      <c r="L3893" s="6">
        <v>7</v>
      </c>
      <c r="M3893" t="b">
        <v>0</v>
      </c>
      <c r="N3893" s="6" t="s">
        <v>8271</v>
      </c>
      <c r="O3893" s="9">
        <f t="shared" si="360"/>
        <v>0.32500000000000001</v>
      </c>
      <c r="P3893" s="18">
        <f t="shared" si="361"/>
        <v>37.14</v>
      </c>
      <c r="Q3893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5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1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t="b">
        <v>0</v>
      </c>
      <c r="L3894" s="6">
        <v>0</v>
      </c>
      <c r="M3894" t="b">
        <v>0</v>
      </c>
      <c r="N3894" s="6" t="s">
        <v>8271</v>
      </c>
      <c r="O3894" s="9">
        <f t="shared" si="360"/>
        <v>0</v>
      </c>
      <c r="P3894" s="18" t="str">
        <f t="shared" si="361"/>
        <v>$0.00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5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1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t="b">
        <v>0</v>
      </c>
      <c r="L3895" s="6">
        <v>84</v>
      </c>
      <c r="M3895" t="b">
        <v>0</v>
      </c>
      <c r="N3895" s="6" t="s">
        <v>8271</v>
      </c>
      <c r="O3895" s="9">
        <f t="shared" si="360"/>
        <v>0.2155</v>
      </c>
      <c r="P3895" s="18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5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1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t="b">
        <v>0</v>
      </c>
      <c r="L3896" s="6">
        <v>11</v>
      </c>
      <c r="M3896" t="b">
        <v>0</v>
      </c>
      <c r="N3896" s="6" t="s">
        <v>8271</v>
      </c>
      <c r="O3896" s="9">
        <f t="shared" si="360"/>
        <v>3.4666666666666665E-2</v>
      </c>
      <c r="P3896" s="18">
        <f t="shared" si="361"/>
        <v>47.27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5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1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t="b">
        <v>0</v>
      </c>
      <c r="L3897" s="6">
        <v>1</v>
      </c>
      <c r="M3897" t="b">
        <v>0</v>
      </c>
      <c r="N3897" s="6" t="s">
        <v>8271</v>
      </c>
      <c r="O3897" s="9">
        <f t="shared" si="360"/>
        <v>0.05</v>
      </c>
      <c r="P3897" s="18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5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1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t="b">
        <v>0</v>
      </c>
      <c r="L3898" s="6">
        <v>4</v>
      </c>
      <c r="M3898" t="b">
        <v>0</v>
      </c>
      <c r="N3898" s="6" t="s">
        <v>8271</v>
      </c>
      <c r="O3898" s="9">
        <f t="shared" si="360"/>
        <v>0.10625</v>
      </c>
      <c r="P3898" s="18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5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1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t="b">
        <v>0</v>
      </c>
      <c r="L3899" s="6">
        <v>10</v>
      </c>
      <c r="M3899" t="b">
        <v>0</v>
      </c>
      <c r="N3899" s="6" t="s">
        <v>8271</v>
      </c>
      <c r="O3899" s="9">
        <f t="shared" si="360"/>
        <v>0.17599999999999999</v>
      </c>
      <c r="P3899" s="18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5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1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t="b">
        <v>0</v>
      </c>
      <c r="L3900" s="6">
        <v>16</v>
      </c>
      <c r="M3900" t="b">
        <v>0</v>
      </c>
      <c r="N3900" s="6" t="s">
        <v>8271</v>
      </c>
      <c r="O3900" s="9">
        <f t="shared" si="360"/>
        <v>0.3256</v>
      </c>
      <c r="P3900" s="18">
        <f t="shared" si="361"/>
        <v>50.88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5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1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t="b">
        <v>0</v>
      </c>
      <c r="L3901" s="6">
        <v>2</v>
      </c>
      <c r="M3901" t="b">
        <v>0</v>
      </c>
      <c r="N3901" s="6" t="s">
        <v>8271</v>
      </c>
      <c r="O3901" s="9">
        <f t="shared" si="360"/>
        <v>1.2500000000000001E-2</v>
      </c>
      <c r="P3901" s="18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5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1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t="b">
        <v>0</v>
      </c>
      <c r="L3902" s="6">
        <v>5</v>
      </c>
      <c r="M3902" t="b">
        <v>0</v>
      </c>
      <c r="N3902" s="6" t="s">
        <v>8271</v>
      </c>
      <c r="O3902" s="9">
        <f t="shared" si="360"/>
        <v>5.3999999999999999E-2</v>
      </c>
      <c r="P3902" s="18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5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1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t="b">
        <v>0</v>
      </c>
      <c r="L3903" s="6">
        <v>1</v>
      </c>
      <c r="M3903" t="b">
        <v>0</v>
      </c>
      <c r="N3903" s="6" t="s">
        <v>8271</v>
      </c>
      <c r="O3903" s="9">
        <f t="shared" si="360"/>
        <v>8.3333333333333332E-3</v>
      </c>
      <c r="P3903" s="18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5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1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t="b">
        <v>0</v>
      </c>
      <c r="L3904" s="6">
        <v>31</v>
      </c>
      <c r="M3904" t="b">
        <v>0</v>
      </c>
      <c r="N3904" s="6" t="s">
        <v>8271</v>
      </c>
      <c r="O3904" s="9">
        <f t="shared" si="360"/>
        <v>0.48833333333333334</v>
      </c>
      <c r="P3904" s="18">
        <f t="shared" si="361"/>
        <v>47.26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5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1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t="b">
        <v>0</v>
      </c>
      <c r="L3905" s="6">
        <v>0</v>
      </c>
      <c r="M3905" t="b">
        <v>0</v>
      </c>
      <c r="N3905" s="6" t="s">
        <v>8271</v>
      </c>
      <c r="O3905" s="9">
        <f t="shared" si="360"/>
        <v>0</v>
      </c>
      <c r="P3905" s="18" t="str">
        <f t="shared" si="361"/>
        <v>$0.00</v>
      </c>
      <c r="Q3905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5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1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t="b">
        <v>0</v>
      </c>
      <c r="L3906" s="6">
        <v>2</v>
      </c>
      <c r="M3906" t="b">
        <v>0</v>
      </c>
      <c r="N3906" s="6" t="s">
        <v>8271</v>
      </c>
      <c r="O3906" s="9">
        <f t="shared" ref="O3906:O3969" si="366">E3906/D3906</f>
        <v>2.9999999999999997E-4</v>
      </c>
      <c r="P3906" s="18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42095.229166666672</v>
      </c>
      <c r="T3906" s="15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1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t="b">
        <v>0</v>
      </c>
      <c r="L3907" s="6">
        <v>7</v>
      </c>
      <c r="M3907" t="b">
        <v>0</v>
      </c>
      <c r="N3907" s="6" t="s">
        <v>8271</v>
      </c>
      <c r="O3907" s="9">
        <f t="shared" si="366"/>
        <v>0.11533333333333333</v>
      </c>
      <c r="P3907" s="18">
        <f t="shared" ref="P3907:P3970" si="367">IF(L3907=0,"$0.00",ROUND(E3907/L3907,2))</f>
        <v>24.71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6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1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t="b">
        <v>0</v>
      </c>
      <c r="L3908" s="6">
        <v>16</v>
      </c>
      <c r="M3908" t="b">
        <v>0</v>
      </c>
      <c r="N3908" s="6" t="s">
        <v>8271</v>
      </c>
      <c r="O3908" s="9">
        <f t="shared" si="366"/>
        <v>0.67333333333333334</v>
      </c>
      <c r="P3908" s="1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5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1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t="b">
        <v>0</v>
      </c>
      <c r="L3909" s="6">
        <v>4</v>
      </c>
      <c r="M3909" t="b">
        <v>0</v>
      </c>
      <c r="N3909" s="6" t="s">
        <v>8271</v>
      </c>
      <c r="O3909" s="9">
        <f t="shared" si="366"/>
        <v>0.153</v>
      </c>
      <c r="P3909" s="1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5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1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t="b">
        <v>0</v>
      </c>
      <c r="L3910" s="6">
        <v>4</v>
      </c>
      <c r="M3910" t="b">
        <v>0</v>
      </c>
      <c r="N3910" s="6" t="s">
        <v>8271</v>
      </c>
      <c r="O3910" s="9">
        <f t="shared" si="366"/>
        <v>8.666666666666667E-2</v>
      </c>
      <c r="P3910" s="1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5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1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t="b">
        <v>0</v>
      </c>
      <c r="L3911" s="6">
        <v>4</v>
      </c>
      <c r="M3911" t="b">
        <v>0</v>
      </c>
      <c r="N3911" s="6" t="s">
        <v>8271</v>
      </c>
      <c r="O3911" s="9">
        <f t="shared" si="366"/>
        <v>2.2499999999999998E-3</v>
      </c>
      <c r="P3911" s="1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5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1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t="b">
        <v>0</v>
      </c>
      <c r="L3912" s="6">
        <v>3</v>
      </c>
      <c r="M3912" t="b">
        <v>0</v>
      </c>
      <c r="N3912" s="6" t="s">
        <v>8271</v>
      </c>
      <c r="O3912" s="9">
        <f t="shared" si="366"/>
        <v>3.0833333333333334E-2</v>
      </c>
      <c r="P3912" s="18">
        <f t="shared" si="367"/>
        <v>61.67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5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1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t="b">
        <v>0</v>
      </c>
      <c r="L3913" s="6">
        <v>36</v>
      </c>
      <c r="M3913" t="b">
        <v>0</v>
      </c>
      <c r="N3913" s="6" t="s">
        <v>8271</v>
      </c>
      <c r="O3913" s="9">
        <f t="shared" si="366"/>
        <v>0.37412499999999999</v>
      </c>
      <c r="P3913" s="18">
        <f t="shared" si="367"/>
        <v>83.14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5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1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t="b">
        <v>0</v>
      </c>
      <c r="L3914" s="6">
        <v>1</v>
      </c>
      <c r="M3914" t="b">
        <v>0</v>
      </c>
      <c r="N3914" s="6" t="s">
        <v>8271</v>
      </c>
      <c r="O3914" s="9">
        <f t="shared" si="366"/>
        <v>6.666666666666667E-5</v>
      </c>
      <c r="P3914" s="18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5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1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t="b">
        <v>0</v>
      </c>
      <c r="L3915" s="6">
        <v>7</v>
      </c>
      <c r="M3915" t="b">
        <v>0</v>
      </c>
      <c r="N3915" s="6" t="s">
        <v>8271</v>
      </c>
      <c r="O3915" s="9">
        <f t="shared" si="366"/>
        <v>0.1</v>
      </c>
      <c r="P3915" s="18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5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1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t="b">
        <v>0</v>
      </c>
      <c r="L3916" s="6">
        <v>27</v>
      </c>
      <c r="M3916" t="b">
        <v>0</v>
      </c>
      <c r="N3916" s="6" t="s">
        <v>8271</v>
      </c>
      <c r="O3916" s="9">
        <f t="shared" si="366"/>
        <v>0.36359999999999998</v>
      </c>
      <c r="P3916" s="18">
        <f t="shared" si="367"/>
        <v>33.67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5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1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t="b">
        <v>0</v>
      </c>
      <c r="L3917" s="6">
        <v>1</v>
      </c>
      <c r="M3917" t="b">
        <v>0</v>
      </c>
      <c r="N3917" s="6" t="s">
        <v>8271</v>
      </c>
      <c r="O3917" s="9">
        <f t="shared" si="366"/>
        <v>3.3333333333333335E-3</v>
      </c>
      <c r="P3917" s="18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5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1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t="b">
        <v>0</v>
      </c>
      <c r="L3918" s="6">
        <v>0</v>
      </c>
      <c r="M3918" t="b">
        <v>0</v>
      </c>
      <c r="N3918" s="6" t="s">
        <v>8271</v>
      </c>
      <c r="O3918" s="9">
        <f t="shared" si="366"/>
        <v>0</v>
      </c>
      <c r="P3918" s="18" t="str">
        <f t="shared" si="367"/>
        <v>$0.00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5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1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t="b">
        <v>0</v>
      </c>
      <c r="L3919" s="6">
        <v>1</v>
      </c>
      <c r="M3919" t="b">
        <v>0</v>
      </c>
      <c r="N3919" s="6" t="s">
        <v>8271</v>
      </c>
      <c r="O3919" s="9">
        <f t="shared" si="366"/>
        <v>2.8571428571428571E-3</v>
      </c>
      <c r="P3919" s="18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5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1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t="b">
        <v>0</v>
      </c>
      <c r="L3920" s="6">
        <v>3</v>
      </c>
      <c r="M3920" t="b">
        <v>0</v>
      </c>
      <c r="N3920" s="6" t="s">
        <v>8271</v>
      </c>
      <c r="O3920" s="9">
        <f t="shared" si="366"/>
        <v>2E-3</v>
      </c>
      <c r="P3920" s="18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5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1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t="b">
        <v>0</v>
      </c>
      <c r="L3921" s="6">
        <v>3</v>
      </c>
      <c r="M3921" t="b">
        <v>0</v>
      </c>
      <c r="N3921" s="6" t="s">
        <v>8271</v>
      </c>
      <c r="O3921" s="9">
        <f t="shared" si="366"/>
        <v>1.7999999999999999E-2</v>
      </c>
      <c r="P3921" s="18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5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1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t="b">
        <v>0</v>
      </c>
      <c r="L3922" s="6">
        <v>3</v>
      </c>
      <c r="M3922" t="b">
        <v>0</v>
      </c>
      <c r="N3922" s="6" t="s">
        <v>8271</v>
      </c>
      <c r="O3922" s="9">
        <f t="shared" si="366"/>
        <v>5.3999999999999999E-2</v>
      </c>
      <c r="P3922" s="18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5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1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t="b">
        <v>0</v>
      </c>
      <c r="L3923" s="6">
        <v>0</v>
      </c>
      <c r="M3923" t="b">
        <v>0</v>
      </c>
      <c r="N3923" s="6" t="s">
        <v>8271</v>
      </c>
      <c r="O3923" s="9">
        <f t="shared" si="366"/>
        <v>0</v>
      </c>
      <c r="P3923" s="18" t="str">
        <f t="shared" si="367"/>
        <v>$0.00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5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1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t="b">
        <v>0</v>
      </c>
      <c r="L3924" s="6">
        <v>6</v>
      </c>
      <c r="M3924" t="b">
        <v>0</v>
      </c>
      <c r="N3924" s="6" t="s">
        <v>8271</v>
      </c>
      <c r="O3924" s="9">
        <f t="shared" si="366"/>
        <v>8.1333333333333327E-2</v>
      </c>
      <c r="P3924" s="18">
        <f t="shared" si="367"/>
        <v>10.17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5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1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t="b">
        <v>0</v>
      </c>
      <c r="L3925" s="6">
        <v>17</v>
      </c>
      <c r="M3925" t="b">
        <v>0</v>
      </c>
      <c r="N3925" s="6" t="s">
        <v>8271</v>
      </c>
      <c r="O3925" s="9">
        <f t="shared" si="366"/>
        <v>0.12034782608695652</v>
      </c>
      <c r="P3925" s="18">
        <f t="shared" si="367"/>
        <v>81.41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5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1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t="b">
        <v>0</v>
      </c>
      <c r="L3926" s="6">
        <v>40</v>
      </c>
      <c r="M3926" t="b">
        <v>0</v>
      </c>
      <c r="N3926" s="6" t="s">
        <v>8271</v>
      </c>
      <c r="O3926" s="9">
        <f t="shared" si="366"/>
        <v>0.15266666666666667</v>
      </c>
      <c r="P3926" s="1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5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1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t="b">
        <v>0</v>
      </c>
      <c r="L3927" s="6">
        <v>3</v>
      </c>
      <c r="M3927" t="b">
        <v>0</v>
      </c>
      <c r="N3927" s="6" t="s">
        <v>8271</v>
      </c>
      <c r="O3927" s="9">
        <f t="shared" si="366"/>
        <v>0.1</v>
      </c>
      <c r="P3927" s="18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5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1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t="b">
        <v>0</v>
      </c>
      <c r="L3928" s="6">
        <v>1</v>
      </c>
      <c r="M3928" t="b">
        <v>0</v>
      </c>
      <c r="N3928" s="6" t="s">
        <v>8271</v>
      </c>
      <c r="O3928" s="9">
        <f t="shared" si="366"/>
        <v>3.0000000000000001E-3</v>
      </c>
      <c r="P3928" s="18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5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1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t="b">
        <v>0</v>
      </c>
      <c r="L3929" s="6">
        <v>2</v>
      </c>
      <c r="M3929" t="b">
        <v>0</v>
      </c>
      <c r="N3929" s="6" t="s">
        <v>8271</v>
      </c>
      <c r="O3929" s="9">
        <f t="shared" si="366"/>
        <v>0.01</v>
      </c>
      <c r="P3929" s="18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5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1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t="b">
        <v>0</v>
      </c>
      <c r="L3930" s="6">
        <v>7</v>
      </c>
      <c r="M3930" t="b">
        <v>0</v>
      </c>
      <c r="N3930" s="6" t="s">
        <v>8271</v>
      </c>
      <c r="O3930" s="9">
        <f t="shared" si="366"/>
        <v>0.13020000000000001</v>
      </c>
      <c r="P3930" s="18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5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1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t="b">
        <v>0</v>
      </c>
      <c r="L3931" s="6">
        <v>14</v>
      </c>
      <c r="M3931" t="b">
        <v>0</v>
      </c>
      <c r="N3931" s="6" t="s">
        <v>8271</v>
      </c>
      <c r="O3931" s="9">
        <f t="shared" si="366"/>
        <v>2.265E-2</v>
      </c>
      <c r="P3931" s="18">
        <f t="shared" si="367"/>
        <v>32.36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5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1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t="b">
        <v>0</v>
      </c>
      <c r="L3932" s="6">
        <v>0</v>
      </c>
      <c r="M3932" t="b">
        <v>0</v>
      </c>
      <c r="N3932" s="6" t="s">
        <v>8271</v>
      </c>
      <c r="O3932" s="9">
        <f t="shared" si="366"/>
        <v>0</v>
      </c>
      <c r="P3932" s="18" t="str">
        <f t="shared" si="367"/>
        <v>$0.00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5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1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t="b">
        <v>0</v>
      </c>
      <c r="L3933" s="6">
        <v>0</v>
      </c>
      <c r="M3933" t="b">
        <v>0</v>
      </c>
      <c r="N3933" s="6" t="s">
        <v>8271</v>
      </c>
      <c r="O3933" s="9">
        <f t="shared" si="366"/>
        <v>0</v>
      </c>
      <c r="P3933" s="18" t="str">
        <f t="shared" si="367"/>
        <v>$0.00</v>
      </c>
      <c r="Q3933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5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1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t="b">
        <v>0</v>
      </c>
      <c r="L3934" s="6">
        <v>1</v>
      </c>
      <c r="M3934" t="b">
        <v>0</v>
      </c>
      <c r="N3934" s="6" t="s">
        <v>8271</v>
      </c>
      <c r="O3934" s="9">
        <f t="shared" si="366"/>
        <v>8.3333333333333331E-5</v>
      </c>
      <c r="P3934" s="18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5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1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t="b">
        <v>0</v>
      </c>
      <c r="L3935" s="6">
        <v>12</v>
      </c>
      <c r="M3935" t="b">
        <v>0</v>
      </c>
      <c r="N3935" s="6" t="s">
        <v>8271</v>
      </c>
      <c r="O3935" s="9">
        <f t="shared" si="366"/>
        <v>0.15742857142857142</v>
      </c>
      <c r="P3935" s="18">
        <f t="shared" si="367"/>
        <v>91.83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5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1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t="b">
        <v>0</v>
      </c>
      <c r="L3936" s="6">
        <v>12</v>
      </c>
      <c r="M3936" t="b">
        <v>0</v>
      </c>
      <c r="N3936" s="6" t="s">
        <v>8271</v>
      </c>
      <c r="O3936" s="9">
        <f t="shared" si="366"/>
        <v>0.11</v>
      </c>
      <c r="P3936" s="18">
        <f t="shared" si="367"/>
        <v>45.83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5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1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t="b">
        <v>0</v>
      </c>
      <c r="L3937" s="6">
        <v>23</v>
      </c>
      <c r="M3937" t="b">
        <v>0</v>
      </c>
      <c r="N3937" s="6" t="s">
        <v>8271</v>
      </c>
      <c r="O3937" s="9">
        <f t="shared" si="366"/>
        <v>0.43833333333333335</v>
      </c>
      <c r="P3937" s="18">
        <f t="shared" si="367"/>
        <v>57.17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5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1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t="b">
        <v>0</v>
      </c>
      <c r="L3938" s="6">
        <v>0</v>
      </c>
      <c r="M3938" t="b">
        <v>0</v>
      </c>
      <c r="N3938" s="6" t="s">
        <v>8271</v>
      </c>
      <c r="O3938" s="9">
        <f t="shared" si="366"/>
        <v>0</v>
      </c>
      <c r="P3938" s="18" t="str">
        <f t="shared" si="367"/>
        <v>$0.00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5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1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t="b">
        <v>0</v>
      </c>
      <c r="L3939" s="6">
        <v>10</v>
      </c>
      <c r="M3939" t="b">
        <v>0</v>
      </c>
      <c r="N3939" s="6" t="s">
        <v>8271</v>
      </c>
      <c r="O3939" s="9">
        <f t="shared" si="366"/>
        <v>0.86135181975736563</v>
      </c>
      <c r="P3939" s="1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5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1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t="b">
        <v>0</v>
      </c>
      <c r="L3940" s="6">
        <v>5</v>
      </c>
      <c r="M3940" t="b">
        <v>0</v>
      </c>
      <c r="N3940" s="6" t="s">
        <v>8271</v>
      </c>
      <c r="O3940" s="9">
        <f t="shared" si="366"/>
        <v>0.12196620583717357</v>
      </c>
      <c r="P3940" s="1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5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1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t="b">
        <v>0</v>
      </c>
      <c r="L3941" s="6">
        <v>1</v>
      </c>
      <c r="M3941" t="b">
        <v>0</v>
      </c>
      <c r="N3941" s="6" t="s">
        <v>8271</v>
      </c>
      <c r="O3941" s="9">
        <f t="shared" si="366"/>
        <v>1E-3</v>
      </c>
      <c r="P3941" s="18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5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1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t="b">
        <v>0</v>
      </c>
      <c r="L3942" s="6">
        <v>2</v>
      </c>
      <c r="M3942" t="b">
        <v>0</v>
      </c>
      <c r="N3942" s="6" t="s">
        <v>8271</v>
      </c>
      <c r="O3942" s="9">
        <f t="shared" si="366"/>
        <v>2.2000000000000001E-3</v>
      </c>
      <c r="P3942" s="18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5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1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t="b">
        <v>0</v>
      </c>
      <c r="L3943" s="6">
        <v>2</v>
      </c>
      <c r="M3943" t="b">
        <v>0</v>
      </c>
      <c r="N3943" s="6" t="s">
        <v>8271</v>
      </c>
      <c r="O3943" s="9">
        <f t="shared" si="366"/>
        <v>9.0909090909090905E-3</v>
      </c>
      <c r="P3943" s="18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5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1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t="b">
        <v>0</v>
      </c>
      <c r="L3944" s="6">
        <v>0</v>
      </c>
      <c r="M3944" t="b">
        <v>0</v>
      </c>
      <c r="N3944" s="6" t="s">
        <v>8271</v>
      </c>
      <c r="O3944" s="9">
        <f t="shared" si="366"/>
        <v>0</v>
      </c>
      <c r="P3944" s="18" t="str">
        <f t="shared" si="367"/>
        <v>$0.00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5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1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t="b">
        <v>0</v>
      </c>
      <c r="L3945" s="6">
        <v>13</v>
      </c>
      <c r="M3945" t="b">
        <v>0</v>
      </c>
      <c r="N3945" s="6" t="s">
        <v>8271</v>
      </c>
      <c r="O3945" s="9">
        <f t="shared" si="366"/>
        <v>0.35639999999999999</v>
      </c>
      <c r="P3945" s="18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5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1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t="b">
        <v>0</v>
      </c>
      <c r="L3946" s="6">
        <v>0</v>
      </c>
      <c r="M3946" t="b">
        <v>0</v>
      </c>
      <c r="N3946" s="6" t="s">
        <v>8271</v>
      </c>
      <c r="O3946" s="9">
        <f t="shared" si="366"/>
        <v>0</v>
      </c>
      <c r="P3946" s="18" t="str">
        <f t="shared" si="367"/>
        <v>$0.00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5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1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t="b">
        <v>0</v>
      </c>
      <c r="L3947" s="6">
        <v>1</v>
      </c>
      <c r="M3947" t="b">
        <v>0</v>
      </c>
      <c r="N3947" s="6" t="s">
        <v>8271</v>
      </c>
      <c r="O3947" s="9">
        <f t="shared" si="366"/>
        <v>2.5000000000000001E-3</v>
      </c>
      <c r="P3947" s="18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5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1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t="b">
        <v>0</v>
      </c>
      <c r="L3948" s="6">
        <v>5</v>
      </c>
      <c r="M3948" t="b">
        <v>0</v>
      </c>
      <c r="N3948" s="6" t="s">
        <v>8271</v>
      </c>
      <c r="O3948" s="9">
        <f t="shared" si="366"/>
        <v>3.2500000000000001E-2</v>
      </c>
      <c r="P3948" s="18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5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1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t="b">
        <v>0</v>
      </c>
      <c r="L3949" s="6">
        <v>2</v>
      </c>
      <c r="M3949" t="b">
        <v>0</v>
      </c>
      <c r="N3949" s="6" t="s">
        <v>8271</v>
      </c>
      <c r="O3949" s="9">
        <f t="shared" si="366"/>
        <v>3.3666666666666664E-2</v>
      </c>
      <c r="P3949" s="18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5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1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t="b">
        <v>0</v>
      </c>
      <c r="L3950" s="6">
        <v>0</v>
      </c>
      <c r="M3950" t="b">
        <v>0</v>
      </c>
      <c r="N3950" s="6" t="s">
        <v>8271</v>
      </c>
      <c r="O3950" s="9">
        <f t="shared" si="366"/>
        <v>0</v>
      </c>
      <c r="P3950" s="18" t="str">
        <f t="shared" si="367"/>
        <v>$0.00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5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1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t="b">
        <v>0</v>
      </c>
      <c r="L3951" s="6">
        <v>32</v>
      </c>
      <c r="M3951" t="b">
        <v>0</v>
      </c>
      <c r="N3951" s="6" t="s">
        <v>8271</v>
      </c>
      <c r="O3951" s="9">
        <f t="shared" si="366"/>
        <v>0.15770000000000001</v>
      </c>
      <c r="P3951" s="18">
        <f t="shared" si="367"/>
        <v>49.28</v>
      </c>
      <c r="Q3951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5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1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t="b">
        <v>0</v>
      </c>
      <c r="L3952" s="6">
        <v>1</v>
      </c>
      <c r="M3952" t="b">
        <v>0</v>
      </c>
      <c r="N3952" s="6" t="s">
        <v>8271</v>
      </c>
      <c r="O3952" s="9">
        <f t="shared" si="366"/>
        <v>6.2500000000000003E-3</v>
      </c>
      <c r="P3952" s="18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5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1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t="b">
        <v>0</v>
      </c>
      <c r="L3953" s="6">
        <v>1</v>
      </c>
      <c r="M3953" t="b">
        <v>0</v>
      </c>
      <c r="N3953" s="6" t="s">
        <v>8271</v>
      </c>
      <c r="O3953" s="9">
        <f t="shared" si="366"/>
        <v>5.0000000000000004E-6</v>
      </c>
      <c r="P3953" s="18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5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1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t="b">
        <v>0</v>
      </c>
      <c r="L3954" s="6">
        <v>1</v>
      </c>
      <c r="M3954" t="b">
        <v>0</v>
      </c>
      <c r="N3954" s="6" t="s">
        <v>8271</v>
      </c>
      <c r="O3954" s="9">
        <f t="shared" si="366"/>
        <v>9.6153846153846159E-4</v>
      </c>
      <c r="P3954" s="18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5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1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t="b">
        <v>0</v>
      </c>
      <c r="L3955" s="6">
        <v>0</v>
      </c>
      <c r="M3955" t="b">
        <v>0</v>
      </c>
      <c r="N3955" s="6" t="s">
        <v>8271</v>
      </c>
      <c r="O3955" s="9">
        <f t="shared" si="366"/>
        <v>0</v>
      </c>
      <c r="P3955" s="18" t="str">
        <f t="shared" si="367"/>
        <v>$0.00</v>
      </c>
      <c r="Q3955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5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1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t="b">
        <v>0</v>
      </c>
      <c r="L3956" s="6">
        <v>0</v>
      </c>
      <c r="M3956" t="b">
        <v>0</v>
      </c>
      <c r="N3956" s="6" t="s">
        <v>8271</v>
      </c>
      <c r="O3956" s="9">
        <f t="shared" si="366"/>
        <v>0</v>
      </c>
      <c r="P3956" s="18" t="str">
        <f t="shared" si="367"/>
        <v>$0.00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5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1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t="b">
        <v>0</v>
      </c>
      <c r="L3957" s="6">
        <v>8</v>
      </c>
      <c r="M3957" t="b">
        <v>0</v>
      </c>
      <c r="N3957" s="6" t="s">
        <v>8271</v>
      </c>
      <c r="O3957" s="9">
        <f t="shared" si="366"/>
        <v>0.24285714285714285</v>
      </c>
      <c r="P3957" s="18">
        <f t="shared" si="367"/>
        <v>53.13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5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1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t="b">
        <v>0</v>
      </c>
      <c r="L3958" s="6">
        <v>0</v>
      </c>
      <c r="M3958" t="b">
        <v>0</v>
      </c>
      <c r="N3958" s="6" t="s">
        <v>8271</v>
      </c>
      <c r="O3958" s="9">
        <f t="shared" si="366"/>
        <v>0</v>
      </c>
      <c r="P3958" s="18" t="str">
        <f t="shared" si="367"/>
        <v>$0.00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5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1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t="b">
        <v>0</v>
      </c>
      <c r="L3959" s="6">
        <v>1</v>
      </c>
      <c r="M3959" t="b">
        <v>0</v>
      </c>
      <c r="N3959" s="6" t="s">
        <v>8271</v>
      </c>
      <c r="O3959" s="9">
        <f t="shared" si="366"/>
        <v>2.5000000000000001E-4</v>
      </c>
      <c r="P3959" s="18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5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1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t="b">
        <v>0</v>
      </c>
      <c r="L3960" s="6">
        <v>16</v>
      </c>
      <c r="M3960" t="b">
        <v>0</v>
      </c>
      <c r="N3960" s="6" t="s">
        <v>8271</v>
      </c>
      <c r="O3960" s="9">
        <f t="shared" si="366"/>
        <v>0.32050000000000001</v>
      </c>
      <c r="P3960" s="18">
        <f t="shared" si="367"/>
        <v>40.06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5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1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t="b">
        <v>0</v>
      </c>
      <c r="L3961" s="6">
        <v>12</v>
      </c>
      <c r="M3961" t="b">
        <v>0</v>
      </c>
      <c r="N3961" s="6" t="s">
        <v>8271</v>
      </c>
      <c r="O3961" s="9">
        <f t="shared" si="366"/>
        <v>0.24333333333333335</v>
      </c>
      <c r="P3961" s="18">
        <f t="shared" si="367"/>
        <v>24.33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5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1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t="b">
        <v>0</v>
      </c>
      <c r="L3962" s="6">
        <v>4</v>
      </c>
      <c r="M3962" t="b">
        <v>0</v>
      </c>
      <c r="N3962" s="6" t="s">
        <v>8271</v>
      </c>
      <c r="O3962" s="9">
        <f t="shared" si="366"/>
        <v>1.4999999999999999E-2</v>
      </c>
      <c r="P3962" s="1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5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1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t="b">
        <v>0</v>
      </c>
      <c r="L3963" s="6">
        <v>2</v>
      </c>
      <c r="M3963" t="b">
        <v>0</v>
      </c>
      <c r="N3963" s="6" t="s">
        <v>8271</v>
      </c>
      <c r="O3963" s="9">
        <f t="shared" si="366"/>
        <v>4.1999999999999997E-3</v>
      </c>
      <c r="P3963" s="18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5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1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t="b">
        <v>0</v>
      </c>
      <c r="L3964" s="6">
        <v>3</v>
      </c>
      <c r="M3964" t="b">
        <v>0</v>
      </c>
      <c r="N3964" s="6" t="s">
        <v>8271</v>
      </c>
      <c r="O3964" s="9">
        <f t="shared" si="366"/>
        <v>3.214285714285714E-2</v>
      </c>
      <c r="P3964" s="18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5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1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t="b">
        <v>0</v>
      </c>
      <c r="L3965" s="6">
        <v>0</v>
      </c>
      <c r="M3965" t="b">
        <v>0</v>
      </c>
      <c r="N3965" s="6" t="s">
        <v>8271</v>
      </c>
      <c r="O3965" s="9">
        <f t="shared" si="366"/>
        <v>0</v>
      </c>
      <c r="P3965" s="18" t="str">
        <f t="shared" si="367"/>
        <v>$0.00</v>
      </c>
      <c r="Q3965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5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1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t="b">
        <v>0</v>
      </c>
      <c r="L3966" s="6">
        <v>3</v>
      </c>
      <c r="M3966" t="b">
        <v>0</v>
      </c>
      <c r="N3966" s="6" t="s">
        <v>8271</v>
      </c>
      <c r="O3966" s="9">
        <f t="shared" si="366"/>
        <v>6.3E-2</v>
      </c>
      <c r="P3966" s="18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5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1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t="b">
        <v>0</v>
      </c>
      <c r="L3967" s="6">
        <v>4</v>
      </c>
      <c r="M3967" t="b">
        <v>0</v>
      </c>
      <c r="N3967" s="6" t="s">
        <v>8271</v>
      </c>
      <c r="O3967" s="9">
        <f t="shared" si="366"/>
        <v>0.14249999999999999</v>
      </c>
      <c r="P3967" s="1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5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1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t="b">
        <v>0</v>
      </c>
      <c r="L3968" s="6">
        <v>2</v>
      </c>
      <c r="M3968" t="b">
        <v>0</v>
      </c>
      <c r="N3968" s="6" t="s">
        <v>8271</v>
      </c>
      <c r="O3968" s="9">
        <f t="shared" si="366"/>
        <v>6.0000000000000001E-3</v>
      </c>
      <c r="P3968" s="18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5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1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t="b">
        <v>0</v>
      </c>
      <c r="L3969" s="6">
        <v>10</v>
      </c>
      <c r="M3969" t="b">
        <v>0</v>
      </c>
      <c r="N3969" s="6" t="s">
        <v>8271</v>
      </c>
      <c r="O3969" s="9">
        <f t="shared" si="366"/>
        <v>0.2411764705882353</v>
      </c>
      <c r="P3969" s="18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5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1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t="b">
        <v>0</v>
      </c>
      <c r="L3970" s="6">
        <v>11</v>
      </c>
      <c r="M3970" t="b">
        <v>0</v>
      </c>
      <c r="N3970" s="6" t="s">
        <v>8271</v>
      </c>
      <c r="O3970" s="9">
        <f t="shared" ref="O3970:O4033" si="372">E3970/D3970</f>
        <v>0.10539999999999999</v>
      </c>
      <c r="P3970" s="18">
        <f t="shared" si="367"/>
        <v>47.91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42452.815659722226</v>
      </c>
      <c r="T3970" s="15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1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t="b">
        <v>0</v>
      </c>
      <c r="L3971" s="6">
        <v>6</v>
      </c>
      <c r="M3971" t="b">
        <v>0</v>
      </c>
      <c r="N3971" s="6" t="s">
        <v>8271</v>
      </c>
      <c r="O3971" s="9">
        <f t="shared" si="372"/>
        <v>7.4690265486725665E-2</v>
      </c>
      <c r="P3971" s="18">
        <f t="shared" ref="P3971:P4034" si="373">IF(L3971=0,"$0.00",ROUND(E3971/L3971,2))</f>
        <v>35.17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6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1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t="b">
        <v>0</v>
      </c>
      <c r="L3972" s="6">
        <v>2</v>
      </c>
      <c r="M3972" t="b">
        <v>0</v>
      </c>
      <c r="N3972" s="6" t="s">
        <v>8271</v>
      </c>
      <c r="O3972" s="9">
        <f t="shared" si="372"/>
        <v>7.3333333333333334E-4</v>
      </c>
      <c r="P3972" s="18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5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1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t="b">
        <v>0</v>
      </c>
      <c r="L3973" s="6">
        <v>6</v>
      </c>
      <c r="M3973" t="b">
        <v>0</v>
      </c>
      <c r="N3973" s="6" t="s">
        <v>8271</v>
      </c>
      <c r="O3973" s="9">
        <f t="shared" si="372"/>
        <v>9.7142857142857135E-3</v>
      </c>
      <c r="P3973" s="18">
        <f t="shared" si="373"/>
        <v>22.67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5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1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t="b">
        <v>0</v>
      </c>
      <c r="L3974" s="6">
        <v>8</v>
      </c>
      <c r="M3974" t="b">
        <v>0</v>
      </c>
      <c r="N3974" s="6" t="s">
        <v>8271</v>
      </c>
      <c r="O3974" s="9">
        <f t="shared" si="372"/>
        <v>0.21099999999999999</v>
      </c>
      <c r="P3974" s="18">
        <f t="shared" si="373"/>
        <v>26.38</v>
      </c>
      <c r="Q3974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5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1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t="b">
        <v>0</v>
      </c>
      <c r="L3975" s="6">
        <v>37</v>
      </c>
      <c r="M3975" t="b">
        <v>0</v>
      </c>
      <c r="N3975" s="6" t="s">
        <v>8271</v>
      </c>
      <c r="O3975" s="9">
        <f t="shared" si="372"/>
        <v>0.78100000000000003</v>
      </c>
      <c r="P3975" s="18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5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1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t="b">
        <v>0</v>
      </c>
      <c r="L3976" s="6">
        <v>11</v>
      </c>
      <c r="M3976" t="b">
        <v>0</v>
      </c>
      <c r="N3976" s="6" t="s">
        <v>8271</v>
      </c>
      <c r="O3976" s="9">
        <f t="shared" si="372"/>
        <v>0.32</v>
      </c>
      <c r="P3976" s="18">
        <f t="shared" si="373"/>
        <v>29.09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5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1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t="b">
        <v>0</v>
      </c>
      <c r="L3977" s="6">
        <v>0</v>
      </c>
      <c r="M3977" t="b">
        <v>0</v>
      </c>
      <c r="N3977" s="6" t="s">
        <v>8271</v>
      </c>
      <c r="O3977" s="9">
        <f t="shared" si="372"/>
        <v>0</v>
      </c>
      <c r="P3977" s="18" t="str">
        <f t="shared" si="373"/>
        <v>$0.00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5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1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t="b">
        <v>0</v>
      </c>
      <c r="L3978" s="6">
        <v>10</v>
      </c>
      <c r="M3978" t="b">
        <v>0</v>
      </c>
      <c r="N3978" s="6" t="s">
        <v>8271</v>
      </c>
      <c r="O3978" s="9">
        <f t="shared" si="372"/>
        <v>0.47692307692307695</v>
      </c>
      <c r="P3978" s="18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5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1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t="b">
        <v>0</v>
      </c>
      <c r="L3979" s="6">
        <v>6</v>
      </c>
      <c r="M3979" t="b">
        <v>0</v>
      </c>
      <c r="N3979" s="6" t="s">
        <v>8271</v>
      </c>
      <c r="O3979" s="9">
        <f t="shared" si="372"/>
        <v>1.4500000000000001E-2</v>
      </c>
      <c r="P3979" s="1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5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1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t="b">
        <v>0</v>
      </c>
      <c r="L3980" s="6">
        <v>8</v>
      </c>
      <c r="M3980" t="b">
        <v>0</v>
      </c>
      <c r="N3980" s="6" t="s">
        <v>8271</v>
      </c>
      <c r="O3980" s="9">
        <f t="shared" si="372"/>
        <v>0.107</v>
      </c>
      <c r="P3980" s="1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5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1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t="b">
        <v>0</v>
      </c>
      <c r="L3981" s="6">
        <v>6</v>
      </c>
      <c r="M3981" t="b">
        <v>0</v>
      </c>
      <c r="N3981" s="6" t="s">
        <v>8271</v>
      </c>
      <c r="O3981" s="9">
        <f t="shared" si="372"/>
        <v>1.8333333333333333E-2</v>
      </c>
      <c r="P3981" s="18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5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1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t="b">
        <v>0</v>
      </c>
      <c r="L3982" s="6">
        <v>7</v>
      </c>
      <c r="M3982" t="b">
        <v>0</v>
      </c>
      <c r="N3982" s="6" t="s">
        <v>8271</v>
      </c>
      <c r="O3982" s="9">
        <f t="shared" si="372"/>
        <v>0.18</v>
      </c>
      <c r="P3982" s="18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5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1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t="b">
        <v>0</v>
      </c>
      <c r="L3983" s="6">
        <v>7</v>
      </c>
      <c r="M3983" t="b">
        <v>0</v>
      </c>
      <c r="N3983" s="6" t="s">
        <v>8271</v>
      </c>
      <c r="O3983" s="9">
        <f t="shared" si="372"/>
        <v>4.0833333333333333E-2</v>
      </c>
      <c r="P3983" s="18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5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1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t="b">
        <v>0</v>
      </c>
      <c r="L3984" s="6">
        <v>5</v>
      </c>
      <c r="M3984" t="b">
        <v>0</v>
      </c>
      <c r="N3984" s="6" t="s">
        <v>8271</v>
      </c>
      <c r="O3984" s="9">
        <f t="shared" si="372"/>
        <v>0.2</v>
      </c>
      <c r="P3984" s="18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5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1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t="b">
        <v>0</v>
      </c>
      <c r="L3985" s="6">
        <v>46</v>
      </c>
      <c r="M3985" t="b">
        <v>0</v>
      </c>
      <c r="N3985" s="6" t="s">
        <v>8271</v>
      </c>
      <c r="O3985" s="9">
        <f t="shared" si="372"/>
        <v>0.34802513464991025</v>
      </c>
      <c r="P3985" s="18">
        <f t="shared" si="373"/>
        <v>84.28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5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1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t="b">
        <v>0</v>
      </c>
      <c r="L3986" s="6">
        <v>10</v>
      </c>
      <c r="M3986" t="b">
        <v>0</v>
      </c>
      <c r="N3986" s="6" t="s">
        <v>8271</v>
      </c>
      <c r="O3986" s="9">
        <f t="shared" si="372"/>
        <v>6.3333333333333339E-2</v>
      </c>
      <c r="P3986" s="18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5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1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t="b">
        <v>0</v>
      </c>
      <c r="L3987" s="6">
        <v>19</v>
      </c>
      <c r="M3987" t="b">
        <v>0</v>
      </c>
      <c r="N3987" s="6" t="s">
        <v>8271</v>
      </c>
      <c r="O3987" s="9">
        <f t="shared" si="372"/>
        <v>0.32050000000000001</v>
      </c>
      <c r="P3987" s="18">
        <f t="shared" si="373"/>
        <v>33.74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5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1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t="b">
        <v>0</v>
      </c>
      <c r="L3988" s="6">
        <v>13</v>
      </c>
      <c r="M3988" t="b">
        <v>0</v>
      </c>
      <c r="N3988" s="6" t="s">
        <v>8271</v>
      </c>
      <c r="O3988" s="9">
        <f t="shared" si="372"/>
        <v>9.7600000000000006E-2</v>
      </c>
      <c r="P3988" s="1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5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1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t="b">
        <v>0</v>
      </c>
      <c r="L3989" s="6">
        <v>13</v>
      </c>
      <c r="M3989" t="b">
        <v>0</v>
      </c>
      <c r="N3989" s="6" t="s">
        <v>8271</v>
      </c>
      <c r="O3989" s="9">
        <f t="shared" si="372"/>
        <v>0.3775</v>
      </c>
      <c r="P3989" s="18">
        <f t="shared" si="373"/>
        <v>11.62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5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1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t="b">
        <v>0</v>
      </c>
      <c r="L3990" s="6">
        <v>4</v>
      </c>
      <c r="M3990" t="b">
        <v>0</v>
      </c>
      <c r="N3990" s="6" t="s">
        <v>8271</v>
      </c>
      <c r="O3990" s="9">
        <f t="shared" si="372"/>
        <v>2.1333333333333333E-2</v>
      </c>
      <c r="P3990" s="18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5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1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t="b">
        <v>0</v>
      </c>
      <c r="L3991" s="6">
        <v>0</v>
      </c>
      <c r="M3991" t="b">
        <v>0</v>
      </c>
      <c r="N3991" s="6" t="s">
        <v>8271</v>
      </c>
      <c r="O3991" s="9">
        <f t="shared" si="372"/>
        <v>0</v>
      </c>
      <c r="P3991" s="18" t="str">
        <f t="shared" si="373"/>
        <v>$0.00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5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1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t="b">
        <v>0</v>
      </c>
      <c r="L3992" s="6">
        <v>3</v>
      </c>
      <c r="M3992" t="b">
        <v>0</v>
      </c>
      <c r="N3992" s="6" t="s">
        <v>8271</v>
      </c>
      <c r="O3992" s="9">
        <f t="shared" si="372"/>
        <v>4.1818181818181817E-2</v>
      </c>
      <c r="P3992" s="18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5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1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t="b">
        <v>0</v>
      </c>
      <c r="L3993" s="6">
        <v>1</v>
      </c>
      <c r="M3993" t="b">
        <v>0</v>
      </c>
      <c r="N3993" s="6" t="s">
        <v>8271</v>
      </c>
      <c r="O3993" s="9">
        <f t="shared" si="372"/>
        <v>0.2</v>
      </c>
      <c r="P3993" s="18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5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1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t="b">
        <v>0</v>
      </c>
      <c r="L3994" s="6">
        <v>9</v>
      </c>
      <c r="M3994" t="b">
        <v>0</v>
      </c>
      <c r="N3994" s="6" t="s">
        <v>8271</v>
      </c>
      <c r="O3994" s="9">
        <f t="shared" si="372"/>
        <v>5.4100000000000002E-2</v>
      </c>
      <c r="P3994" s="18">
        <f t="shared" si="373"/>
        <v>60.11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5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1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t="b">
        <v>0</v>
      </c>
      <c r="L3995" s="6">
        <v>1</v>
      </c>
      <c r="M3995" t="b">
        <v>0</v>
      </c>
      <c r="N3995" s="6" t="s">
        <v>8271</v>
      </c>
      <c r="O3995" s="9">
        <f t="shared" si="372"/>
        <v>6.0000000000000002E-5</v>
      </c>
      <c r="P3995" s="18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5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1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t="b">
        <v>0</v>
      </c>
      <c r="L3996" s="6">
        <v>1</v>
      </c>
      <c r="M3996" t="b">
        <v>0</v>
      </c>
      <c r="N3996" s="6" t="s">
        <v>8271</v>
      </c>
      <c r="O3996" s="9">
        <f t="shared" si="372"/>
        <v>2.5000000000000001E-3</v>
      </c>
      <c r="P3996" s="18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5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1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t="b">
        <v>0</v>
      </c>
      <c r="L3997" s="6">
        <v>4</v>
      </c>
      <c r="M3997" t="b">
        <v>0</v>
      </c>
      <c r="N3997" s="6" t="s">
        <v>8271</v>
      </c>
      <c r="O3997" s="9">
        <f t="shared" si="372"/>
        <v>0.35</v>
      </c>
      <c r="P3997" s="18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5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1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t="b">
        <v>0</v>
      </c>
      <c r="L3998" s="6">
        <v>17</v>
      </c>
      <c r="M3998" t="b">
        <v>0</v>
      </c>
      <c r="N3998" s="6" t="s">
        <v>8271</v>
      </c>
      <c r="O3998" s="9">
        <f t="shared" si="372"/>
        <v>0.16566666666666666</v>
      </c>
      <c r="P3998" s="1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5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1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t="b">
        <v>0</v>
      </c>
      <c r="L3999" s="6">
        <v>0</v>
      </c>
      <c r="M3999" t="b">
        <v>0</v>
      </c>
      <c r="N3999" s="6" t="s">
        <v>8271</v>
      </c>
      <c r="O3999" s="9">
        <f t="shared" si="372"/>
        <v>0</v>
      </c>
      <c r="P3999" s="18" t="str">
        <f t="shared" si="373"/>
        <v>$0.00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5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1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t="b">
        <v>0</v>
      </c>
      <c r="L4000" s="6">
        <v>12</v>
      </c>
      <c r="M4000" t="b">
        <v>0</v>
      </c>
      <c r="N4000" s="6" t="s">
        <v>8271</v>
      </c>
      <c r="O4000" s="9">
        <f t="shared" si="372"/>
        <v>0.57199999999999995</v>
      </c>
      <c r="P4000" s="18">
        <f t="shared" si="373"/>
        <v>59.58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5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1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t="b">
        <v>0</v>
      </c>
      <c r="L4001" s="6">
        <v>14</v>
      </c>
      <c r="M4001" t="b">
        <v>0</v>
      </c>
      <c r="N4001" s="6" t="s">
        <v>8271</v>
      </c>
      <c r="O4001" s="9">
        <f t="shared" si="372"/>
        <v>0.16514285714285715</v>
      </c>
      <c r="P4001" s="18">
        <f t="shared" si="373"/>
        <v>82.57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5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1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t="b">
        <v>0</v>
      </c>
      <c r="L4002" s="6">
        <v>1</v>
      </c>
      <c r="M4002" t="b">
        <v>0</v>
      </c>
      <c r="N4002" s="6" t="s">
        <v>8271</v>
      </c>
      <c r="O4002" s="9">
        <f t="shared" si="372"/>
        <v>1.25E-3</v>
      </c>
      <c r="P4002" s="18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5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1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t="b">
        <v>0</v>
      </c>
      <c r="L4003" s="6">
        <v>14</v>
      </c>
      <c r="M4003" t="b">
        <v>0</v>
      </c>
      <c r="N4003" s="6" t="s">
        <v>8271</v>
      </c>
      <c r="O4003" s="9">
        <f t="shared" si="372"/>
        <v>0.3775</v>
      </c>
      <c r="P4003" s="18">
        <f t="shared" si="373"/>
        <v>32.36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5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1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t="b">
        <v>0</v>
      </c>
      <c r="L4004" s="6">
        <v>4</v>
      </c>
      <c r="M4004" t="b">
        <v>0</v>
      </c>
      <c r="N4004" s="6" t="s">
        <v>8271</v>
      </c>
      <c r="O4004" s="9">
        <f t="shared" si="372"/>
        <v>1.84E-2</v>
      </c>
      <c r="P4004" s="18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5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1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t="b">
        <v>0</v>
      </c>
      <c r="L4005" s="6">
        <v>2</v>
      </c>
      <c r="M4005" t="b">
        <v>0</v>
      </c>
      <c r="N4005" s="6" t="s">
        <v>8271</v>
      </c>
      <c r="O4005" s="9">
        <f t="shared" si="372"/>
        <v>0.10050000000000001</v>
      </c>
      <c r="P4005" s="1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5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1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t="b">
        <v>0</v>
      </c>
      <c r="L4006" s="6">
        <v>1</v>
      </c>
      <c r="M4006" t="b">
        <v>0</v>
      </c>
      <c r="N4006" s="6" t="s">
        <v>8271</v>
      </c>
      <c r="O4006" s="9">
        <f t="shared" si="372"/>
        <v>2E-3</v>
      </c>
      <c r="P4006" s="18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5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1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t="b">
        <v>0</v>
      </c>
      <c r="L4007" s="6">
        <v>2</v>
      </c>
      <c r="M4007" t="b">
        <v>0</v>
      </c>
      <c r="N4007" s="6" t="s">
        <v>8271</v>
      </c>
      <c r="O4007" s="9">
        <f t="shared" si="372"/>
        <v>1.3333333333333334E-2</v>
      </c>
      <c r="P4007" s="18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5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1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t="b">
        <v>0</v>
      </c>
      <c r="L4008" s="6">
        <v>1</v>
      </c>
      <c r="M4008" t="b">
        <v>0</v>
      </c>
      <c r="N4008" s="6" t="s">
        <v>8271</v>
      </c>
      <c r="O4008" s="9">
        <f t="shared" si="372"/>
        <v>6.666666666666667E-5</v>
      </c>
      <c r="P4008" s="18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5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1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t="b">
        <v>0</v>
      </c>
      <c r="L4009" s="6">
        <v>1</v>
      </c>
      <c r="M4009" t="b">
        <v>0</v>
      </c>
      <c r="N4009" s="6" t="s">
        <v>8271</v>
      </c>
      <c r="O4009" s="9">
        <f t="shared" si="372"/>
        <v>2.5000000000000001E-3</v>
      </c>
      <c r="P4009" s="18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5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1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t="b">
        <v>0</v>
      </c>
      <c r="L4010" s="6">
        <v>4</v>
      </c>
      <c r="M4010" t="b">
        <v>0</v>
      </c>
      <c r="N4010" s="6" t="s">
        <v>8271</v>
      </c>
      <c r="O4010" s="9">
        <f t="shared" si="372"/>
        <v>0.06</v>
      </c>
      <c r="P4010" s="18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5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1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t="b">
        <v>0</v>
      </c>
      <c r="L4011" s="6">
        <v>3</v>
      </c>
      <c r="M4011" t="b">
        <v>0</v>
      </c>
      <c r="N4011" s="6" t="s">
        <v>8271</v>
      </c>
      <c r="O4011" s="9">
        <f t="shared" si="372"/>
        <v>3.8860103626943004E-2</v>
      </c>
      <c r="P4011" s="18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5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1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t="b">
        <v>0</v>
      </c>
      <c r="L4012" s="6">
        <v>38</v>
      </c>
      <c r="M4012" t="b">
        <v>0</v>
      </c>
      <c r="N4012" s="6" t="s">
        <v>8271</v>
      </c>
      <c r="O4012" s="9">
        <f t="shared" si="372"/>
        <v>0.24194444444444443</v>
      </c>
      <c r="P4012" s="18">
        <f t="shared" si="373"/>
        <v>45.84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5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1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t="b">
        <v>0</v>
      </c>
      <c r="L4013" s="6">
        <v>4</v>
      </c>
      <c r="M4013" t="b">
        <v>0</v>
      </c>
      <c r="N4013" s="6" t="s">
        <v>8271</v>
      </c>
      <c r="O4013" s="9">
        <f t="shared" si="372"/>
        <v>7.5999999999999998E-2</v>
      </c>
      <c r="P4013" s="18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5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1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t="b">
        <v>0</v>
      </c>
      <c r="L4014" s="6">
        <v>0</v>
      </c>
      <c r="M4014" t="b">
        <v>0</v>
      </c>
      <c r="N4014" s="6" t="s">
        <v>8271</v>
      </c>
      <c r="O4014" s="9">
        <f t="shared" si="372"/>
        <v>0</v>
      </c>
      <c r="P4014" s="18" t="str">
        <f t="shared" si="373"/>
        <v>$0.00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5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1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t="b">
        <v>0</v>
      </c>
      <c r="L4015" s="6">
        <v>2</v>
      </c>
      <c r="M4015" t="b">
        <v>0</v>
      </c>
      <c r="N4015" s="6" t="s">
        <v>8271</v>
      </c>
      <c r="O4015" s="9">
        <f t="shared" si="372"/>
        <v>1.2999999999999999E-2</v>
      </c>
      <c r="P4015" s="18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5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1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t="b">
        <v>0</v>
      </c>
      <c r="L4016" s="6">
        <v>0</v>
      </c>
      <c r="M4016" t="b">
        <v>0</v>
      </c>
      <c r="N4016" s="6" t="s">
        <v>8271</v>
      </c>
      <c r="O4016" s="9">
        <f t="shared" si="372"/>
        <v>0</v>
      </c>
      <c r="P4016" s="18" t="str">
        <f t="shared" si="373"/>
        <v>$0.00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5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1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t="b">
        <v>0</v>
      </c>
      <c r="L4017" s="6">
        <v>1</v>
      </c>
      <c r="M4017" t="b">
        <v>0</v>
      </c>
      <c r="N4017" s="6" t="s">
        <v>8271</v>
      </c>
      <c r="O4017" s="9">
        <f t="shared" si="372"/>
        <v>1.4285714285714287E-4</v>
      </c>
      <c r="P4017" s="18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5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1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t="b">
        <v>0</v>
      </c>
      <c r="L4018" s="6">
        <v>7</v>
      </c>
      <c r="M4018" t="b">
        <v>0</v>
      </c>
      <c r="N4018" s="6" t="s">
        <v>8271</v>
      </c>
      <c r="O4018" s="9">
        <f t="shared" si="372"/>
        <v>0.14000000000000001</v>
      </c>
      <c r="P4018" s="18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5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1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t="b">
        <v>0</v>
      </c>
      <c r="L4019" s="6">
        <v>2</v>
      </c>
      <c r="M4019" t="b">
        <v>0</v>
      </c>
      <c r="N4019" s="6" t="s">
        <v>8271</v>
      </c>
      <c r="O4019" s="9">
        <f t="shared" si="372"/>
        <v>1.0500000000000001E-2</v>
      </c>
      <c r="P4019" s="18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5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1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t="b">
        <v>0</v>
      </c>
      <c r="L4020" s="6">
        <v>4</v>
      </c>
      <c r="M4020" t="b">
        <v>0</v>
      </c>
      <c r="N4020" s="6" t="s">
        <v>8271</v>
      </c>
      <c r="O4020" s="9">
        <f t="shared" si="372"/>
        <v>8.666666666666667E-2</v>
      </c>
      <c r="P4020" s="18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5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1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t="b">
        <v>0</v>
      </c>
      <c r="L4021" s="6">
        <v>4</v>
      </c>
      <c r="M4021" t="b">
        <v>0</v>
      </c>
      <c r="N4021" s="6" t="s">
        <v>8271</v>
      </c>
      <c r="O4021" s="9">
        <f t="shared" si="372"/>
        <v>8.2857142857142851E-3</v>
      </c>
      <c r="P4021" s="18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5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1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t="b">
        <v>0</v>
      </c>
      <c r="L4022" s="6">
        <v>3</v>
      </c>
      <c r="M4022" t="b">
        <v>0</v>
      </c>
      <c r="N4022" s="6" t="s">
        <v>8271</v>
      </c>
      <c r="O4022" s="9">
        <f t="shared" si="372"/>
        <v>0.16666666666666666</v>
      </c>
      <c r="P4022" s="18">
        <f t="shared" si="373"/>
        <v>33.33</v>
      </c>
      <c r="Q4022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5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1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t="b">
        <v>0</v>
      </c>
      <c r="L4023" s="6">
        <v>2</v>
      </c>
      <c r="M4023" t="b">
        <v>0</v>
      </c>
      <c r="N4023" s="6" t="s">
        <v>8271</v>
      </c>
      <c r="O4023" s="9">
        <f t="shared" si="372"/>
        <v>8.3333333333333332E-3</v>
      </c>
      <c r="P4023" s="18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5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1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t="b">
        <v>0</v>
      </c>
      <c r="L4024" s="6">
        <v>197</v>
      </c>
      <c r="M4024" t="b">
        <v>0</v>
      </c>
      <c r="N4024" s="6" t="s">
        <v>8271</v>
      </c>
      <c r="O4024" s="9">
        <f t="shared" si="372"/>
        <v>0.69561111111111107</v>
      </c>
      <c r="P4024" s="18">
        <f t="shared" si="373"/>
        <v>63.56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5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1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t="b">
        <v>0</v>
      </c>
      <c r="L4025" s="6">
        <v>0</v>
      </c>
      <c r="M4025" t="b">
        <v>0</v>
      </c>
      <c r="N4025" s="6" t="s">
        <v>8271</v>
      </c>
      <c r="O4025" s="9">
        <f t="shared" si="372"/>
        <v>0</v>
      </c>
      <c r="P4025" s="18" t="str">
        <f t="shared" si="373"/>
        <v>$0.00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5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1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t="b">
        <v>0</v>
      </c>
      <c r="L4026" s="6">
        <v>1</v>
      </c>
      <c r="M4026" t="b">
        <v>0</v>
      </c>
      <c r="N4026" s="6" t="s">
        <v>8271</v>
      </c>
      <c r="O4026" s="9">
        <f t="shared" si="372"/>
        <v>1.2500000000000001E-2</v>
      </c>
      <c r="P4026" s="18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5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1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t="b">
        <v>0</v>
      </c>
      <c r="L4027" s="6">
        <v>4</v>
      </c>
      <c r="M4027" t="b">
        <v>0</v>
      </c>
      <c r="N4027" s="6" t="s">
        <v>8271</v>
      </c>
      <c r="O4027" s="9">
        <f t="shared" si="372"/>
        <v>0.05</v>
      </c>
      <c r="P4027" s="18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5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1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t="b">
        <v>0</v>
      </c>
      <c r="L4028" s="6">
        <v>0</v>
      </c>
      <c r="M4028" t="b">
        <v>0</v>
      </c>
      <c r="N4028" s="6" t="s">
        <v>8271</v>
      </c>
      <c r="O4028" s="9">
        <f t="shared" si="372"/>
        <v>0</v>
      </c>
      <c r="P4028" s="18" t="str">
        <f t="shared" si="373"/>
        <v>$0.00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5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1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t="b">
        <v>0</v>
      </c>
      <c r="L4029" s="6">
        <v>7</v>
      </c>
      <c r="M4029" t="b">
        <v>0</v>
      </c>
      <c r="N4029" s="6" t="s">
        <v>8271</v>
      </c>
      <c r="O4029" s="9">
        <f t="shared" si="372"/>
        <v>7.166666666666667E-2</v>
      </c>
      <c r="P4029" s="18">
        <f t="shared" si="373"/>
        <v>30.71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5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1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t="b">
        <v>0</v>
      </c>
      <c r="L4030" s="6">
        <v>11</v>
      </c>
      <c r="M4030" t="b">
        <v>0</v>
      </c>
      <c r="N4030" s="6" t="s">
        <v>8271</v>
      </c>
      <c r="O4030" s="9">
        <f t="shared" si="372"/>
        <v>0.28050000000000003</v>
      </c>
      <c r="P4030" s="18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5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1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t="b">
        <v>0</v>
      </c>
      <c r="L4031" s="6">
        <v>0</v>
      </c>
      <c r="M4031" t="b">
        <v>0</v>
      </c>
      <c r="N4031" s="6" t="s">
        <v>8271</v>
      </c>
      <c r="O4031" s="9">
        <f t="shared" si="372"/>
        <v>0</v>
      </c>
      <c r="P4031" s="18" t="str">
        <f t="shared" si="373"/>
        <v>$0.00</v>
      </c>
      <c r="Q4031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5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1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t="b">
        <v>0</v>
      </c>
      <c r="L4032" s="6">
        <v>6</v>
      </c>
      <c r="M4032" t="b">
        <v>0</v>
      </c>
      <c r="N4032" s="6" t="s">
        <v>8271</v>
      </c>
      <c r="O4032" s="9">
        <f t="shared" si="372"/>
        <v>0.16</v>
      </c>
      <c r="P4032" s="18">
        <f t="shared" si="373"/>
        <v>66.67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5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1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t="b">
        <v>0</v>
      </c>
      <c r="L4033" s="6">
        <v>0</v>
      </c>
      <c r="M4033" t="b">
        <v>0</v>
      </c>
      <c r="N4033" s="6" t="s">
        <v>8271</v>
      </c>
      <c r="O4033" s="9">
        <f t="shared" si="372"/>
        <v>0</v>
      </c>
      <c r="P4033" s="18" t="str">
        <f t="shared" si="373"/>
        <v>$0.00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5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1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t="b">
        <v>0</v>
      </c>
      <c r="L4034" s="6">
        <v>7</v>
      </c>
      <c r="M4034" t="b">
        <v>0</v>
      </c>
      <c r="N4034" s="6" t="s">
        <v>8271</v>
      </c>
      <c r="O4034" s="9">
        <f t="shared" ref="O4034:O4097" si="378">E4034/D4034</f>
        <v>6.8287037037037035E-2</v>
      </c>
      <c r="P4034" s="18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42293.809212962966</v>
      </c>
      <c r="T4034" s="15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1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t="b">
        <v>0</v>
      </c>
      <c r="L4035" s="6">
        <v>94</v>
      </c>
      <c r="M4035" t="b">
        <v>0</v>
      </c>
      <c r="N4035" s="6" t="s">
        <v>8271</v>
      </c>
      <c r="O4035" s="9">
        <f t="shared" si="378"/>
        <v>0.25698702928870293</v>
      </c>
      <c r="P4035" s="18">
        <f t="shared" ref="P4035:P4098" si="379">IF(L4035=0,"$0.00",ROUND(E4035/L4035,2))</f>
        <v>65.34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6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1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t="b">
        <v>0</v>
      </c>
      <c r="L4036" s="6">
        <v>2</v>
      </c>
      <c r="M4036" t="b">
        <v>0</v>
      </c>
      <c r="N4036" s="6" t="s">
        <v>8271</v>
      </c>
      <c r="O4036" s="9">
        <f t="shared" si="378"/>
        <v>1.4814814814814815E-2</v>
      </c>
      <c r="P4036" s="18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5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1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t="b">
        <v>0</v>
      </c>
      <c r="L4037" s="6">
        <v>25</v>
      </c>
      <c r="M4037" t="b">
        <v>0</v>
      </c>
      <c r="N4037" s="6" t="s">
        <v>8271</v>
      </c>
      <c r="O4037" s="9">
        <f t="shared" si="378"/>
        <v>0.36849999999999999</v>
      </c>
      <c r="P4037" s="1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5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1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t="b">
        <v>0</v>
      </c>
      <c r="L4038" s="6">
        <v>17</v>
      </c>
      <c r="M4038" t="b">
        <v>0</v>
      </c>
      <c r="N4038" s="6" t="s">
        <v>8271</v>
      </c>
      <c r="O4038" s="9">
        <f t="shared" si="378"/>
        <v>0.47049999999999997</v>
      </c>
      <c r="P4038" s="1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5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1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t="b">
        <v>0</v>
      </c>
      <c r="L4039" s="6">
        <v>2</v>
      </c>
      <c r="M4039" t="b">
        <v>0</v>
      </c>
      <c r="N4039" s="6" t="s">
        <v>8271</v>
      </c>
      <c r="O4039" s="9">
        <f t="shared" si="378"/>
        <v>0.11428571428571428</v>
      </c>
      <c r="P4039" s="18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5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1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t="b">
        <v>0</v>
      </c>
      <c r="L4040" s="6">
        <v>4</v>
      </c>
      <c r="M4040" t="b">
        <v>0</v>
      </c>
      <c r="N4040" s="6" t="s">
        <v>8271</v>
      </c>
      <c r="O4040" s="9">
        <f t="shared" si="378"/>
        <v>0.12039999999999999</v>
      </c>
      <c r="P4040" s="1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5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1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t="b">
        <v>0</v>
      </c>
      <c r="L4041" s="6">
        <v>5</v>
      </c>
      <c r="M4041" t="b">
        <v>0</v>
      </c>
      <c r="N4041" s="6" t="s">
        <v>8271</v>
      </c>
      <c r="O4041" s="9">
        <f t="shared" si="378"/>
        <v>0.6</v>
      </c>
      <c r="P4041" s="18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5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1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t="b">
        <v>0</v>
      </c>
      <c r="L4042" s="6">
        <v>2</v>
      </c>
      <c r="M4042" t="b">
        <v>0</v>
      </c>
      <c r="N4042" s="6" t="s">
        <v>8271</v>
      </c>
      <c r="O4042" s="9">
        <f t="shared" si="378"/>
        <v>0.3125</v>
      </c>
      <c r="P4042" s="18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5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1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t="b">
        <v>0</v>
      </c>
      <c r="L4043" s="6">
        <v>2</v>
      </c>
      <c r="M4043" t="b">
        <v>0</v>
      </c>
      <c r="N4043" s="6" t="s">
        <v>8271</v>
      </c>
      <c r="O4043" s="9">
        <f t="shared" si="378"/>
        <v>4.1999999999999997E-3</v>
      </c>
      <c r="P4043" s="18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5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1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t="b">
        <v>0</v>
      </c>
      <c r="L4044" s="6">
        <v>3</v>
      </c>
      <c r="M4044" t="b">
        <v>0</v>
      </c>
      <c r="N4044" s="6" t="s">
        <v>8271</v>
      </c>
      <c r="O4044" s="9">
        <f t="shared" si="378"/>
        <v>2.0999999999999999E-3</v>
      </c>
      <c r="P4044" s="18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5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1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t="b">
        <v>0</v>
      </c>
      <c r="L4045" s="6">
        <v>0</v>
      </c>
      <c r="M4045" t="b">
        <v>0</v>
      </c>
      <c r="N4045" s="6" t="s">
        <v>8271</v>
      </c>
      <c r="O4045" s="9">
        <f t="shared" si="378"/>
        <v>0</v>
      </c>
      <c r="P4045" s="18" t="str">
        <f t="shared" si="379"/>
        <v>$0.00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5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1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t="b">
        <v>0</v>
      </c>
      <c r="L4046" s="6">
        <v>4</v>
      </c>
      <c r="M4046" t="b">
        <v>0</v>
      </c>
      <c r="N4046" s="6" t="s">
        <v>8271</v>
      </c>
      <c r="O4046" s="9">
        <f t="shared" si="378"/>
        <v>0.375</v>
      </c>
      <c r="P4046" s="1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5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1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t="b">
        <v>0</v>
      </c>
      <c r="L4047" s="6">
        <v>1</v>
      </c>
      <c r="M4047" t="b">
        <v>0</v>
      </c>
      <c r="N4047" s="6" t="s">
        <v>8271</v>
      </c>
      <c r="O4047" s="9">
        <f t="shared" si="378"/>
        <v>2.0000000000000001E-4</v>
      </c>
      <c r="P4047" s="18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5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1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t="b">
        <v>0</v>
      </c>
      <c r="L4048" s="6">
        <v>12</v>
      </c>
      <c r="M4048" t="b">
        <v>0</v>
      </c>
      <c r="N4048" s="6" t="s">
        <v>8271</v>
      </c>
      <c r="O4048" s="9">
        <f t="shared" si="378"/>
        <v>8.2142857142857142E-2</v>
      </c>
      <c r="P4048" s="1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5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1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t="b">
        <v>0</v>
      </c>
      <c r="L4049" s="6">
        <v>4</v>
      </c>
      <c r="M4049" t="b">
        <v>0</v>
      </c>
      <c r="N4049" s="6" t="s">
        <v>8271</v>
      </c>
      <c r="O4049" s="9">
        <f t="shared" si="378"/>
        <v>2.1999999999999999E-2</v>
      </c>
      <c r="P4049" s="18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5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1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t="b">
        <v>0</v>
      </c>
      <c r="L4050" s="6">
        <v>91</v>
      </c>
      <c r="M4050" t="b">
        <v>0</v>
      </c>
      <c r="N4050" s="6" t="s">
        <v>8271</v>
      </c>
      <c r="O4050" s="9">
        <f t="shared" si="378"/>
        <v>0.17652941176470588</v>
      </c>
      <c r="P4050" s="18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5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1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t="b">
        <v>0</v>
      </c>
      <c r="L4051" s="6">
        <v>1</v>
      </c>
      <c r="M4051" t="b">
        <v>0</v>
      </c>
      <c r="N4051" s="6" t="s">
        <v>8271</v>
      </c>
      <c r="O4051" s="9">
        <f t="shared" si="378"/>
        <v>8.0000000000000004E-4</v>
      </c>
      <c r="P4051" s="18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5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1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t="b">
        <v>0</v>
      </c>
      <c r="L4052" s="6">
        <v>1</v>
      </c>
      <c r="M4052" t="b">
        <v>0</v>
      </c>
      <c r="N4052" s="6" t="s">
        <v>8271</v>
      </c>
      <c r="O4052" s="9">
        <f t="shared" si="378"/>
        <v>6.6666666666666664E-4</v>
      </c>
      <c r="P4052" s="18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5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1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t="b">
        <v>0</v>
      </c>
      <c r="L4053" s="6">
        <v>0</v>
      </c>
      <c r="M4053" t="b">
        <v>0</v>
      </c>
      <c r="N4053" s="6" t="s">
        <v>8271</v>
      </c>
      <c r="O4053" s="9">
        <f t="shared" si="378"/>
        <v>0</v>
      </c>
      <c r="P4053" s="18" t="str">
        <f t="shared" si="379"/>
        <v>$0.00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5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1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t="b">
        <v>0</v>
      </c>
      <c r="L4054" s="6">
        <v>13</v>
      </c>
      <c r="M4054" t="b">
        <v>0</v>
      </c>
      <c r="N4054" s="6" t="s">
        <v>8271</v>
      </c>
      <c r="O4054" s="9">
        <f t="shared" si="378"/>
        <v>0.37533333333333335</v>
      </c>
      <c r="P4054" s="18">
        <f t="shared" si="379"/>
        <v>86.62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5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1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t="b">
        <v>0</v>
      </c>
      <c r="L4055" s="6">
        <v>2</v>
      </c>
      <c r="M4055" t="b">
        <v>0</v>
      </c>
      <c r="N4055" s="6" t="s">
        <v>8271</v>
      </c>
      <c r="O4055" s="9">
        <f t="shared" si="378"/>
        <v>0.22</v>
      </c>
      <c r="P4055" s="18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5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1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t="b">
        <v>0</v>
      </c>
      <c r="L4056" s="6">
        <v>0</v>
      </c>
      <c r="M4056" t="b">
        <v>0</v>
      </c>
      <c r="N4056" s="6" t="s">
        <v>8271</v>
      </c>
      <c r="O4056" s="9">
        <f t="shared" si="378"/>
        <v>0</v>
      </c>
      <c r="P4056" s="18" t="str">
        <f t="shared" si="379"/>
        <v>$0.00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5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1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t="b">
        <v>0</v>
      </c>
      <c r="L4057" s="6">
        <v>21</v>
      </c>
      <c r="M4057" t="b">
        <v>0</v>
      </c>
      <c r="N4057" s="6" t="s">
        <v>8271</v>
      </c>
      <c r="O4057" s="9">
        <f t="shared" si="378"/>
        <v>0.1762</v>
      </c>
      <c r="P4057" s="18">
        <f t="shared" si="379"/>
        <v>41.95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5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1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t="b">
        <v>0</v>
      </c>
      <c r="L4058" s="6">
        <v>9</v>
      </c>
      <c r="M4058" t="b">
        <v>0</v>
      </c>
      <c r="N4058" s="6" t="s">
        <v>8271</v>
      </c>
      <c r="O4058" s="9">
        <f t="shared" si="378"/>
        <v>0.53</v>
      </c>
      <c r="P4058" s="1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5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1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t="b">
        <v>0</v>
      </c>
      <c r="L4059" s="6">
        <v>6</v>
      </c>
      <c r="M4059" t="b">
        <v>0</v>
      </c>
      <c r="N4059" s="6" t="s">
        <v>8271</v>
      </c>
      <c r="O4059" s="9">
        <f t="shared" si="378"/>
        <v>0.22142857142857142</v>
      </c>
      <c r="P4059" s="18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5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1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t="b">
        <v>0</v>
      </c>
      <c r="L4060" s="6">
        <v>4</v>
      </c>
      <c r="M4060" t="b">
        <v>0</v>
      </c>
      <c r="N4060" s="6" t="s">
        <v>8271</v>
      </c>
      <c r="O4060" s="9">
        <f t="shared" si="378"/>
        <v>2.5333333333333333E-2</v>
      </c>
      <c r="P4060" s="1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5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1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t="b">
        <v>0</v>
      </c>
      <c r="L4061" s="6">
        <v>7</v>
      </c>
      <c r="M4061" t="b">
        <v>0</v>
      </c>
      <c r="N4061" s="6" t="s">
        <v>8271</v>
      </c>
      <c r="O4061" s="9">
        <f t="shared" si="378"/>
        <v>2.5000000000000001E-2</v>
      </c>
      <c r="P4061" s="18">
        <f t="shared" si="379"/>
        <v>35.71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5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1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t="b">
        <v>0</v>
      </c>
      <c r="L4062" s="6">
        <v>5</v>
      </c>
      <c r="M4062" t="b">
        <v>0</v>
      </c>
      <c r="N4062" s="6" t="s">
        <v>8271</v>
      </c>
      <c r="O4062" s="9">
        <f t="shared" si="378"/>
        <v>2.8500000000000001E-2</v>
      </c>
      <c r="P4062" s="18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5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1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t="b">
        <v>0</v>
      </c>
      <c r="L4063" s="6">
        <v>0</v>
      </c>
      <c r="M4063" t="b">
        <v>0</v>
      </c>
      <c r="N4063" s="6" t="s">
        <v>8271</v>
      </c>
      <c r="O4063" s="9">
        <f t="shared" si="378"/>
        <v>0</v>
      </c>
      <c r="P4063" s="18" t="str">
        <f t="shared" si="379"/>
        <v>$0.00</v>
      </c>
      <c r="Q4063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5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1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t="b">
        <v>0</v>
      </c>
      <c r="L4064" s="6">
        <v>3</v>
      </c>
      <c r="M4064" t="b">
        <v>0</v>
      </c>
      <c r="N4064" s="6" t="s">
        <v>8271</v>
      </c>
      <c r="O4064" s="9">
        <f t="shared" si="378"/>
        <v>2.4500000000000001E-2</v>
      </c>
      <c r="P4064" s="18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5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1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t="b">
        <v>0</v>
      </c>
      <c r="L4065" s="6">
        <v>9</v>
      </c>
      <c r="M4065" t="b">
        <v>0</v>
      </c>
      <c r="N4065" s="6" t="s">
        <v>8271</v>
      </c>
      <c r="O4065" s="9">
        <f t="shared" si="378"/>
        <v>1.4210526315789474E-2</v>
      </c>
      <c r="P4065" s="18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5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1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t="b">
        <v>0</v>
      </c>
      <c r="L4066" s="6">
        <v>6</v>
      </c>
      <c r="M4066" t="b">
        <v>0</v>
      </c>
      <c r="N4066" s="6" t="s">
        <v>8271</v>
      </c>
      <c r="O4066" s="9">
        <f t="shared" si="378"/>
        <v>0.1925</v>
      </c>
      <c r="P4066" s="18">
        <f t="shared" si="379"/>
        <v>64.17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5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1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t="b">
        <v>0</v>
      </c>
      <c r="L4067" s="6">
        <v>4</v>
      </c>
      <c r="M4067" t="b">
        <v>0</v>
      </c>
      <c r="N4067" s="6" t="s">
        <v>8271</v>
      </c>
      <c r="O4067" s="9">
        <f t="shared" si="378"/>
        <v>6.7499999999999999E-3</v>
      </c>
      <c r="P4067" s="18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5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1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t="b">
        <v>0</v>
      </c>
      <c r="L4068" s="6">
        <v>1</v>
      </c>
      <c r="M4068" t="b">
        <v>0</v>
      </c>
      <c r="N4068" s="6" t="s">
        <v>8271</v>
      </c>
      <c r="O4068" s="9">
        <f t="shared" si="378"/>
        <v>1.6666666666666668E-3</v>
      </c>
      <c r="P4068" s="18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5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1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t="b">
        <v>0</v>
      </c>
      <c r="L4069" s="6">
        <v>17</v>
      </c>
      <c r="M4069" t="b">
        <v>0</v>
      </c>
      <c r="N4069" s="6" t="s">
        <v>8271</v>
      </c>
      <c r="O4069" s="9">
        <f t="shared" si="378"/>
        <v>0.60899999999999999</v>
      </c>
      <c r="P4069" s="18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5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1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t="b">
        <v>0</v>
      </c>
      <c r="L4070" s="6">
        <v>1</v>
      </c>
      <c r="M4070" t="b">
        <v>0</v>
      </c>
      <c r="N4070" s="6" t="s">
        <v>8271</v>
      </c>
      <c r="O4070" s="9">
        <f t="shared" si="378"/>
        <v>0.01</v>
      </c>
      <c r="P4070" s="1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5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1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t="b">
        <v>0</v>
      </c>
      <c r="L4071" s="6">
        <v>13</v>
      </c>
      <c r="M4071" t="b">
        <v>0</v>
      </c>
      <c r="N4071" s="6" t="s">
        <v>8271</v>
      </c>
      <c r="O4071" s="9">
        <f t="shared" si="378"/>
        <v>0.34399999999999997</v>
      </c>
      <c r="P4071" s="18">
        <f t="shared" si="379"/>
        <v>33.08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5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1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t="b">
        <v>0</v>
      </c>
      <c r="L4072" s="6">
        <v>6</v>
      </c>
      <c r="M4072" t="b">
        <v>0</v>
      </c>
      <c r="N4072" s="6" t="s">
        <v>8271</v>
      </c>
      <c r="O4072" s="9">
        <f t="shared" si="378"/>
        <v>0.16500000000000001</v>
      </c>
      <c r="P4072" s="18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5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1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t="b">
        <v>0</v>
      </c>
      <c r="L4073" s="6">
        <v>0</v>
      </c>
      <c r="M4073" t="b">
        <v>0</v>
      </c>
      <c r="N4073" s="6" t="s">
        <v>8271</v>
      </c>
      <c r="O4073" s="9">
        <f t="shared" si="378"/>
        <v>0</v>
      </c>
      <c r="P4073" s="18" t="str">
        <f t="shared" si="379"/>
        <v>$0.00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5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1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t="b">
        <v>0</v>
      </c>
      <c r="L4074" s="6">
        <v>2</v>
      </c>
      <c r="M4074" t="b">
        <v>0</v>
      </c>
      <c r="N4074" s="6" t="s">
        <v>8271</v>
      </c>
      <c r="O4074" s="9">
        <f t="shared" si="378"/>
        <v>4.0000000000000001E-3</v>
      </c>
      <c r="P4074" s="18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5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1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t="b">
        <v>0</v>
      </c>
      <c r="L4075" s="6">
        <v>2</v>
      </c>
      <c r="M4075" t="b">
        <v>0</v>
      </c>
      <c r="N4075" s="6" t="s">
        <v>8271</v>
      </c>
      <c r="O4075" s="9">
        <f t="shared" si="378"/>
        <v>1.0571428571428572E-2</v>
      </c>
      <c r="P4075" s="18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5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1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t="b">
        <v>0</v>
      </c>
      <c r="L4076" s="6">
        <v>21</v>
      </c>
      <c r="M4076" t="b">
        <v>0</v>
      </c>
      <c r="N4076" s="6" t="s">
        <v>8271</v>
      </c>
      <c r="O4076" s="9">
        <f t="shared" si="378"/>
        <v>0.26727272727272727</v>
      </c>
      <c r="P4076" s="18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5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1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t="b">
        <v>0</v>
      </c>
      <c r="L4077" s="6">
        <v>13</v>
      </c>
      <c r="M4077" t="b">
        <v>0</v>
      </c>
      <c r="N4077" s="6" t="s">
        <v>8271</v>
      </c>
      <c r="O4077" s="9">
        <f t="shared" si="378"/>
        <v>0.28799999999999998</v>
      </c>
      <c r="P4077" s="18">
        <f t="shared" si="379"/>
        <v>44.31</v>
      </c>
      <c r="Q4077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5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1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t="b">
        <v>0</v>
      </c>
      <c r="L4078" s="6">
        <v>0</v>
      </c>
      <c r="M4078" t="b">
        <v>0</v>
      </c>
      <c r="N4078" s="6" t="s">
        <v>8271</v>
      </c>
      <c r="O4078" s="9">
        <f t="shared" si="378"/>
        <v>0</v>
      </c>
      <c r="P4078" s="18" t="str">
        <f t="shared" si="379"/>
        <v>$0.00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5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1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t="b">
        <v>0</v>
      </c>
      <c r="L4079" s="6">
        <v>6</v>
      </c>
      <c r="M4079" t="b">
        <v>0</v>
      </c>
      <c r="N4079" s="6" t="s">
        <v>8271</v>
      </c>
      <c r="O4079" s="9">
        <f t="shared" si="378"/>
        <v>8.8999999999999996E-2</v>
      </c>
      <c r="P4079" s="1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5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1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t="b">
        <v>0</v>
      </c>
      <c r="L4080" s="6">
        <v>0</v>
      </c>
      <c r="M4080" t="b">
        <v>0</v>
      </c>
      <c r="N4080" s="6" t="s">
        <v>8271</v>
      </c>
      <c r="O4080" s="9">
        <f t="shared" si="378"/>
        <v>0</v>
      </c>
      <c r="P4080" s="18" t="str">
        <f t="shared" si="379"/>
        <v>$0.00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5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1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t="b">
        <v>0</v>
      </c>
      <c r="L4081" s="6">
        <v>1</v>
      </c>
      <c r="M4081" t="b">
        <v>0</v>
      </c>
      <c r="N4081" s="6" t="s">
        <v>8271</v>
      </c>
      <c r="O4081" s="9">
        <f t="shared" si="378"/>
        <v>1.6666666666666668E-3</v>
      </c>
      <c r="P4081" s="18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5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1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t="b">
        <v>0</v>
      </c>
      <c r="L4082" s="6">
        <v>0</v>
      </c>
      <c r="M4082" t="b">
        <v>0</v>
      </c>
      <c r="N4082" s="6" t="s">
        <v>8271</v>
      </c>
      <c r="O4082" s="9">
        <f t="shared" si="378"/>
        <v>0</v>
      </c>
      <c r="P4082" s="18" t="str">
        <f t="shared" si="379"/>
        <v>$0.00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5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1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t="b">
        <v>0</v>
      </c>
      <c r="L4083" s="6">
        <v>12</v>
      </c>
      <c r="M4083" t="b">
        <v>0</v>
      </c>
      <c r="N4083" s="6" t="s">
        <v>8271</v>
      </c>
      <c r="O4083" s="9">
        <f t="shared" si="378"/>
        <v>0.15737410071942445</v>
      </c>
      <c r="P4083" s="18">
        <f t="shared" si="379"/>
        <v>29.17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5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1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t="b">
        <v>0</v>
      </c>
      <c r="L4084" s="6">
        <v>2</v>
      </c>
      <c r="M4084" t="b">
        <v>0</v>
      </c>
      <c r="N4084" s="6" t="s">
        <v>8271</v>
      </c>
      <c r="O4084" s="9">
        <f t="shared" si="378"/>
        <v>0.02</v>
      </c>
      <c r="P4084" s="18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5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1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t="b">
        <v>0</v>
      </c>
      <c r="L4085" s="6">
        <v>6</v>
      </c>
      <c r="M4085" t="b">
        <v>0</v>
      </c>
      <c r="N4085" s="6" t="s">
        <v>8271</v>
      </c>
      <c r="O4085" s="9">
        <f t="shared" si="378"/>
        <v>0.21685714285714286</v>
      </c>
      <c r="P4085" s="1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5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1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t="b">
        <v>0</v>
      </c>
      <c r="L4086" s="6">
        <v>1</v>
      </c>
      <c r="M4086" t="b">
        <v>0</v>
      </c>
      <c r="N4086" s="6" t="s">
        <v>8271</v>
      </c>
      <c r="O4086" s="9">
        <f t="shared" si="378"/>
        <v>3.3333333333333335E-3</v>
      </c>
      <c r="P4086" s="18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5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1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t="b">
        <v>0</v>
      </c>
      <c r="L4087" s="6">
        <v>1</v>
      </c>
      <c r="M4087" t="b">
        <v>0</v>
      </c>
      <c r="N4087" s="6" t="s">
        <v>8271</v>
      </c>
      <c r="O4087" s="9">
        <f t="shared" si="378"/>
        <v>2.8571428571428571E-3</v>
      </c>
      <c r="P4087" s="18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5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1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t="b">
        <v>0</v>
      </c>
      <c r="L4088" s="6">
        <v>5</v>
      </c>
      <c r="M4088" t="b">
        <v>0</v>
      </c>
      <c r="N4088" s="6" t="s">
        <v>8271</v>
      </c>
      <c r="O4088" s="9">
        <f t="shared" si="378"/>
        <v>4.7E-2</v>
      </c>
      <c r="P4088" s="18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5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1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t="b">
        <v>0</v>
      </c>
      <c r="L4089" s="6">
        <v>0</v>
      </c>
      <c r="M4089" t="b">
        <v>0</v>
      </c>
      <c r="N4089" s="6" t="s">
        <v>8271</v>
      </c>
      <c r="O4089" s="9">
        <f t="shared" si="378"/>
        <v>0</v>
      </c>
      <c r="P4089" s="18" t="str">
        <f t="shared" si="379"/>
        <v>$0.00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5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1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t="b">
        <v>0</v>
      </c>
      <c r="L4090" s="6">
        <v>3</v>
      </c>
      <c r="M4090" t="b">
        <v>0</v>
      </c>
      <c r="N4090" s="6" t="s">
        <v>8271</v>
      </c>
      <c r="O4090" s="9">
        <f t="shared" si="378"/>
        <v>0.108</v>
      </c>
      <c r="P4090" s="18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5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1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t="b">
        <v>0</v>
      </c>
      <c r="L4091" s="6">
        <v>8</v>
      </c>
      <c r="M4091" t="b">
        <v>0</v>
      </c>
      <c r="N4091" s="6" t="s">
        <v>8271</v>
      </c>
      <c r="O4091" s="9">
        <f t="shared" si="378"/>
        <v>4.8000000000000001E-2</v>
      </c>
      <c r="P4091" s="18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5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1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t="b">
        <v>0</v>
      </c>
      <c r="L4092" s="6">
        <v>3</v>
      </c>
      <c r="M4092" t="b">
        <v>0</v>
      </c>
      <c r="N4092" s="6" t="s">
        <v>8271</v>
      </c>
      <c r="O4092" s="9">
        <f t="shared" si="378"/>
        <v>3.2000000000000001E-2</v>
      </c>
      <c r="P4092" s="18">
        <f t="shared" si="379"/>
        <v>10.67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5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1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t="b">
        <v>0</v>
      </c>
      <c r="L4093" s="6">
        <v>8</v>
      </c>
      <c r="M4093" t="b">
        <v>0</v>
      </c>
      <c r="N4093" s="6" t="s">
        <v>8271</v>
      </c>
      <c r="O4093" s="9">
        <f t="shared" si="378"/>
        <v>0.1275</v>
      </c>
      <c r="P4093" s="18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5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1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t="b">
        <v>0</v>
      </c>
      <c r="L4094" s="6">
        <v>1</v>
      </c>
      <c r="M4094" t="b">
        <v>0</v>
      </c>
      <c r="N4094" s="6" t="s">
        <v>8271</v>
      </c>
      <c r="O4094" s="9">
        <f t="shared" si="378"/>
        <v>1.8181818181818181E-4</v>
      </c>
      <c r="P4094" s="18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5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1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t="b">
        <v>0</v>
      </c>
      <c r="L4095" s="6">
        <v>4</v>
      </c>
      <c r="M4095" t="b">
        <v>0</v>
      </c>
      <c r="N4095" s="6" t="s">
        <v>8271</v>
      </c>
      <c r="O4095" s="9">
        <f t="shared" si="378"/>
        <v>2.4E-2</v>
      </c>
      <c r="P4095" s="18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5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1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t="b">
        <v>0</v>
      </c>
      <c r="L4096" s="6">
        <v>8</v>
      </c>
      <c r="M4096" t="b">
        <v>0</v>
      </c>
      <c r="N4096" s="6" t="s">
        <v>8271</v>
      </c>
      <c r="O4096" s="9">
        <f t="shared" si="378"/>
        <v>0.36499999999999999</v>
      </c>
      <c r="P4096" s="1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5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1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t="b">
        <v>0</v>
      </c>
      <c r="L4097" s="6">
        <v>1</v>
      </c>
      <c r="M4097" t="b">
        <v>0</v>
      </c>
      <c r="N4097" s="6" t="s">
        <v>8271</v>
      </c>
      <c r="O4097" s="9">
        <f t="shared" si="378"/>
        <v>2.6666666666666668E-2</v>
      </c>
      <c r="P4097" s="18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5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1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t="b">
        <v>0</v>
      </c>
      <c r="L4098" s="6">
        <v>5</v>
      </c>
      <c r="M4098" t="b">
        <v>0</v>
      </c>
      <c r="N4098" s="6" t="s">
        <v>8271</v>
      </c>
      <c r="O4098" s="9">
        <f t="shared" ref="O4098:O4115" si="384">E4098/D4098</f>
        <v>0.11428571428571428</v>
      </c>
      <c r="P4098" s="18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42750.530312499999</v>
      </c>
      <c r="T4098" s="15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1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t="b">
        <v>0</v>
      </c>
      <c r="L4099" s="6">
        <v>0</v>
      </c>
      <c r="M4099" t="b">
        <v>0</v>
      </c>
      <c r="N4099" s="6" t="s">
        <v>8271</v>
      </c>
      <c r="O4099" s="9">
        <f t="shared" si="384"/>
        <v>0</v>
      </c>
      <c r="P4099" s="18" t="str">
        <f t="shared" ref="P4099:P4115" si="385">IF(L4099=0,"$0.00",ROUND(E4099/L4099,2))</f>
        <v>$0.00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6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1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t="b">
        <v>0</v>
      </c>
      <c r="L4100" s="6">
        <v>0</v>
      </c>
      <c r="M4100" t="b">
        <v>0</v>
      </c>
      <c r="N4100" s="6" t="s">
        <v>8271</v>
      </c>
      <c r="O4100" s="9">
        <f t="shared" si="384"/>
        <v>0</v>
      </c>
      <c r="P4100" s="18" t="str">
        <f t="shared" si="385"/>
        <v>$0.00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5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1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t="b">
        <v>0</v>
      </c>
      <c r="L4101" s="6">
        <v>1</v>
      </c>
      <c r="M4101" t="b">
        <v>0</v>
      </c>
      <c r="N4101" s="6" t="s">
        <v>8271</v>
      </c>
      <c r="O4101" s="9">
        <f t="shared" si="384"/>
        <v>1.1111111111111112E-2</v>
      </c>
      <c r="P4101" s="18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5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1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t="b">
        <v>0</v>
      </c>
      <c r="L4102" s="6">
        <v>0</v>
      </c>
      <c r="M4102" t="b">
        <v>0</v>
      </c>
      <c r="N4102" s="6" t="s">
        <v>8271</v>
      </c>
      <c r="O4102" s="9">
        <f t="shared" si="384"/>
        <v>0</v>
      </c>
      <c r="P4102" s="18" t="str">
        <f t="shared" si="385"/>
        <v>$0.00</v>
      </c>
      <c r="Q4102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5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1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t="b">
        <v>0</v>
      </c>
      <c r="L4103" s="6">
        <v>0</v>
      </c>
      <c r="M4103" t="b">
        <v>0</v>
      </c>
      <c r="N4103" s="6" t="s">
        <v>8271</v>
      </c>
      <c r="O4103" s="9">
        <f t="shared" si="384"/>
        <v>0</v>
      </c>
      <c r="P4103" s="18" t="str">
        <f t="shared" si="385"/>
        <v>$0.00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5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1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t="b">
        <v>0</v>
      </c>
      <c r="L4104" s="6">
        <v>6</v>
      </c>
      <c r="M4104" t="b">
        <v>0</v>
      </c>
      <c r="N4104" s="6" t="s">
        <v>8271</v>
      </c>
      <c r="O4104" s="9">
        <f t="shared" si="384"/>
        <v>0.27400000000000002</v>
      </c>
      <c r="P4104" s="18">
        <f t="shared" si="385"/>
        <v>22.83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5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1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t="b">
        <v>0</v>
      </c>
      <c r="L4105" s="6">
        <v>6</v>
      </c>
      <c r="M4105" t="b">
        <v>0</v>
      </c>
      <c r="N4105" s="6" t="s">
        <v>8271</v>
      </c>
      <c r="O4105" s="9">
        <f t="shared" si="384"/>
        <v>0.1</v>
      </c>
      <c r="P4105" s="18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5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1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t="b">
        <v>0</v>
      </c>
      <c r="L4106" s="6">
        <v>14</v>
      </c>
      <c r="M4106" t="b">
        <v>0</v>
      </c>
      <c r="N4106" s="6" t="s">
        <v>8271</v>
      </c>
      <c r="O4106" s="9">
        <f t="shared" si="384"/>
        <v>0.21366666666666667</v>
      </c>
      <c r="P4106" s="18">
        <f t="shared" si="385"/>
        <v>45.79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5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1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t="b">
        <v>0</v>
      </c>
      <c r="L4107" s="6">
        <v>6</v>
      </c>
      <c r="M4107" t="b">
        <v>0</v>
      </c>
      <c r="N4107" s="6" t="s">
        <v>8271</v>
      </c>
      <c r="O4107" s="9">
        <f t="shared" si="384"/>
        <v>6.9696969696969702E-2</v>
      </c>
      <c r="P4107" s="18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5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1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t="b">
        <v>0</v>
      </c>
      <c r="L4108" s="6">
        <v>33</v>
      </c>
      <c r="M4108" t="b">
        <v>0</v>
      </c>
      <c r="N4108" s="6" t="s">
        <v>8271</v>
      </c>
      <c r="O4108" s="9">
        <f t="shared" si="384"/>
        <v>0.70599999999999996</v>
      </c>
      <c r="P4108" s="1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5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1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t="b">
        <v>0</v>
      </c>
      <c r="L4109" s="6">
        <v>4</v>
      </c>
      <c r="M4109" t="b">
        <v>0</v>
      </c>
      <c r="N4109" s="6" t="s">
        <v>8271</v>
      </c>
      <c r="O4109" s="9">
        <f t="shared" si="384"/>
        <v>2.0500000000000001E-2</v>
      </c>
      <c r="P4109" s="1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5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1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t="b">
        <v>0</v>
      </c>
      <c r="L4110" s="6">
        <v>1</v>
      </c>
      <c r="M4110" t="b">
        <v>0</v>
      </c>
      <c r="N4110" s="6" t="s">
        <v>8271</v>
      </c>
      <c r="O4110" s="9">
        <f t="shared" si="384"/>
        <v>1.9666666666666666E-2</v>
      </c>
      <c r="P4110" s="18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5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1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t="b">
        <v>0</v>
      </c>
      <c r="L4111" s="6">
        <v>0</v>
      </c>
      <c r="M4111" t="b">
        <v>0</v>
      </c>
      <c r="N4111" s="6" t="s">
        <v>8271</v>
      </c>
      <c r="O4111" s="9">
        <f t="shared" si="384"/>
        <v>0</v>
      </c>
      <c r="P4111" s="18" t="str">
        <f t="shared" si="385"/>
        <v>$0.00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5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1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t="b">
        <v>0</v>
      </c>
      <c r="L4112" s="6">
        <v>6</v>
      </c>
      <c r="M4112" t="b">
        <v>0</v>
      </c>
      <c r="N4112" s="6" t="s">
        <v>8271</v>
      </c>
      <c r="O4112" s="9">
        <f t="shared" si="384"/>
        <v>0.28666666666666668</v>
      </c>
      <c r="P4112" s="18">
        <f t="shared" si="385"/>
        <v>14.33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5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1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t="b">
        <v>0</v>
      </c>
      <c r="L4113" s="6">
        <v>6</v>
      </c>
      <c r="M4113" t="b">
        <v>0</v>
      </c>
      <c r="N4113" s="6" t="s">
        <v>8271</v>
      </c>
      <c r="O4113" s="9">
        <f t="shared" si="384"/>
        <v>3.1333333333333331E-2</v>
      </c>
      <c r="P4113" s="18">
        <f t="shared" si="385"/>
        <v>15.67</v>
      </c>
      <c r="Q4113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5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1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t="b">
        <v>0</v>
      </c>
      <c r="L4114" s="6">
        <v>1</v>
      </c>
      <c r="M4114" t="b">
        <v>0</v>
      </c>
      <c r="N4114" s="6" t="s">
        <v>8271</v>
      </c>
      <c r="O4114" s="9">
        <f t="shared" si="384"/>
        <v>4.0000000000000002E-4</v>
      </c>
      <c r="P4114" s="18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5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1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t="b">
        <v>0</v>
      </c>
      <c r="L4115" s="6">
        <v>3</v>
      </c>
      <c r="M4115" t="b">
        <v>0</v>
      </c>
      <c r="N4115" s="6" t="s">
        <v>8271</v>
      </c>
      <c r="O4115" s="9">
        <f t="shared" si="384"/>
        <v>2E-3</v>
      </c>
      <c r="P4115" s="18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8"/>
        <v>42358.573182870372</v>
      </c>
      <c r="T4115" s="15">
        <f t="shared" si="389"/>
        <v>42377.273611111115</v>
      </c>
    </row>
  </sheetData>
  <conditionalFormatting sqref="F2:F1048576">
    <cfRule type="cellIs" dxfId="11" priority="3" operator="equal">
      <formula>"live"</formula>
    </cfRule>
    <cfRule type="cellIs" dxfId="10" priority="4" operator="equal">
      <formula>"canceled"</formula>
    </cfRule>
    <cfRule type="cellIs" dxfId="9" priority="5" operator="equal">
      <formula>"failed"</formula>
    </cfRule>
    <cfRule type="cellIs" dxfId="8" priority="6" operator="equal">
      <formula>"successful"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FF33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4001-F336-4A07-A5B0-6842383DD832}">
  <dimension ref="A1:F33"/>
  <sheetViews>
    <sheetView workbookViewId="0">
      <selection activeCell="W32" sqref="W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8323</v>
      </c>
    </row>
    <row r="3" spans="1:6" x14ac:dyDescent="0.25">
      <c r="A3" s="10" t="s">
        <v>8321</v>
      </c>
      <c r="B3" s="10" t="s">
        <v>8322</v>
      </c>
    </row>
    <row r="4" spans="1:6" x14ac:dyDescent="0.25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8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8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8" t="s">
        <v>8314</v>
      </c>
      <c r="B8" s="11"/>
      <c r="C8" s="11"/>
      <c r="D8" s="11">
        <v>24</v>
      </c>
      <c r="E8" s="11"/>
      <c r="F8" s="11">
        <v>24</v>
      </c>
    </row>
    <row r="9" spans="1:6" x14ac:dyDescent="0.25">
      <c r="A9" s="8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8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8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8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8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8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24" spans="2:2" x14ac:dyDescent="0.25">
      <c r="B24" s="13"/>
    </row>
    <row r="25" spans="2:2" x14ac:dyDescent="0.25">
      <c r="B25" s="13"/>
    </row>
    <row r="26" spans="2:2" x14ac:dyDescent="0.25">
      <c r="B26" s="13"/>
    </row>
    <row r="27" spans="2:2" x14ac:dyDescent="0.25">
      <c r="B27" s="13"/>
    </row>
    <row r="28" spans="2:2" x14ac:dyDescent="0.25">
      <c r="B28" s="13"/>
    </row>
    <row r="29" spans="2:2" x14ac:dyDescent="0.25">
      <c r="B29" s="13"/>
    </row>
    <row r="30" spans="2:2" x14ac:dyDescent="0.25">
      <c r="B30" s="13"/>
    </row>
    <row r="31" spans="2:2" x14ac:dyDescent="0.25">
      <c r="B31" s="13"/>
    </row>
    <row r="32" spans="2:2" x14ac:dyDescent="0.25">
      <c r="B32" s="13"/>
    </row>
    <row r="33" spans="2:2" x14ac:dyDescent="0.25">
      <c r="B33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17C66-2250-486C-9CC7-9CC084290FDF}">
  <dimension ref="A1:F47"/>
  <sheetViews>
    <sheetView workbookViewId="0">
      <selection activeCell="M69" sqref="M6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8323</v>
      </c>
    </row>
    <row r="2" spans="1:6" x14ac:dyDescent="0.25">
      <c r="A2" s="10" t="s">
        <v>8308</v>
      </c>
      <c r="B2" t="s">
        <v>8323</v>
      </c>
    </row>
    <row r="4" spans="1:6" x14ac:dyDescent="0.25">
      <c r="A4" s="10" t="s">
        <v>8321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8" t="s">
        <v>8325</v>
      </c>
      <c r="B7" s="11"/>
      <c r="C7" s="11"/>
      <c r="D7" s="11">
        <v>20</v>
      </c>
      <c r="E7" s="11"/>
      <c r="F7" s="11">
        <v>20</v>
      </c>
    </row>
    <row r="8" spans="1:6" x14ac:dyDescent="0.25">
      <c r="A8" s="8" t="s">
        <v>8326</v>
      </c>
      <c r="B8" s="11"/>
      <c r="C8" s="11"/>
      <c r="D8" s="11">
        <v>24</v>
      </c>
      <c r="E8" s="11"/>
      <c r="F8" s="11">
        <v>24</v>
      </c>
    </row>
    <row r="9" spans="1:6" x14ac:dyDescent="0.25">
      <c r="A9" s="8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8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8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8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8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8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8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8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8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8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8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8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8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8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8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8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8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8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8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8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8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8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8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8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8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8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8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8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8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8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8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8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8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8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8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8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8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8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8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140EA-6F47-4E6B-8B37-5CE79E9C6BD0}">
  <dimension ref="A1:E18"/>
  <sheetViews>
    <sheetView workbookViewId="0">
      <selection activeCell="K56" sqref="K5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8308</v>
      </c>
      <c r="B1" t="s">
        <v>8323</v>
      </c>
    </row>
    <row r="2" spans="1:5" x14ac:dyDescent="0.25">
      <c r="A2" s="10" t="s">
        <v>8379</v>
      </c>
      <c r="B2" t="s">
        <v>8323</v>
      </c>
    </row>
    <row r="4" spans="1:5" x14ac:dyDescent="0.25">
      <c r="A4" s="10" t="s">
        <v>8321</v>
      </c>
      <c r="B4" s="10" t="s">
        <v>8322</v>
      </c>
    </row>
    <row r="5" spans="1:5" x14ac:dyDescent="0.25">
      <c r="A5" s="10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2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2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2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2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2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2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2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2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2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2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2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2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2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E52D-5083-4E3A-AAFB-854F79353FAE}">
  <dimension ref="A1:H14"/>
  <sheetViews>
    <sheetView workbookViewId="0">
      <selection activeCell="O40" sqref="O40"/>
    </sheetView>
  </sheetViews>
  <sheetFormatPr defaultRowHeight="15" x14ac:dyDescent="0.25"/>
  <cols>
    <col min="1" max="1" width="28.140625" style="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6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s="8" t="s">
        <v>8388</v>
      </c>
      <c r="B2">
        <f>COUNTIFS(Goal,"&lt;1000",State,"=successful")</f>
        <v>322</v>
      </c>
      <c r="C2">
        <f>COUNTIFS(Goal,"&lt;1000",State,"=failed")</f>
        <v>113</v>
      </c>
      <c r="D2">
        <f>COUNTIFS(Goal,"&lt;1000",State,"=canceled")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8" t="s">
        <v>8389</v>
      </c>
      <c r="B3">
        <f>COUNTIFS(Goal,"&gt;=1000",Goal,"&lt;=4999",State,"=successful")</f>
        <v>932</v>
      </c>
      <c r="C3">
        <f>COUNTIFS(Goal,"&gt;=1000",Goal,"&lt;=4999",State,"=failed")</f>
        <v>420</v>
      </c>
      <c r="D3">
        <f>COUNTIFS(Goal,"&gt;=1000",Goal,"&lt;=4999",State,"=canceled")</f>
        <v>60</v>
      </c>
      <c r="E3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25">
      <c r="A4" s="8" t="s">
        <v>8390</v>
      </c>
      <c r="B4">
        <f>COUNTIFS(Goal,"&gt;=5000",Goal,"&lt;=9999",State,"=successful")</f>
        <v>381</v>
      </c>
      <c r="C4">
        <f>COUNTIFS(Goal,"&gt;=5000",Goal,"&lt;=9999",State,"=failed")</f>
        <v>283</v>
      </c>
      <c r="D4">
        <f>COUNTIFS(Goal,"&gt;=5000",Goal,"&lt;=9999",State,"=canceled")</f>
        <v>52</v>
      </c>
      <c r="E4">
        <f t="shared" ref="E4:E13" si="0">SUM(B4:D4)</f>
        <v>716</v>
      </c>
      <c r="F4" s="13">
        <f t="shared" ref="F4:F13" si="1">B4/E4</f>
        <v>0.53212290502793291</v>
      </c>
      <c r="G4" s="13">
        <f t="shared" ref="G4:G13" si="2">C4/E4</f>
        <v>0.39525139664804471</v>
      </c>
      <c r="H4" s="13">
        <f t="shared" ref="H4:H13" si="3">D4/E4</f>
        <v>7.2625698324022353E-2</v>
      </c>
    </row>
    <row r="5" spans="1:8" x14ac:dyDescent="0.25">
      <c r="A5" s="8" t="s">
        <v>8391</v>
      </c>
      <c r="B5">
        <f>COUNTIFS(Goal,"&gt;=10000",Goal,"&lt;=14999",State,"=successful")</f>
        <v>168</v>
      </c>
      <c r="C5">
        <f>COUNTIFS(Goal,"&gt;=10000",Goal,"&lt;=14999",State,"=failed")</f>
        <v>144</v>
      </c>
      <c r="D5">
        <f>COUNTIFS(Goal,"&gt;=10000",Goal,"&lt;=14999",State,"=canceled")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8" t="s">
        <v>8392</v>
      </c>
      <c r="B6">
        <f>COUNTIFS(Goal,"&gt;=15000",Goal,"&lt;=19999",State,"=successful")</f>
        <v>94</v>
      </c>
      <c r="C6">
        <f>COUNTIFS(Goal,"&gt;=15000",Goal,"&lt;=19999",State,"=failed")</f>
        <v>90</v>
      </c>
      <c r="D6">
        <f>COUNTIFS(Goal,"&gt;=15000",Goal,"&lt;=19999",State,"=canceled")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8" t="s">
        <v>8393</v>
      </c>
      <c r="B7">
        <f>COUNTIFS(Goal,"&gt;=20000",Goal,"&lt;=24999",State,"=successful")</f>
        <v>62</v>
      </c>
      <c r="C7">
        <f>COUNTIFS(Goal,"&gt;=20000",Goal,"&lt;=24999",State,"=failed")</f>
        <v>72</v>
      </c>
      <c r="D7">
        <f>COUNTIFS(Goal,"&gt;=20000",Goal,"&lt;=24999",State,"=canceled")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s="8" t="s">
        <v>8394</v>
      </c>
      <c r="B8">
        <f>COUNTIFS(Goal,"&gt;=25000",Goal,"&lt;=29999",State,"=successful")</f>
        <v>55</v>
      </c>
      <c r="C8">
        <f>COUNTIFS(Goal,"&gt;=25000",Goal,"&lt;=29999",State,"=failed")</f>
        <v>64</v>
      </c>
      <c r="D8">
        <f>COUNTIFS(Goal,"&gt;=25000",Goal,"&lt;=29999",State,"=canceled")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8" t="s">
        <v>8395</v>
      </c>
      <c r="B9">
        <f>COUNTIFS(Goal,"&gt;=30000",Goal,"&lt;=34999",State,"=successful")</f>
        <v>32</v>
      </c>
      <c r="C9">
        <f>COUNTIFS(Goal,"&gt;=30000",Goal,"&lt;=34999",State,"=failed")</f>
        <v>37</v>
      </c>
      <c r="D9">
        <f>COUNTIFS(Goal,"&gt;=30000",Goal,"&lt;=34999",State,"=canceled")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8" t="s">
        <v>8396</v>
      </c>
      <c r="B10">
        <f>COUNTIFS(Goal,"&gt;=35000",Goal,"&lt;=39999",State,"=successful")</f>
        <v>26</v>
      </c>
      <c r="C10">
        <f>COUNTIFS(Goal,"&gt;=35000",Goal,"&lt;=39999",State,"=failed")</f>
        <v>22</v>
      </c>
      <c r="D10">
        <f>COUNTIFS(Goal,"&gt;=35000",Goal,"&lt;=39999",State,"=canceled")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8" t="s">
        <v>8397</v>
      </c>
      <c r="B11">
        <f>COUNTIFS(Goal,"&gt;=40000",Goal,"&lt;=44999",State,"=successful")</f>
        <v>21</v>
      </c>
      <c r="C11">
        <f>COUNTIFS(Goal,"&gt;=40000",Goal,"&lt;=44999",State,"=failed")</f>
        <v>16</v>
      </c>
      <c r="D11">
        <f>COUNTIFS(Goal,"&gt;=40000",Goal,"&lt;=44999",State,"=canceled")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s="8" t="s">
        <v>8398</v>
      </c>
      <c r="B12">
        <f>COUNTIFS(Goal,"&gt;=45000",Goal,"&lt;=49999",State,"=successful")</f>
        <v>6</v>
      </c>
      <c r="C12">
        <f>COUNTIFS(Goal,"&gt;=45000",Goal,"&lt;=49999",State,"=failed")</f>
        <v>11</v>
      </c>
      <c r="D12">
        <f>COUNTIFS(Goal,"&gt;=45000",Goal,"&lt;=49999",State,"=canceled")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s="8" t="s">
        <v>8399</v>
      </c>
      <c r="B13">
        <f>COUNTIFS(Goal,"&gt;=50000",State,"=successful")</f>
        <v>86</v>
      </c>
      <c r="C13">
        <f>COUNTIFS(Goal,"&gt;=50000",State,"=failed")</f>
        <v>258</v>
      </c>
      <c r="D13">
        <f>COUNTIFS(Goal,"&gt;=50000",State,"=canceled")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4" spans="1:8" x14ac:dyDescent="0.25">
      <c r="F14" s="13"/>
      <c r="G14" s="1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9DD82-FC0D-4CC1-9D4F-E097725C444A}">
  <dimension ref="A1:I2186"/>
  <sheetViews>
    <sheetView tabSelected="1" workbookViewId="0">
      <selection activeCell="E1" sqref="E1"/>
    </sheetView>
  </sheetViews>
  <sheetFormatPr defaultRowHeight="15" x14ac:dyDescent="0.25"/>
  <cols>
    <col min="1" max="1" width="22" customWidth="1"/>
    <col min="2" max="2" width="14.140625" bestFit="1" customWidth="1"/>
    <col min="3" max="3" width="16.85546875" customWidth="1"/>
    <col min="4" max="4" width="18.5703125" customWidth="1"/>
    <col min="5" max="5" width="14.140625" bestFit="1" customWidth="1"/>
    <col min="7" max="7" width="27.42578125" bestFit="1" customWidth="1"/>
    <col min="8" max="8" width="12" bestFit="1" customWidth="1"/>
  </cols>
  <sheetData>
    <row r="1" spans="1:9" x14ac:dyDescent="0.25">
      <c r="A1" s="7" t="s">
        <v>8400</v>
      </c>
      <c r="B1" s="7" t="s">
        <v>8401</v>
      </c>
      <c r="D1" s="7" t="s">
        <v>8400</v>
      </c>
      <c r="E1" s="7" t="s">
        <v>8401</v>
      </c>
      <c r="G1" s="7" t="s">
        <v>8406</v>
      </c>
      <c r="H1" s="7" t="s">
        <v>8409</v>
      </c>
      <c r="I1" s="7" t="s">
        <v>8410</v>
      </c>
    </row>
    <row r="2" spans="1:9" x14ac:dyDescent="0.25">
      <c r="A2" s="1" t="s">
        <v>8219</v>
      </c>
      <c r="B2" s="6">
        <v>182</v>
      </c>
      <c r="D2" s="1" t="s">
        <v>8221</v>
      </c>
      <c r="E2" s="6">
        <v>0</v>
      </c>
      <c r="G2" s="7" t="s">
        <v>8402</v>
      </c>
      <c r="H2">
        <f>ROUND(AVERAGE(Backers_1),0)</f>
        <v>194</v>
      </c>
      <c r="I2">
        <f>ROUND(AVERAGE(Backers_2),0)</f>
        <v>18</v>
      </c>
    </row>
    <row r="3" spans="1:9" x14ac:dyDescent="0.25">
      <c r="A3" s="1" t="s">
        <v>8219</v>
      </c>
      <c r="B3" s="6">
        <v>79</v>
      </c>
      <c r="D3" s="1" t="s">
        <v>8221</v>
      </c>
      <c r="E3" s="6">
        <v>1</v>
      </c>
      <c r="G3" s="7" t="s">
        <v>8403</v>
      </c>
      <c r="H3">
        <f>MEDIAN(Backers_1)</f>
        <v>62</v>
      </c>
      <c r="I3">
        <f>MEDIAN(Backers_2)</f>
        <v>4</v>
      </c>
    </row>
    <row r="4" spans="1:9" x14ac:dyDescent="0.25">
      <c r="A4" s="1" t="s">
        <v>8219</v>
      </c>
      <c r="B4" s="6">
        <v>35</v>
      </c>
      <c r="D4" s="1" t="s">
        <v>8221</v>
      </c>
      <c r="E4" s="6">
        <v>10</v>
      </c>
      <c r="G4" s="7" t="s">
        <v>8404</v>
      </c>
      <c r="H4">
        <f>MIN(Backers_1)</f>
        <v>1</v>
      </c>
      <c r="I4">
        <f>MIN(Backers_2)</f>
        <v>0</v>
      </c>
    </row>
    <row r="5" spans="1:9" x14ac:dyDescent="0.25">
      <c r="A5" s="1" t="s">
        <v>8219</v>
      </c>
      <c r="B5" s="6">
        <v>150</v>
      </c>
      <c r="D5" s="1" t="s">
        <v>8221</v>
      </c>
      <c r="E5" s="6">
        <v>0</v>
      </c>
      <c r="G5" s="7" t="s">
        <v>8405</v>
      </c>
      <c r="H5">
        <f>MAX(Backers_1)</f>
        <v>26457</v>
      </c>
      <c r="I5">
        <f>MAX(Backers_2)</f>
        <v>1293</v>
      </c>
    </row>
    <row r="6" spans="1:9" x14ac:dyDescent="0.25">
      <c r="A6" s="1" t="s">
        <v>8219</v>
      </c>
      <c r="B6" s="6">
        <v>284</v>
      </c>
      <c r="D6" s="1" t="s">
        <v>8221</v>
      </c>
      <c r="E6" s="6">
        <v>7</v>
      </c>
      <c r="G6" s="7" t="s">
        <v>8407</v>
      </c>
      <c r="H6">
        <f>ROUND(_xlfn.VAR.P(Backers_1),2)</f>
        <v>712840.99</v>
      </c>
      <c r="I6">
        <f>ROUND(_xlfn.VAR.P(Backers_2),2)</f>
        <v>3773.22</v>
      </c>
    </row>
    <row r="7" spans="1:9" x14ac:dyDescent="0.25">
      <c r="A7" s="1" t="s">
        <v>8219</v>
      </c>
      <c r="B7" s="6">
        <v>47</v>
      </c>
      <c r="D7" s="1" t="s">
        <v>8221</v>
      </c>
      <c r="E7" s="6">
        <v>0</v>
      </c>
      <c r="G7" s="7" t="s">
        <v>8408</v>
      </c>
      <c r="H7">
        <f>ROUND(_xlfn.STDEV.P(Backers_1),2)</f>
        <v>844.3</v>
      </c>
      <c r="I7">
        <f>ROUND(_xlfn.STDEV.P(Backers_2),2)</f>
        <v>61.43</v>
      </c>
    </row>
    <row r="8" spans="1:9" x14ac:dyDescent="0.25">
      <c r="A8" s="1" t="s">
        <v>8219</v>
      </c>
      <c r="B8" s="6">
        <v>58</v>
      </c>
      <c r="D8" s="1" t="s">
        <v>8221</v>
      </c>
      <c r="E8" s="6">
        <v>1</v>
      </c>
    </row>
    <row r="9" spans="1:9" x14ac:dyDescent="0.25">
      <c r="A9" s="1" t="s">
        <v>8219</v>
      </c>
      <c r="B9" s="6">
        <v>57</v>
      </c>
      <c r="D9" s="1" t="s">
        <v>8221</v>
      </c>
      <c r="E9" s="6">
        <v>2</v>
      </c>
      <c r="G9" s="7" t="s">
        <v>8411</v>
      </c>
      <c r="H9">
        <f>QUARTILE(Backers_1,1)</f>
        <v>29</v>
      </c>
      <c r="I9">
        <f>QUARTILE(Backers_2,1)</f>
        <v>1</v>
      </c>
    </row>
    <row r="10" spans="1:9" x14ac:dyDescent="0.25">
      <c r="A10" s="1" t="s">
        <v>8219</v>
      </c>
      <c r="B10" s="6">
        <v>12</v>
      </c>
      <c r="D10" s="1" t="s">
        <v>8221</v>
      </c>
      <c r="E10" s="6">
        <v>3</v>
      </c>
      <c r="G10" s="7" t="s">
        <v>8412</v>
      </c>
      <c r="H10">
        <f>QUARTILE(Backers_1,3)</f>
        <v>141</v>
      </c>
      <c r="I10">
        <f>QUARTILE(Backers_2,3)</f>
        <v>12</v>
      </c>
    </row>
    <row r="11" spans="1:9" x14ac:dyDescent="0.25">
      <c r="A11" s="1" t="s">
        <v>8219</v>
      </c>
      <c r="B11" s="6">
        <v>20</v>
      </c>
      <c r="D11" s="1" t="s">
        <v>8221</v>
      </c>
      <c r="E11" s="6">
        <v>10</v>
      </c>
      <c r="G11" s="7" t="s">
        <v>8413</v>
      </c>
      <c r="H11">
        <f>H10-H9</f>
        <v>112</v>
      </c>
      <c r="I11">
        <f>I10-I9</f>
        <v>11</v>
      </c>
    </row>
    <row r="12" spans="1:9" x14ac:dyDescent="0.25">
      <c r="A12" s="1" t="s">
        <v>8219</v>
      </c>
      <c r="B12" s="6">
        <v>19</v>
      </c>
      <c r="D12" s="1" t="s">
        <v>8221</v>
      </c>
      <c r="E12" s="6">
        <v>10</v>
      </c>
      <c r="G12" s="7" t="s">
        <v>8414</v>
      </c>
      <c r="H12">
        <f>H9-(H11*1.5)</f>
        <v>-139</v>
      </c>
      <c r="I12">
        <f>I9-(I11*1.5)</f>
        <v>-15.5</v>
      </c>
    </row>
    <row r="13" spans="1:9" x14ac:dyDescent="0.25">
      <c r="A13" s="1" t="s">
        <v>8219</v>
      </c>
      <c r="B13" s="6">
        <v>75</v>
      </c>
      <c r="D13" s="1" t="s">
        <v>8221</v>
      </c>
      <c r="E13" s="6">
        <v>1</v>
      </c>
      <c r="G13" s="7" t="s">
        <v>8415</v>
      </c>
      <c r="H13">
        <f>H10+(1.5*H11)</f>
        <v>309</v>
      </c>
      <c r="I13">
        <f>I10+(1.5*I11)</f>
        <v>28.5</v>
      </c>
    </row>
    <row r="14" spans="1:9" x14ac:dyDescent="0.25">
      <c r="A14" s="1" t="s">
        <v>8219</v>
      </c>
      <c r="B14" s="6">
        <v>827</v>
      </c>
      <c r="D14" s="1" t="s">
        <v>8221</v>
      </c>
      <c r="E14" s="6">
        <v>0</v>
      </c>
    </row>
    <row r="15" spans="1:9" x14ac:dyDescent="0.25">
      <c r="A15" s="1" t="s">
        <v>8219</v>
      </c>
      <c r="B15" s="6">
        <v>51</v>
      </c>
      <c r="D15" s="1" t="s">
        <v>8221</v>
      </c>
      <c r="E15" s="6">
        <v>0</v>
      </c>
    </row>
    <row r="16" spans="1:9" x14ac:dyDescent="0.25">
      <c r="A16" s="1" t="s">
        <v>8219</v>
      </c>
      <c r="B16" s="6">
        <v>41</v>
      </c>
      <c r="D16" s="1" t="s">
        <v>8221</v>
      </c>
      <c r="E16" s="6">
        <v>0</v>
      </c>
    </row>
    <row r="17" spans="1:5" x14ac:dyDescent="0.25">
      <c r="A17" s="1" t="s">
        <v>8219</v>
      </c>
      <c r="B17" s="6">
        <v>98</v>
      </c>
      <c r="D17" s="1" t="s">
        <v>8221</v>
      </c>
      <c r="E17" s="6">
        <v>26</v>
      </c>
    </row>
    <row r="18" spans="1:5" x14ac:dyDescent="0.25">
      <c r="A18" s="1" t="s">
        <v>8219</v>
      </c>
      <c r="B18" s="6">
        <v>70</v>
      </c>
      <c r="D18" s="1" t="s">
        <v>8221</v>
      </c>
      <c r="E18" s="6">
        <v>0</v>
      </c>
    </row>
    <row r="19" spans="1:5" x14ac:dyDescent="0.25">
      <c r="A19" s="1" t="s">
        <v>8219</v>
      </c>
      <c r="B19" s="6">
        <v>36</v>
      </c>
      <c r="D19" s="1" t="s">
        <v>8221</v>
      </c>
      <c r="E19" s="6">
        <v>7</v>
      </c>
    </row>
    <row r="20" spans="1:5" x14ac:dyDescent="0.25">
      <c r="A20" s="1" t="s">
        <v>8219</v>
      </c>
      <c r="B20" s="6">
        <v>342</v>
      </c>
      <c r="D20" s="1" t="s">
        <v>8221</v>
      </c>
      <c r="E20" s="6">
        <v>0</v>
      </c>
    </row>
    <row r="21" spans="1:5" x14ac:dyDescent="0.25">
      <c r="A21" s="1" t="s">
        <v>8219</v>
      </c>
      <c r="B21" s="6">
        <v>22</v>
      </c>
      <c r="D21" s="1" t="s">
        <v>8221</v>
      </c>
      <c r="E21" s="6">
        <v>2</v>
      </c>
    </row>
    <row r="22" spans="1:5" x14ac:dyDescent="0.25">
      <c r="A22" s="1" t="s">
        <v>8219</v>
      </c>
      <c r="B22" s="6">
        <v>25</v>
      </c>
      <c r="D22" s="1" t="s">
        <v>8221</v>
      </c>
      <c r="E22" s="6">
        <v>13</v>
      </c>
    </row>
    <row r="23" spans="1:5" x14ac:dyDescent="0.25">
      <c r="A23" s="1" t="s">
        <v>8219</v>
      </c>
      <c r="B23" s="6">
        <v>101</v>
      </c>
      <c r="D23" s="1" t="s">
        <v>8221</v>
      </c>
      <c r="E23" s="6">
        <v>4</v>
      </c>
    </row>
    <row r="24" spans="1:5" x14ac:dyDescent="0.25">
      <c r="A24" s="1" t="s">
        <v>8219</v>
      </c>
      <c r="B24" s="6">
        <v>8</v>
      </c>
      <c r="D24" s="1" t="s">
        <v>8221</v>
      </c>
      <c r="E24" s="6">
        <v>0</v>
      </c>
    </row>
    <row r="25" spans="1:5" x14ac:dyDescent="0.25">
      <c r="A25" s="1" t="s">
        <v>8219</v>
      </c>
      <c r="B25" s="6">
        <v>23</v>
      </c>
      <c r="D25" s="1" t="s">
        <v>8221</v>
      </c>
      <c r="E25" s="6">
        <v>12</v>
      </c>
    </row>
    <row r="26" spans="1:5" x14ac:dyDescent="0.25">
      <c r="A26" s="1" t="s">
        <v>8219</v>
      </c>
      <c r="B26" s="6">
        <v>574</v>
      </c>
      <c r="D26" s="1" t="s">
        <v>8221</v>
      </c>
      <c r="E26" s="6">
        <v>2</v>
      </c>
    </row>
    <row r="27" spans="1:5" x14ac:dyDescent="0.25">
      <c r="A27" s="1" t="s">
        <v>8219</v>
      </c>
      <c r="B27" s="6">
        <v>14</v>
      </c>
      <c r="D27" s="1" t="s">
        <v>8221</v>
      </c>
      <c r="E27" s="6">
        <v>10</v>
      </c>
    </row>
    <row r="28" spans="1:5" x14ac:dyDescent="0.25">
      <c r="A28" s="1" t="s">
        <v>8219</v>
      </c>
      <c r="B28" s="6">
        <v>19</v>
      </c>
      <c r="D28" s="1" t="s">
        <v>8221</v>
      </c>
      <c r="E28" s="6">
        <v>0</v>
      </c>
    </row>
    <row r="29" spans="1:5" x14ac:dyDescent="0.25">
      <c r="A29" s="1" t="s">
        <v>8219</v>
      </c>
      <c r="B29" s="6">
        <v>150</v>
      </c>
      <c r="D29" s="1" t="s">
        <v>8221</v>
      </c>
      <c r="E29" s="6">
        <v>5</v>
      </c>
    </row>
    <row r="30" spans="1:5" x14ac:dyDescent="0.25">
      <c r="A30" s="1" t="s">
        <v>8219</v>
      </c>
      <c r="B30" s="6">
        <v>71</v>
      </c>
      <c r="D30" s="1" t="s">
        <v>8221</v>
      </c>
      <c r="E30" s="6">
        <v>0</v>
      </c>
    </row>
    <row r="31" spans="1:5" x14ac:dyDescent="0.25">
      <c r="A31" s="1" t="s">
        <v>8219</v>
      </c>
      <c r="B31" s="6">
        <v>117</v>
      </c>
      <c r="D31" s="1" t="s">
        <v>8221</v>
      </c>
      <c r="E31" s="6">
        <v>5</v>
      </c>
    </row>
    <row r="32" spans="1:5" x14ac:dyDescent="0.25">
      <c r="A32" s="1" t="s">
        <v>8219</v>
      </c>
      <c r="B32" s="6">
        <v>53</v>
      </c>
      <c r="D32" s="1" t="s">
        <v>8221</v>
      </c>
      <c r="E32" s="6">
        <v>1</v>
      </c>
    </row>
    <row r="33" spans="1:5" x14ac:dyDescent="0.25">
      <c r="A33" s="1" t="s">
        <v>8219</v>
      </c>
      <c r="B33" s="6">
        <v>1</v>
      </c>
      <c r="D33" s="1" t="s">
        <v>8221</v>
      </c>
      <c r="E33" s="6">
        <v>3</v>
      </c>
    </row>
    <row r="34" spans="1:5" x14ac:dyDescent="0.25">
      <c r="A34" s="1" t="s">
        <v>8219</v>
      </c>
      <c r="B34" s="6">
        <v>89</v>
      </c>
      <c r="D34" s="1" t="s">
        <v>8221</v>
      </c>
      <c r="E34" s="6">
        <v>3</v>
      </c>
    </row>
    <row r="35" spans="1:5" x14ac:dyDescent="0.25">
      <c r="A35" s="1" t="s">
        <v>8219</v>
      </c>
      <c r="B35" s="6">
        <v>64</v>
      </c>
      <c r="D35" s="1" t="s">
        <v>8221</v>
      </c>
      <c r="E35" s="6">
        <v>0</v>
      </c>
    </row>
    <row r="36" spans="1:5" x14ac:dyDescent="0.25">
      <c r="A36" s="1" t="s">
        <v>8219</v>
      </c>
      <c r="B36" s="6">
        <v>68</v>
      </c>
      <c r="D36" s="1" t="s">
        <v>8221</v>
      </c>
      <c r="E36" s="6">
        <v>3</v>
      </c>
    </row>
    <row r="37" spans="1:5" x14ac:dyDescent="0.25">
      <c r="A37" s="1" t="s">
        <v>8219</v>
      </c>
      <c r="B37" s="6">
        <v>28</v>
      </c>
      <c r="D37" s="1" t="s">
        <v>8221</v>
      </c>
      <c r="E37" s="6">
        <v>0</v>
      </c>
    </row>
    <row r="38" spans="1:5" x14ac:dyDescent="0.25">
      <c r="A38" s="1" t="s">
        <v>8219</v>
      </c>
      <c r="B38" s="6">
        <v>44</v>
      </c>
      <c r="D38" s="1" t="s">
        <v>8221</v>
      </c>
      <c r="E38" s="6">
        <v>19</v>
      </c>
    </row>
    <row r="39" spans="1:5" x14ac:dyDescent="0.25">
      <c r="A39" s="1" t="s">
        <v>8219</v>
      </c>
      <c r="B39" s="6">
        <v>253</v>
      </c>
      <c r="D39" s="1" t="s">
        <v>8221</v>
      </c>
      <c r="E39" s="6">
        <v>8</v>
      </c>
    </row>
    <row r="40" spans="1:5" x14ac:dyDescent="0.25">
      <c r="A40" s="1" t="s">
        <v>8219</v>
      </c>
      <c r="B40" s="6">
        <v>66</v>
      </c>
      <c r="D40" s="1" t="s">
        <v>8221</v>
      </c>
      <c r="E40" s="6">
        <v>6</v>
      </c>
    </row>
    <row r="41" spans="1:5" x14ac:dyDescent="0.25">
      <c r="A41" s="1" t="s">
        <v>8219</v>
      </c>
      <c r="B41" s="6">
        <v>217</v>
      </c>
      <c r="D41" s="1" t="s">
        <v>8221</v>
      </c>
      <c r="E41" s="6">
        <v>0</v>
      </c>
    </row>
    <row r="42" spans="1:5" x14ac:dyDescent="0.25">
      <c r="A42" s="1" t="s">
        <v>8219</v>
      </c>
      <c r="B42" s="6">
        <v>16</v>
      </c>
      <c r="D42" s="1" t="s">
        <v>8221</v>
      </c>
      <c r="E42" s="6">
        <v>18</v>
      </c>
    </row>
    <row r="43" spans="1:5" x14ac:dyDescent="0.25">
      <c r="A43" s="1" t="s">
        <v>8219</v>
      </c>
      <c r="B43" s="6">
        <v>19</v>
      </c>
      <c r="D43" s="1" t="s">
        <v>8221</v>
      </c>
      <c r="E43" s="6">
        <v>7</v>
      </c>
    </row>
    <row r="44" spans="1:5" x14ac:dyDescent="0.25">
      <c r="A44" s="1" t="s">
        <v>8219</v>
      </c>
      <c r="B44" s="6">
        <v>169</v>
      </c>
      <c r="D44" s="1" t="s">
        <v>8221</v>
      </c>
      <c r="E44" s="6">
        <v>0</v>
      </c>
    </row>
    <row r="45" spans="1:5" x14ac:dyDescent="0.25">
      <c r="A45" s="1" t="s">
        <v>8219</v>
      </c>
      <c r="B45" s="6">
        <v>263</v>
      </c>
      <c r="D45" s="1" t="s">
        <v>8221</v>
      </c>
      <c r="E45" s="6">
        <v>8</v>
      </c>
    </row>
    <row r="46" spans="1:5" x14ac:dyDescent="0.25">
      <c r="A46" s="1" t="s">
        <v>8219</v>
      </c>
      <c r="B46" s="6">
        <v>15</v>
      </c>
      <c r="D46" s="1" t="s">
        <v>8221</v>
      </c>
      <c r="E46" s="6">
        <v>1293</v>
      </c>
    </row>
    <row r="47" spans="1:5" x14ac:dyDescent="0.25">
      <c r="A47" s="1" t="s">
        <v>8219</v>
      </c>
      <c r="B47" s="6">
        <v>61</v>
      </c>
      <c r="D47" s="1" t="s">
        <v>8221</v>
      </c>
      <c r="E47" s="6">
        <v>17</v>
      </c>
    </row>
    <row r="48" spans="1:5" x14ac:dyDescent="0.25">
      <c r="A48" s="1" t="s">
        <v>8219</v>
      </c>
      <c r="B48" s="6">
        <v>45</v>
      </c>
      <c r="D48" s="1" t="s">
        <v>8221</v>
      </c>
      <c r="E48" s="6">
        <v>0</v>
      </c>
    </row>
    <row r="49" spans="1:5" x14ac:dyDescent="0.25">
      <c r="A49" s="1" t="s">
        <v>8219</v>
      </c>
      <c r="B49" s="6">
        <v>70</v>
      </c>
      <c r="D49" s="1" t="s">
        <v>8221</v>
      </c>
      <c r="E49" s="6">
        <v>13</v>
      </c>
    </row>
    <row r="50" spans="1:5" x14ac:dyDescent="0.25">
      <c r="A50" s="1" t="s">
        <v>8219</v>
      </c>
      <c r="B50" s="6">
        <v>38</v>
      </c>
      <c r="D50" s="1" t="s">
        <v>8221</v>
      </c>
      <c r="E50" s="6">
        <v>0</v>
      </c>
    </row>
    <row r="51" spans="1:5" x14ac:dyDescent="0.25">
      <c r="A51" s="1" t="s">
        <v>8219</v>
      </c>
      <c r="B51" s="6">
        <v>87</v>
      </c>
      <c r="D51" s="1" t="s">
        <v>8221</v>
      </c>
      <c r="E51" s="6">
        <v>0</v>
      </c>
    </row>
    <row r="52" spans="1:5" x14ac:dyDescent="0.25">
      <c r="A52" s="1" t="s">
        <v>8219</v>
      </c>
      <c r="B52" s="6">
        <v>22</v>
      </c>
      <c r="D52" s="1" t="s">
        <v>8221</v>
      </c>
      <c r="E52" s="6">
        <v>33</v>
      </c>
    </row>
    <row r="53" spans="1:5" x14ac:dyDescent="0.25">
      <c r="A53" s="1" t="s">
        <v>8219</v>
      </c>
      <c r="B53" s="6">
        <v>119</v>
      </c>
      <c r="D53" s="1" t="s">
        <v>8221</v>
      </c>
      <c r="E53" s="6">
        <v>12</v>
      </c>
    </row>
    <row r="54" spans="1:5" x14ac:dyDescent="0.25">
      <c r="A54" s="1" t="s">
        <v>8219</v>
      </c>
      <c r="B54" s="6">
        <v>52</v>
      </c>
      <c r="D54" s="1" t="s">
        <v>8221</v>
      </c>
      <c r="E54" s="6">
        <v>1</v>
      </c>
    </row>
    <row r="55" spans="1:5" x14ac:dyDescent="0.25">
      <c r="A55" s="1" t="s">
        <v>8219</v>
      </c>
      <c r="B55" s="6">
        <v>117</v>
      </c>
      <c r="D55" s="1" t="s">
        <v>8221</v>
      </c>
      <c r="E55" s="6">
        <v>1</v>
      </c>
    </row>
    <row r="56" spans="1:5" x14ac:dyDescent="0.25">
      <c r="A56" s="1" t="s">
        <v>8219</v>
      </c>
      <c r="B56" s="6">
        <v>52</v>
      </c>
      <c r="D56" s="1" t="s">
        <v>8221</v>
      </c>
      <c r="E56" s="6">
        <v>1</v>
      </c>
    </row>
    <row r="57" spans="1:5" x14ac:dyDescent="0.25">
      <c r="A57" s="1" t="s">
        <v>8219</v>
      </c>
      <c r="B57" s="6">
        <v>86</v>
      </c>
      <c r="D57" s="1" t="s">
        <v>8221</v>
      </c>
      <c r="E57" s="6">
        <v>1</v>
      </c>
    </row>
    <row r="58" spans="1:5" x14ac:dyDescent="0.25">
      <c r="A58" s="1" t="s">
        <v>8219</v>
      </c>
      <c r="B58" s="6">
        <v>174</v>
      </c>
      <c r="D58" s="1" t="s">
        <v>8221</v>
      </c>
      <c r="E58" s="6">
        <v>84</v>
      </c>
    </row>
    <row r="59" spans="1:5" x14ac:dyDescent="0.25">
      <c r="A59" s="1" t="s">
        <v>8219</v>
      </c>
      <c r="B59" s="6">
        <v>69</v>
      </c>
      <c r="D59" s="1" t="s">
        <v>8221</v>
      </c>
      <c r="E59" s="6">
        <v>38</v>
      </c>
    </row>
    <row r="60" spans="1:5" x14ac:dyDescent="0.25">
      <c r="A60" s="1" t="s">
        <v>8219</v>
      </c>
      <c r="B60" s="6">
        <v>75</v>
      </c>
      <c r="D60" s="1" t="s">
        <v>8221</v>
      </c>
      <c r="E60" s="6">
        <v>1</v>
      </c>
    </row>
    <row r="61" spans="1:5" x14ac:dyDescent="0.25">
      <c r="A61" s="1" t="s">
        <v>8219</v>
      </c>
      <c r="B61" s="6">
        <v>33</v>
      </c>
      <c r="D61" s="1" t="s">
        <v>8221</v>
      </c>
      <c r="E61" s="6">
        <v>76</v>
      </c>
    </row>
    <row r="62" spans="1:5" x14ac:dyDescent="0.25">
      <c r="A62" s="1" t="s">
        <v>8219</v>
      </c>
      <c r="B62" s="6">
        <v>108</v>
      </c>
      <c r="D62" s="1" t="s">
        <v>8221</v>
      </c>
      <c r="E62" s="6">
        <v>3</v>
      </c>
    </row>
    <row r="63" spans="1:5" x14ac:dyDescent="0.25">
      <c r="A63" s="1" t="s">
        <v>8219</v>
      </c>
      <c r="B63" s="6">
        <v>23</v>
      </c>
      <c r="D63" s="1" t="s">
        <v>8221</v>
      </c>
      <c r="E63" s="6">
        <v>0</v>
      </c>
    </row>
    <row r="64" spans="1:5" x14ac:dyDescent="0.25">
      <c r="A64" s="1" t="s">
        <v>8219</v>
      </c>
      <c r="B64" s="6">
        <v>48</v>
      </c>
      <c r="D64" s="1" t="s">
        <v>8221</v>
      </c>
      <c r="E64" s="6">
        <v>2</v>
      </c>
    </row>
    <row r="65" spans="1:5" x14ac:dyDescent="0.25">
      <c r="A65" s="1" t="s">
        <v>8219</v>
      </c>
      <c r="B65" s="6">
        <v>64</v>
      </c>
      <c r="D65" s="1" t="s">
        <v>8221</v>
      </c>
      <c r="E65" s="6">
        <v>0</v>
      </c>
    </row>
    <row r="66" spans="1:5" x14ac:dyDescent="0.25">
      <c r="A66" s="1" t="s">
        <v>8219</v>
      </c>
      <c r="B66" s="6">
        <v>24</v>
      </c>
      <c r="D66" s="1" t="s">
        <v>8221</v>
      </c>
      <c r="E66" s="6">
        <v>0</v>
      </c>
    </row>
    <row r="67" spans="1:5" x14ac:dyDescent="0.25">
      <c r="A67" s="1" t="s">
        <v>8219</v>
      </c>
      <c r="B67" s="6">
        <v>57</v>
      </c>
      <c r="D67" s="1" t="s">
        <v>8221</v>
      </c>
      <c r="E67" s="6">
        <v>0</v>
      </c>
    </row>
    <row r="68" spans="1:5" x14ac:dyDescent="0.25">
      <c r="A68" s="1" t="s">
        <v>8219</v>
      </c>
      <c r="B68" s="6">
        <v>26</v>
      </c>
      <c r="D68" s="1" t="s">
        <v>8221</v>
      </c>
      <c r="E68" s="6">
        <v>2</v>
      </c>
    </row>
    <row r="69" spans="1:5" x14ac:dyDescent="0.25">
      <c r="A69" s="1" t="s">
        <v>8219</v>
      </c>
      <c r="B69" s="6">
        <v>20</v>
      </c>
      <c r="D69" s="1" t="s">
        <v>8221</v>
      </c>
      <c r="E69" s="6">
        <v>0</v>
      </c>
    </row>
    <row r="70" spans="1:5" x14ac:dyDescent="0.25">
      <c r="A70" s="1" t="s">
        <v>8219</v>
      </c>
      <c r="B70" s="6">
        <v>36</v>
      </c>
      <c r="D70" s="1" t="s">
        <v>8221</v>
      </c>
      <c r="E70" s="6">
        <v>0</v>
      </c>
    </row>
    <row r="71" spans="1:5" x14ac:dyDescent="0.25">
      <c r="A71" s="1" t="s">
        <v>8219</v>
      </c>
      <c r="B71" s="6">
        <v>178</v>
      </c>
      <c r="D71" s="1" t="s">
        <v>8221</v>
      </c>
      <c r="E71" s="6">
        <v>0</v>
      </c>
    </row>
    <row r="72" spans="1:5" x14ac:dyDescent="0.25">
      <c r="A72" s="1" t="s">
        <v>8219</v>
      </c>
      <c r="B72" s="6">
        <v>17</v>
      </c>
      <c r="D72" s="1" t="s">
        <v>8221</v>
      </c>
      <c r="E72" s="6">
        <v>2</v>
      </c>
    </row>
    <row r="73" spans="1:5" x14ac:dyDescent="0.25">
      <c r="A73" s="1" t="s">
        <v>8219</v>
      </c>
      <c r="B73" s="6">
        <v>32</v>
      </c>
      <c r="D73" s="1" t="s">
        <v>8221</v>
      </c>
      <c r="E73" s="6">
        <v>0</v>
      </c>
    </row>
    <row r="74" spans="1:5" x14ac:dyDescent="0.25">
      <c r="A74" s="1" t="s">
        <v>8219</v>
      </c>
      <c r="B74" s="6">
        <v>41</v>
      </c>
      <c r="D74" s="1" t="s">
        <v>8221</v>
      </c>
      <c r="E74" s="6">
        <v>7</v>
      </c>
    </row>
    <row r="75" spans="1:5" x14ac:dyDescent="0.25">
      <c r="A75" s="1" t="s">
        <v>8219</v>
      </c>
      <c r="B75" s="6">
        <v>18</v>
      </c>
      <c r="D75" s="1" t="s">
        <v>8221</v>
      </c>
      <c r="E75" s="6">
        <v>0</v>
      </c>
    </row>
    <row r="76" spans="1:5" x14ac:dyDescent="0.25">
      <c r="A76" s="1" t="s">
        <v>8219</v>
      </c>
      <c r="B76" s="6">
        <v>29</v>
      </c>
      <c r="D76" s="1" t="s">
        <v>8221</v>
      </c>
      <c r="E76" s="6">
        <v>5</v>
      </c>
    </row>
    <row r="77" spans="1:5" x14ac:dyDescent="0.25">
      <c r="A77" s="1" t="s">
        <v>8219</v>
      </c>
      <c r="B77" s="6">
        <v>47</v>
      </c>
      <c r="D77" s="1" t="s">
        <v>8221</v>
      </c>
      <c r="E77" s="6">
        <v>0</v>
      </c>
    </row>
    <row r="78" spans="1:5" x14ac:dyDescent="0.25">
      <c r="A78" s="1" t="s">
        <v>8219</v>
      </c>
      <c r="B78" s="6">
        <v>15</v>
      </c>
      <c r="D78" s="1" t="s">
        <v>8221</v>
      </c>
      <c r="E78" s="6">
        <v>0</v>
      </c>
    </row>
    <row r="79" spans="1:5" x14ac:dyDescent="0.25">
      <c r="A79" s="1" t="s">
        <v>8219</v>
      </c>
      <c r="B79" s="6">
        <v>26</v>
      </c>
      <c r="D79" s="1" t="s">
        <v>8221</v>
      </c>
      <c r="E79" s="6">
        <v>1</v>
      </c>
    </row>
    <row r="80" spans="1:5" x14ac:dyDescent="0.25">
      <c r="A80" s="1" t="s">
        <v>8219</v>
      </c>
      <c r="B80" s="6">
        <v>35</v>
      </c>
      <c r="D80" s="1" t="s">
        <v>8221</v>
      </c>
      <c r="E80" s="6">
        <v>0</v>
      </c>
    </row>
    <row r="81" spans="1:5" x14ac:dyDescent="0.25">
      <c r="A81" s="1" t="s">
        <v>8219</v>
      </c>
      <c r="B81" s="6">
        <v>41</v>
      </c>
      <c r="D81" s="1" t="s">
        <v>8221</v>
      </c>
      <c r="E81" s="6">
        <v>5</v>
      </c>
    </row>
    <row r="82" spans="1:5" x14ac:dyDescent="0.25">
      <c r="A82" s="1" t="s">
        <v>8219</v>
      </c>
      <c r="B82" s="6">
        <v>47</v>
      </c>
      <c r="D82" s="1" t="s">
        <v>8221</v>
      </c>
      <c r="E82" s="6">
        <v>3</v>
      </c>
    </row>
    <row r="83" spans="1:5" x14ac:dyDescent="0.25">
      <c r="A83" s="1" t="s">
        <v>8219</v>
      </c>
      <c r="B83" s="6">
        <v>28</v>
      </c>
      <c r="D83" s="1" t="s">
        <v>8221</v>
      </c>
      <c r="E83" s="6">
        <v>6</v>
      </c>
    </row>
    <row r="84" spans="1:5" x14ac:dyDescent="0.25">
      <c r="A84" s="1" t="s">
        <v>8219</v>
      </c>
      <c r="B84" s="6">
        <v>100</v>
      </c>
      <c r="D84" s="1" t="s">
        <v>8221</v>
      </c>
      <c r="E84" s="6">
        <v>12</v>
      </c>
    </row>
    <row r="85" spans="1:5" x14ac:dyDescent="0.25">
      <c r="A85" s="1" t="s">
        <v>8219</v>
      </c>
      <c r="B85" s="6">
        <v>13</v>
      </c>
      <c r="D85" s="1" t="s">
        <v>8221</v>
      </c>
      <c r="E85" s="6">
        <v>13</v>
      </c>
    </row>
    <row r="86" spans="1:5" x14ac:dyDescent="0.25">
      <c r="A86" s="1" t="s">
        <v>8219</v>
      </c>
      <c r="B86" s="6">
        <v>7</v>
      </c>
      <c r="D86" s="1" t="s">
        <v>8221</v>
      </c>
      <c r="E86" s="6">
        <v>5</v>
      </c>
    </row>
    <row r="87" spans="1:5" x14ac:dyDescent="0.25">
      <c r="A87" s="1" t="s">
        <v>8219</v>
      </c>
      <c r="B87" s="6">
        <v>21</v>
      </c>
      <c r="D87" s="1" t="s">
        <v>8221</v>
      </c>
      <c r="E87" s="6">
        <v>2</v>
      </c>
    </row>
    <row r="88" spans="1:5" x14ac:dyDescent="0.25">
      <c r="A88" s="1" t="s">
        <v>8219</v>
      </c>
      <c r="B88" s="6">
        <v>17</v>
      </c>
      <c r="D88" s="1" t="s">
        <v>8221</v>
      </c>
      <c r="E88" s="6">
        <v>8</v>
      </c>
    </row>
    <row r="89" spans="1:5" x14ac:dyDescent="0.25">
      <c r="A89" s="1" t="s">
        <v>8219</v>
      </c>
      <c r="B89" s="6">
        <v>25</v>
      </c>
      <c r="D89" s="1" t="s">
        <v>8221</v>
      </c>
      <c r="E89" s="6">
        <v>0</v>
      </c>
    </row>
    <row r="90" spans="1:5" x14ac:dyDescent="0.25">
      <c r="A90" s="1" t="s">
        <v>8219</v>
      </c>
      <c r="B90" s="6">
        <v>60</v>
      </c>
      <c r="D90" s="1" t="s">
        <v>8221</v>
      </c>
      <c r="E90" s="6">
        <v>13</v>
      </c>
    </row>
    <row r="91" spans="1:5" x14ac:dyDescent="0.25">
      <c r="A91" s="1" t="s">
        <v>8219</v>
      </c>
      <c r="B91" s="6">
        <v>56</v>
      </c>
      <c r="D91" s="1" t="s">
        <v>8221</v>
      </c>
      <c r="E91" s="6">
        <v>0</v>
      </c>
    </row>
    <row r="92" spans="1:5" x14ac:dyDescent="0.25">
      <c r="A92" s="1" t="s">
        <v>8219</v>
      </c>
      <c r="B92" s="6">
        <v>16</v>
      </c>
      <c r="D92" s="1" t="s">
        <v>8221</v>
      </c>
      <c r="E92" s="6">
        <v>5</v>
      </c>
    </row>
    <row r="93" spans="1:5" x14ac:dyDescent="0.25">
      <c r="A93" s="1" t="s">
        <v>8219</v>
      </c>
      <c r="B93" s="6">
        <v>46</v>
      </c>
      <c r="D93" s="1" t="s">
        <v>8221</v>
      </c>
      <c r="E93" s="6">
        <v>8</v>
      </c>
    </row>
    <row r="94" spans="1:5" x14ac:dyDescent="0.25">
      <c r="A94" s="1" t="s">
        <v>8219</v>
      </c>
      <c r="B94" s="6">
        <v>43</v>
      </c>
      <c r="D94" s="1" t="s">
        <v>8221</v>
      </c>
      <c r="E94" s="6">
        <v>8</v>
      </c>
    </row>
    <row r="95" spans="1:5" x14ac:dyDescent="0.25">
      <c r="A95" s="1" t="s">
        <v>8219</v>
      </c>
      <c r="B95" s="6">
        <v>15</v>
      </c>
      <c r="D95" s="1" t="s">
        <v>8221</v>
      </c>
      <c r="E95" s="6">
        <v>0</v>
      </c>
    </row>
    <row r="96" spans="1:5" x14ac:dyDescent="0.25">
      <c r="A96" s="1" t="s">
        <v>8219</v>
      </c>
      <c r="B96" s="6">
        <v>12</v>
      </c>
      <c r="D96" s="1" t="s">
        <v>8221</v>
      </c>
      <c r="E96" s="6">
        <v>2</v>
      </c>
    </row>
    <row r="97" spans="1:5" x14ac:dyDescent="0.25">
      <c r="A97" s="1" t="s">
        <v>8219</v>
      </c>
      <c r="B97" s="6">
        <v>21</v>
      </c>
      <c r="D97" s="1" t="s">
        <v>8221</v>
      </c>
      <c r="E97" s="6">
        <v>3</v>
      </c>
    </row>
    <row r="98" spans="1:5" x14ac:dyDescent="0.25">
      <c r="A98" s="1" t="s">
        <v>8219</v>
      </c>
      <c r="B98" s="6">
        <v>34</v>
      </c>
      <c r="D98" s="1" t="s">
        <v>8221</v>
      </c>
      <c r="E98" s="6">
        <v>0</v>
      </c>
    </row>
    <row r="99" spans="1:5" x14ac:dyDescent="0.25">
      <c r="A99" s="1" t="s">
        <v>8219</v>
      </c>
      <c r="B99" s="6">
        <v>8</v>
      </c>
      <c r="D99" s="1" t="s">
        <v>8221</v>
      </c>
      <c r="E99" s="6">
        <v>0</v>
      </c>
    </row>
    <row r="100" spans="1:5" x14ac:dyDescent="0.25">
      <c r="A100" s="1" t="s">
        <v>8219</v>
      </c>
      <c r="B100" s="6">
        <v>60</v>
      </c>
      <c r="D100" s="1" t="s">
        <v>8221</v>
      </c>
      <c r="E100" s="6">
        <v>11</v>
      </c>
    </row>
    <row r="101" spans="1:5" x14ac:dyDescent="0.25">
      <c r="A101" s="1" t="s">
        <v>8219</v>
      </c>
      <c r="B101" s="6">
        <v>39</v>
      </c>
      <c r="D101" s="1" t="s">
        <v>8221</v>
      </c>
      <c r="E101" s="6">
        <v>0</v>
      </c>
    </row>
    <row r="102" spans="1:5" x14ac:dyDescent="0.25">
      <c r="A102" s="1" t="s">
        <v>8219</v>
      </c>
      <c r="B102" s="6">
        <v>26</v>
      </c>
      <c r="D102" s="1" t="s">
        <v>8221</v>
      </c>
      <c r="E102" s="6">
        <v>1</v>
      </c>
    </row>
    <row r="103" spans="1:5" x14ac:dyDescent="0.25">
      <c r="A103" s="1" t="s">
        <v>8219</v>
      </c>
      <c r="B103" s="6">
        <v>35</v>
      </c>
      <c r="D103" s="1" t="s">
        <v>8221</v>
      </c>
      <c r="E103" s="6">
        <v>0</v>
      </c>
    </row>
    <row r="104" spans="1:5" x14ac:dyDescent="0.25">
      <c r="A104" s="1" t="s">
        <v>8219</v>
      </c>
      <c r="B104" s="6">
        <v>65</v>
      </c>
      <c r="D104" s="1" t="s">
        <v>8221</v>
      </c>
      <c r="E104" s="6">
        <v>17</v>
      </c>
    </row>
    <row r="105" spans="1:5" x14ac:dyDescent="0.25">
      <c r="A105" s="1" t="s">
        <v>8219</v>
      </c>
      <c r="B105" s="6">
        <v>49</v>
      </c>
      <c r="D105" s="1" t="s">
        <v>8221</v>
      </c>
      <c r="E105" s="6">
        <v>2</v>
      </c>
    </row>
    <row r="106" spans="1:5" x14ac:dyDescent="0.25">
      <c r="A106" s="1" t="s">
        <v>8219</v>
      </c>
      <c r="B106" s="6">
        <v>10</v>
      </c>
      <c r="D106" s="1" t="s">
        <v>8221</v>
      </c>
      <c r="E106" s="6">
        <v>1</v>
      </c>
    </row>
    <row r="107" spans="1:5" x14ac:dyDescent="0.25">
      <c r="A107" s="1" t="s">
        <v>8219</v>
      </c>
      <c r="B107" s="6">
        <v>60</v>
      </c>
      <c r="D107" s="1" t="s">
        <v>8221</v>
      </c>
      <c r="E107" s="6">
        <v>2</v>
      </c>
    </row>
    <row r="108" spans="1:5" x14ac:dyDescent="0.25">
      <c r="A108" s="1" t="s">
        <v>8219</v>
      </c>
      <c r="B108" s="6">
        <v>27</v>
      </c>
      <c r="D108" s="1" t="s">
        <v>8221</v>
      </c>
      <c r="E108" s="6">
        <v>16</v>
      </c>
    </row>
    <row r="109" spans="1:5" x14ac:dyDescent="0.25">
      <c r="A109" s="1" t="s">
        <v>8219</v>
      </c>
      <c r="B109" s="6">
        <v>69</v>
      </c>
      <c r="D109" s="1" t="s">
        <v>8221</v>
      </c>
      <c r="E109" s="6">
        <v>1</v>
      </c>
    </row>
    <row r="110" spans="1:5" x14ac:dyDescent="0.25">
      <c r="A110" s="1" t="s">
        <v>8219</v>
      </c>
      <c r="B110" s="6">
        <v>47</v>
      </c>
      <c r="D110" s="1" t="s">
        <v>8221</v>
      </c>
      <c r="E110" s="6">
        <v>4</v>
      </c>
    </row>
    <row r="111" spans="1:5" x14ac:dyDescent="0.25">
      <c r="A111" s="1" t="s">
        <v>8219</v>
      </c>
      <c r="B111" s="6">
        <v>47</v>
      </c>
      <c r="D111" s="1" t="s">
        <v>8221</v>
      </c>
      <c r="E111" s="6">
        <v>5</v>
      </c>
    </row>
    <row r="112" spans="1:5" x14ac:dyDescent="0.25">
      <c r="A112" s="1" t="s">
        <v>8219</v>
      </c>
      <c r="B112" s="6">
        <v>26</v>
      </c>
      <c r="D112" s="1" t="s">
        <v>8221</v>
      </c>
      <c r="E112" s="6">
        <v>7</v>
      </c>
    </row>
    <row r="113" spans="1:5" x14ac:dyDescent="0.25">
      <c r="A113" s="1" t="s">
        <v>8219</v>
      </c>
      <c r="B113" s="6">
        <v>53</v>
      </c>
      <c r="D113" s="1" t="s">
        <v>8221</v>
      </c>
      <c r="E113" s="6">
        <v>0</v>
      </c>
    </row>
    <row r="114" spans="1:5" x14ac:dyDescent="0.25">
      <c r="A114" s="1" t="s">
        <v>8219</v>
      </c>
      <c r="B114" s="6">
        <v>81</v>
      </c>
      <c r="D114" s="1" t="s">
        <v>8221</v>
      </c>
      <c r="E114" s="6">
        <v>12</v>
      </c>
    </row>
    <row r="115" spans="1:5" x14ac:dyDescent="0.25">
      <c r="A115" s="1" t="s">
        <v>8219</v>
      </c>
      <c r="B115" s="6">
        <v>78</v>
      </c>
      <c r="D115" s="1" t="s">
        <v>8221</v>
      </c>
      <c r="E115" s="6">
        <v>2</v>
      </c>
    </row>
    <row r="116" spans="1:5" x14ac:dyDescent="0.25">
      <c r="A116" s="1" t="s">
        <v>8219</v>
      </c>
      <c r="B116" s="6">
        <v>35</v>
      </c>
      <c r="D116" s="1" t="s">
        <v>8221</v>
      </c>
      <c r="E116" s="6">
        <v>5</v>
      </c>
    </row>
    <row r="117" spans="1:5" x14ac:dyDescent="0.25">
      <c r="A117" s="1" t="s">
        <v>8219</v>
      </c>
      <c r="B117" s="6">
        <v>22</v>
      </c>
      <c r="D117" s="1" t="s">
        <v>8221</v>
      </c>
      <c r="E117" s="6">
        <v>2</v>
      </c>
    </row>
    <row r="118" spans="1:5" x14ac:dyDescent="0.25">
      <c r="A118" s="1" t="s">
        <v>8219</v>
      </c>
      <c r="B118" s="6">
        <v>57</v>
      </c>
      <c r="D118" s="1" t="s">
        <v>8221</v>
      </c>
      <c r="E118" s="6">
        <v>3</v>
      </c>
    </row>
    <row r="119" spans="1:5" x14ac:dyDescent="0.25">
      <c r="A119" s="1" t="s">
        <v>8219</v>
      </c>
      <c r="B119" s="6">
        <v>27</v>
      </c>
      <c r="D119" s="1" t="s">
        <v>8221</v>
      </c>
      <c r="E119" s="6">
        <v>0</v>
      </c>
    </row>
    <row r="120" spans="1:5" x14ac:dyDescent="0.25">
      <c r="A120" s="1" t="s">
        <v>8219</v>
      </c>
      <c r="B120" s="6">
        <v>39</v>
      </c>
      <c r="D120" s="1" t="s">
        <v>8221</v>
      </c>
      <c r="E120" s="6">
        <v>49</v>
      </c>
    </row>
    <row r="121" spans="1:5" x14ac:dyDescent="0.25">
      <c r="A121" s="1" t="s">
        <v>8219</v>
      </c>
      <c r="B121" s="6">
        <v>37</v>
      </c>
      <c r="D121" s="1" t="s">
        <v>8221</v>
      </c>
      <c r="E121" s="6">
        <v>1</v>
      </c>
    </row>
    <row r="122" spans="1:5" x14ac:dyDescent="0.25">
      <c r="A122" s="1" t="s">
        <v>8219</v>
      </c>
      <c r="B122" s="6">
        <v>137</v>
      </c>
      <c r="D122" s="1" t="s">
        <v>8221</v>
      </c>
      <c r="E122" s="6">
        <v>2</v>
      </c>
    </row>
    <row r="123" spans="1:5" x14ac:dyDescent="0.25">
      <c r="A123" s="1" t="s">
        <v>8219</v>
      </c>
      <c r="B123" s="6">
        <v>376</v>
      </c>
      <c r="D123" s="1" t="s">
        <v>8221</v>
      </c>
      <c r="E123" s="6">
        <v>0</v>
      </c>
    </row>
    <row r="124" spans="1:5" x14ac:dyDescent="0.25">
      <c r="A124" s="1" t="s">
        <v>8219</v>
      </c>
      <c r="B124" s="6">
        <v>202</v>
      </c>
      <c r="D124" s="1" t="s">
        <v>8221</v>
      </c>
      <c r="E124" s="6">
        <v>0</v>
      </c>
    </row>
    <row r="125" spans="1:5" x14ac:dyDescent="0.25">
      <c r="A125" s="1" t="s">
        <v>8219</v>
      </c>
      <c r="B125" s="6">
        <v>328</v>
      </c>
      <c r="D125" s="1" t="s">
        <v>8221</v>
      </c>
      <c r="E125" s="6">
        <v>11</v>
      </c>
    </row>
    <row r="126" spans="1:5" x14ac:dyDescent="0.25">
      <c r="A126" s="1" t="s">
        <v>8219</v>
      </c>
      <c r="B126" s="6">
        <v>84</v>
      </c>
      <c r="D126" s="1" t="s">
        <v>8221</v>
      </c>
      <c r="E126" s="6">
        <v>1</v>
      </c>
    </row>
    <row r="127" spans="1:5" x14ac:dyDescent="0.25">
      <c r="A127" s="1" t="s">
        <v>8219</v>
      </c>
      <c r="B127" s="6">
        <v>96</v>
      </c>
      <c r="D127" s="1" t="s">
        <v>8221</v>
      </c>
      <c r="E127" s="6">
        <v>8</v>
      </c>
    </row>
    <row r="128" spans="1:5" x14ac:dyDescent="0.25">
      <c r="A128" s="1" t="s">
        <v>8219</v>
      </c>
      <c r="B128" s="6">
        <v>223</v>
      </c>
      <c r="D128" s="1" t="s">
        <v>8221</v>
      </c>
      <c r="E128" s="6">
        <v>5</v>
      </c>
    </row>
    <row r="129" spans="1:5" x14ac:dyDescent="0.25">
      <c r="A129" s="1" t="s">
        <v>8219</v>
      </c>
      <c r="B129" s="6">
        <v>62</v>
      </c>
      <c r="D129" s="1" t="s">
        <v>8221</v>
      </c>
      <c r="E129" s="6">
        <v>39</v>
      </c>
    </row>
    <row r="130" spans="1:5" x14ac:dyDescent="0.25">
      <c r="A130" s="1" t="s">
        <v>8219</v>
      </c>
      <c r="B130" s="6">
        <v>146</v>
      </c>
      <c r="D130" s="1" t="s">
        <v>8221</v>
      </c>
      <c r="E130" s="6">
        <v>0</v>
      </c>
    </row>
    <row r="131" spans="1:5" x14ac:dyDescent="0.25">
      <c r="A131" s="1" t="s">
        <v>8219</v>
      </c>
      <c r="B131" s="6">
        <v>235</v>
      </c>
      <c r="D131" s="1" t="s">
        <v>8221</v>
      </c>
      <c r="E131" s="6">
        <v>0</v>
      </c>
    </row>
    <row r="132" spans="1:5" x14ac:dyDescent="0.25">
      <c r="A132" s="1" t="s">
        <v>8219</v>
      </c>
      <c r="B132" s="6">
        <v>437</v>
      </c>
      <c r="D132" s="1" t="s">
        <v>8221</v>
      </c>
      <c r="E132" s="6">
        <v>2</v>
      </c>
    </row>
    <row r="133" spans="1:5" x14ac:dyDescent="0.25">
      <c r="A133" s="1" t="s">
        <v>8219</v>
      </c>
      <c r="B133" s="6">
        <v>77</v>
      </c>
      <c r="D133" s="1" t="s">
        <v>8221</v>
      </c>
      <c r="E133" s="6">
        <v>170</v>
      </c>
    </row>
    <row r="134" spans="1:5" x14ac:dyDescent="0.25">
      <c r="A134" s="1" t="s">
        <v>8219</v>
      </c>
      <c r="B134" s="6">
        <v>108</v>
      </c>
      <c r="D134" s="1" t="s">
        <v>8221</v>
      </c>
      <c r="E134" s="6">
        <v>5</v>
      </c>
    </row>
    <row r="135" spans="1:5" x14ac:dyDescent="0.25">
      <c r="A135" s="1" t="s">
        <v>8219</v>
      </c>
      <c r="B135" s="6">
        <v>7</v>
      </c>
      <c r="D135" s="1" t="s">
        <v>8221</v>
      </c>
      <c r="E135" s="6">
        <v>14</v>
      </c>
    </row>
    <row r="136" spans="1:5" x14ac:dyDescent="0.25">
      <c r="A136" s="1" t="s">
        <v>8219</v>
      </c>
      <c r="B136" s="6">
        <v>314</v>
      </c>
      <c r="D136" s="1" t="s">
        <v>8221</v>
      </c>
      <c r="E136" s="6">
        <v>1</v>
      </c>
    </row>
    <row r="137" spans="1:5" x14ac:dyDescent="0.25">
      <c r="A137" s="1" t="s">
        <v>8219</v>
      </c>
      <c r="B137" s="6">
        <v>188</v>
      </c>
      <c r="D137" s="1" t="s">
        <v>8221</v>
      </c>
      <c r="E137" s="6">
        <v>0</v>
      </c>
    </row>
    <row r="138" spans="1:5" x14ac:dyDescent="0.25">
      <c r="A138" s="1" t="s">
        <v>8219</v>
      </c>
      <c r="B138" s="6">
        <v>275</v>
      </c>
      <c r="D138" s="1" t="s">
        <v>8221</v>
      </c>
      <c r="E138" s="6">
        <v>124</v>
      </c>
    </row>
    <row r="139" spans="1:5" x14ac:dyDescent="0.25">
      <c r="A139" s="1" t="s">
        <v>8219</v>
      </c>
      <c r="B139" s="6">
        <v>560</v>
      </c>
      <c r="D139" s="1" t="s">
        <v>8221</v>
      </c>
      <c r="E139" s="6">
        <v>0</v>
      </c>
    </row>
    <row r="140" spans="1:5" x14ac:dyDescent="0.25">
      <c r="A140" s="1" t="s">
        <v>8219</v>
      </c>
      <c r="B140" s="6">
        <v>688</v>
      </c>
      <c r="D140" s="1" t="s">
        <v>8221</v>
      </c>
      <c r="E140" s="6">
        <v>0</v>
      </c>
    </row>
    <row r="141" spans="1:5" x14ac:dyDescent="0.25">
      <c r="A141" s="1" t="s">
        <v>8219</v>
      </c>
      <c r="B141" s="6">
        <v>942</v>
      </c>
      <c r="D141" s="1" t="s">
        <v>8221</v>
      </c>
      <c r="E141" s="6">
        <v>55</v>
      </c>
    </row>
    <row r="142" spans="1:5" x14ac:dyDescent="0.25">
      <c r="A142" s="1" t="s">
        <v>8219</v>
      </c>
      <c r="B142" s="6">
        <v>88</v>
      </c>
      <c r="D142" s="1" t="s">
        <v>8221</v>
      </c>
      <c r="E142" s="6">
        <v>140</v>
      </c>
    </row>
    <row r="143" spans="1:5" x14ac:dyDescent="0.25">
      <c r="A143" s="1" t="s">
        <v>8219</v>
      </c>
      <c r="B143" s="6">
        <v>220</v>
      </c>
      <c r="D143" s="1" t="s">
        <v>8221</v>
      </c>
      <c r="E143" s="6">
        <v>21</v>
      </c>
    </row>
    <row r="144" spans="1:5" x14ac:dyDescent="0.25">
      <c r="A144" s="1" t="s">
        <v>8219</v>
      </c>
      <c r="B144" s="6">
        <v>145</v>
      </c>
      <c r="D144" s="1" t="s">
        <v>8221</v>
      </c>
      <c r="E144" s="6">
        <v>1</v>
      </c>
    </row>
    <row r="145" spans="1:5" x14ac:dyDescent="0.25">
      <c r="A145" s="1" t="s">
        <v>8219</v>
      </c>
      <c r="B145" s="6">
        <v>963</v>
      </c>
      <c r="D145" s="1" t="s">
        <v>8221</v>
      </c>
      <c r="E145" s="6">
        <v>147</v>
      </c>
    </row>
    <row r="146" spans="1:5" x14ac:dyDescent="0.25">
      <c r="A146" s="1" t="s">
        <v>8219</v>
      </c>
      <c r="B146" s="6">
        <v>91</v>
      </c>
      <c r="D146" s="1" t="s">
        <v>8221</v>
      </c>
      <c r="E146" s="6">
        <v>11</v>
      </c>
    </row>
    <row r="147" spans="1:5" x14ac:dyDescent="0.25">
      <c r="A147" s="1" t="s">
        <v>8219</v>
      </c>
      <c r="B147" s="6">
        <v>58</v>
      </c>
      <c r="D147" s="1" t="s">
        <v>8221</v>
      </c>
      <c r="E147" s="6">
        <v>125</v>
      </c>
    </row>
    <row r="148" spans="1:5" x14ac:dyDescent="0.25">
      <c r="A148" s="1" t="s">
        <v>8219</v>
      </c>
      <c r="B148" s="6">
        <v>36</v>
      </c>
      <c r="D148" s="1" t="s">
        <v>8221</v>
      </c>
      <c r="E148" s="6">
        <v>1</v>
      </c>
    </row>
    <row r="149" spans="1:5" x14ac:dyDescent="0.25">
      <c r="A149" s="1" t="s">
        <v>8219</v>
      </c>
      <c r="B149" s="6">
        <v>165</v>
      </c>
      <c r="D149" s="1" t="s">
        <v>8221</v>
      </c>
      <c r="E149" s="6">
        <v>0</v>
      </c>
    </row>
    <row r="150" spans="1:5" x14ac:dyDescent="0.25">
      <c r="A150" s="1" t="s">
        <v>8219</v>
      </c>
      <c r="B150" s="6">
        <v>111</v>
      </c>
      <c r="D150" s="1" t="s">
        <v>8221</v>
      </c>
      <c r="E150" s="6">
        <v>0</v>
      </c>
    </row>
    <row r="151" spans="1:5" x14ac:dyDescent="0.25">
      <c r="A151" s="1" t="s">
        <v>8219</v>
      </c>
      <c r="B151" s="6">
        <v>1596</v>
      </c>
      <c r="D151" s="1" t="s">
        <v>8221</v>
      </c>
      <c r="E151" s="6">
        <v>3</v>
      </c>
    </row>
    <row r="152" spans="1:5" x14ac:dyDescent="0.25">
      <c r="A152" s="1" t="s">
        <v>8219</v>
      </c>
      <c r="B152" s="6">
        <v>61</v>
      </c>
      <c r="D152" s="1" t="s">
        <v>8221</v>
      </c>
      <c r="E152" s="6">
        <v>0</v>
      </c>
    </row>
    <row r="153" spans="1:5" x14ac:dyDescent="0.25">
      <c r="A153" s="1" t="s">
        <v>8219</v>
      </c>
      <c r="B153" s="6">
        <v>287</v>
      </c>
      <c r="D153" s="1" t="s">
        <v>8221</v>
      </c>
      <c r="E153" s="6">
        <v>0</v>
      </c>
    </row>
    <row r="154" spans="1:5" x14ac:dyDescent="0.25">
      <c r="A154" s="1" t="s">
        <v>8219</v>
      </c>
      <c r="B154" s="6">
        <v>65</v>
      </c>
      <c r="D154" s="1" t="s">
        <v>8221</v>
      </c>
      <c r="E154" s="6">
        <v>0</v>
      </c>
    </row>
    <row r="155" spans="1:5" x14ac:dyDescent="0.25">
      <c r="A155" s="1" t="s">
        <v>8219</v>
      </c>
      <c r="B155" s="6">
        <v>118</v>
      </c>
      <c r="D155" s="1" t="s">
        <v>8221</v>
      </c>
      <c r="E155" s="6">
        <v>0</v>
      </c>
    </row>
    <row r="156" spans="1:5" x14ac:dyDescent="0.25">
      <c r="A156" s="1" t="s">
        <v>8219</v>
      </c>
      <c r="B156" s="6">
        <v>113</v>
      </c>
      <c r="D156" s="1" t="s">
        <v>8221</v>
      </c>
      <c r="E156" s="6">
        <v>3</v>
      </c>
    </row>
    <row r="157" spans="1:5" x14ac:dyDescent="0.25">
      <c r="A157" s="1" t="s">
        <v>8219</v>
      </c>
      <c r="B157" s="6">
        <v>332</v>
      </c>
      <c r="D157" s="1" t="s">
        <v>8221</v>
      </c>
      <c r="E157" s="6">
        <v>0</v>
      </c>
    </row>
    <row r="158" spans="1:5" x14ac:dyDescent="0.25">
      <c r="A158" s="1" t="s">
        <v>8219</v>
      </c>
      <c r="B158" s="6">
        <v>62</v>
      </c>
      <c r="D158" s="1" t="s">
        <v>8221</v>
      </c>
      <c r="E158" s="6">
        <v>1</v>
      </c>
    </row>
    <row r="159" spans="1:5" x14ac:dyDescent="0.25">
      <c r="A159" s="1" t="s">
        <v>8219</v>
      </c>
      <c r="B159" s="6">
        <v>951</v>
      </c>
      <c r="D159" s="1" t="s">
        <v>8221</v>
      </c>
      <c r="E159" s="6">
        <v>3</v>
      </c>
    </row>
    <row r="160" spans="1:5" x14ac:dyDescent="0.25">
      <c r="A160" s="1" t="s">
        <v>8219</v>
      </c>
      <c r="B160" s="6">
        <v>415</v>
      </c>
      <c r="D160" s="1" t="s">
        <v>8221</v>
      </c>
      <c r="E160" s="6">
        <v>22</v>
      </c>
    </row>
    <row r="161" spans="1:5" x14ac:dyDescent="0.25">
      <c r="A161" s="1" t="s">
        <v>8219</v>
      </c>
      <c r="B161" s="6">
        <v>305</v>
      </c>
      <c r="D161" s="1" t="s">
        <v>8221</v>
      </c>
      <c r="E161" s="6">
        <v>26</v>
      </c>
    </row>
    <row r="162" spans="1:5" x14ac:dyDescent="0.25">
      <c r="A162" s="1" t="s">
        <v>8219</v>
      </c>
      <c r="B162" s="6">
        <v>2139</v>
      </c>
      <c r="D162" s="1" t="s">
        <v>8221</v>
      </c>
      <c r="E162" s="6">
        <v>4</v>
      </c>
    </row>
    <row r="163" spans="1:5" x14ac:dyDescent="0.25">
      <c r="A163" s="1" t="s">
        <v>8219</v>
      </c>
      <c r="B163" s="6">
        <v>79</v>
      </c>
      <c r="D163" s="1" t="s">
        <v>8221</v>
      </c>
      <c r="E163" s="6">
        <v>0</v>
      </c>
    </row>
    <row r="164" spans="1:5" x14ac:dyDescent="0.25">
      <c r="A164" s="1" t="s">
        <v>8219</v>
      </c>
      <c r="B164" s="6">
        <v>179</v>
      </c>
      <c r="D164" s="1" t="s">
        <v>8221</v>
      </c>
      <c r="E164" s="6">
        <v>4</v>
      </c>
    </row>
    <row r="165" spans="1:5" x14ac:dyDescent="0.25">
      <c r="A165" s="1" t="s">
        <v>8219</v>
      </c>
      <c r="B165" s="6">
        <v>202</v>
      </c>
      <c r="D165" s="1" t="s">
        <v>8221</v>
      </c>
      <c r="E165" s="6">
        <v>9</v>
      </c>
    </row>
    <row r="166" spans="1:5" x14ac:dyDescent="0.25">
      <c r="A166" s="1" t="s">
        <v>8219</v>
      </c>
      <c r="B166" s="6">
        <v>760</v>
      </c>
      <c r="D166" s="1" t="s">
        <v>8221</v>
      </c>
      <c r="E166" s="6">
        <v>5</v>
      </c>
    </row>
    <row r="167" spans="1:5" x14ac:dyDescent="0.25">
      <c r="A167" s="1" t="s">
        <v>8219</v>
      </c>
      <c r="B167" s="6">
        <v>563</v>
      </c>
      <c r="D167" s="1" t="s">
        <v>8221</v>
      </c>
      <c r="E167" s="6">
        <v>14</v>
      </c>
    </row>
    <row r="168" spans="1:5" x14ac:dyDescent="0.25">
      <c r="A168" s="1" t="s">
        <v>8219</v>
      </c>
      <c r="B168" s="6">
        <v>135</v>
      </c>
      <c r="D168" s="1" t="s">
        <v>8221</v>
      </c>
      <c r="E168" s="6">
        <v>1</v>
      </c>
    </row>
    <row r="169" spans="1:5" x14ac:dyDescent="0.25">
      <c r="A169" s="1" t="s">
        <v>8219</v>
      </c>
      <c r="B169" s="6">
        <v>290</v>
      </c>
      <c r="D169" s="1" t="s">
        <v>8221</v>
      </c>
      <c r="E169" s="6">
        <v>10</v>
      </c>
    </row>
    <row r="170" spans="1:5" x14ac:dyDescent="0.25">
      <c r="A170" s="1" t="s">
        <v>8219</v>
      </c>
      <c r="B170" s="6">
        <v>447</v>
      </c>
      <c r="D170" s="1" t="s">
        <v>8221</v>
      </c>
      <c r="E170" s="6">
        <v>3</v>
      </c>
    </row>
    <row r="171" spans="1:5" x14ac:dyDescent="0.25">
      <c r="A171" s="1" t="s">
        <v>8219</v>
      </c>
      <c r="B171" s="6">
        <v>232</v>
      </c>
      <c r="D171" s="1" t="s">
        <v>8221</v>
      </c>
      <c r="E171" s="6">
        <v>1</v>
      </c>
    </row>
    <row r="172" spans="1:5" x14ac:dyDescent="0.25">
      <c r="A172" s="1" t="s">
        <v>8219</v>
      </c>
      <c r="B172" s="6">
        <v>168</v>
      </c>
      <c r="D172" s="1" t="s">
        <v>8221</v>
      </c>
      <c r="E172" s="6">
        <v>0</v>
      </c>
    </row>
    <row r="173" spans="1:5" x14ac:dyDescent="0.25">
      <c r="A173" s="1" t="s">
        <v>8219</v>
      </c>
      <c r="B173" s="6">
        <v>128</v>
      </c>
      <c r="D173" s="1" t="s">
        <v>8221</v>
      </c>
      <c r="E173" s="6">
        <v>5</v>
      </c>
    </row>
    <row r="174" spans="1:5" x14ac:dyDescent="0.25">
      <c r="A174" s="1" t="s">
        <v>8219</v>
      </c>
      <c r="B174" s="6">
        <v>493</v>
      </c>
      <c r="D174" s="1" t="s">
        <v>8221</v>
      </c>
      <c r="E174" s="6">
        <v>2</v>
      </c>
    </row>
    <row r="175" spans="1:5" x14ac:dyDescent="0.25">
      <c r="A175" s="1" t="s">
        <v>8219</v>
      </c>
      <c r="B175" s="6">
        <v>131</v>
      </c>
      <c r="D175" s="1" t="s">
        <v>8221</v>
      </c>
      <c r="E175" s="6">
        <v>68</v>
      </c>
    </row>
    <row r="176" spans="1:5" x14ac:dyDescent="0.25">
      <c r="A176" s="1" t="s">
        <v>8219</v>
      </c>
      <c r="B176" s="6">
        <v>50</v>
      </c>
      <c r="D176" s="1" t="s">
        <v>8221</v>
      </c>
      <c r="E176" s="6">
        <v>3</v>
      </c>
    </row>
    <row r="177" spans="1:5" x14ac:dyDescent="0.25">
      <c r="A177" s="1" t="s">
        <v>8219</v>
      </c>
      <c r="B177" s="6">
        <v>665</v>
      </c>
      <c r="D177" s="1" t="s">
        <v>8221</v>
      </c>
      <c r="E177" s="6">
        <v>34</v>
      </c>
    </row>
    <row r="178" spans="1:5" x14ac:dyDescent="0.25">
      <c r="A178" s="1" t="s">
        <v>8219</v>
      </c>
      <c r="B178" s="6">
        <v>129</v>
      </c>
      <c r="D178" s="1" t="s">
        <v>8221</v>
      </c>
      <c r="E178" s="6">
        <v>0</v>
      </c>
    </row>
    <row r="179" spans="1:5" x14ac:dyDescent="0.25">
      <c r="A179" s="1" t="s">
        <v>8219</v>
      </c>
      <c r="B179" s="6">
        <v>142</v>
      </c>
      <c r="D179" s="1" t="s">
        <v>8221</v>
      </c>
      <c r="E179" s="6">
        <v>3</v>
      </c>
    </row>
    <row r="180" spans="1:5" x14ac:dyDescent="0.25">
      <c r="A180" s="1" t="s">
        <v>8219</v>
      </c>
      <c r="B180" s="6">
        <v>2436</v>
      </c>
      <c r="D180" s="1" t="s">
        <v>8221</v>
      </c>
      <c r="E180" s="6">
        <v>0</v>
      </c>
    </row>
    <row r="181" spans="1:5" x14ac:dyDescent="0.25">
      <c r="A181" s="1" t="s">
        <v>8219</v>
      </c>
      <c r="B181" s="6">
        <v>244</v>
      </c>
      <c r="D181" s="1" t="s">
        <v>8221</v>
      </c>
      <c r="E181" s="6">
        <v>70</v>
      </c>
    </row>
    <row r="182" spans="1:5" x14ac:dyDescent="0.25">
      <c r="A182" s="1" t="s">
        <v>8219</v>
      </c>
      <c r="B182" s="6">
        <v>298</v>
      </c>
      <c r="D182" s="1" t="s">
        <v>8221</v>
      </c>
      <c r="E182" s="6">
        <v>1</v>
      </c>
    </row>
    <row r="183" spans="1:5" x14ac:dyDescent="0.25">
      <c r="A183" s="1" t="s">
        <v>8219</v>
      </c>
      <c r="B183" s="6">
        <v>251</v>
      </c>
      <c r="D183" s="1" t="s">
        <v>8221</v>
      </c>
      <c r="E183" s="6">
        <v>1</v>
      </c>
    </row>
    <row r="184" spans="1:5" x14ac:dyDescent="0.25">
      <c r="A184" s="1" t="s">
        <v>8219</v>
      </c>
      <c r="B184" s="6">
        <v>108</v>
      </c>
      <c r="D184" s="1" t="s">
        <v>8221</v>
      </c>
      <c r="E184" s="6">
        <v>1</v>
      </c>
    </row>
    <row r="185" spans="1:5" x14ac:dyDescent="0.25">
      <c r="A185" s="1" t="s">
        <v>8219</v>
      </c>
      <c r="B185" s="6">
        <v>82</v>
      </c>
      <c r="D185" s="1" t="s">
        <v>8221</v>
      </c>
      <c r="E185" s="6">
        <v>2</v>
      </c>
    </row>
    <row r="186" spans="1:5" x14ac:dyDescent="0.25">
      <c r="A186" s="1" t="s">
        <v>8219</v>
      </c>
      <c r="B186" s="6">
        <v>74</v>
      </c>
      <c r="D186" s="1" t="s">
        <v>8221</v>
      </c>
      <c r="E186" s="6">
        <v>2</v>
      </c>
    </row>
    <row r="187" spans="1:5" x14ac:dyDescent="0.25">
      <c r="A187" s="1" t="s">
        <v>8219</v>
      </c>
      <c r="B187" s="6">
        <v>189</v>
      </c>
      <c r="D187" s="1" t="s">
        <v>8221</v>
      </c>
      <c r="E187" s="6">
        <v>34</v>
      </c>
    </row>
    <row r="188" spans="1:5" x14ac:dyDescent="0.25">
      <c r="A188" s="1" t="s">
        <v>8219</v>
      </c>
      <c r="B188" s="6">
        <v>80</v>
      </c>
      <c r="D188" s="1" t="s">
        <v>8221</v>
      </c>
      <c r="E188" s="6">
        <v>2</v>
      </c>
    </row>
    <row r="189" spans="1:5" x14ac:dyDescent="0.25">
      <c r="A189" s="1" t="s">
        <v>8219</v>
      </c>
      <c r="B189" s="6">
        <v>576</v>
      </c>
      <c r="D189" s="1" t="s">
        <v>8221</v>
      </c>
      <c r="E189" s="6">
        <v>0</v>
      </c>
    </row>
    <row r="190" spans="1:5" x14ac:dyDescent="0.25">
      <c r="A190" s="1" t="s">
        <v>8219</v>
      </c>
      <c r="B190" s="6">
        <v>202</v>
      </c>
      <c r="D190" s="1" t="s">
        <v>8221</v>
      </c>
      <c r="E190" s="6">
        <v>1</v>
      </c>
    </row>
    <row r="191" spans="1:5" x14ac:dyDescent="0.25">
      <c r="A191" s="1" t="s">
        <v>8219</v>
      </c>
      <c r="B191" s="6">
        <v>238</v>
      </c>
      <c r="D191" s="1" t="s">
        <v>8221</v>
      </c>
      <c r="E191" s="6">
        <v>8</v>
      </c>
    </row>
    <row r="192" spans="1:5" x14ac:dyDescent="0.25">
      <c r="A192" s="1" t="s">
        <v>8219</v>
      </c>
      <c r="B192" s="6">
        <v>36</v>
      </c>
      <c r="D192" s="1" t="s">
        <v>8221</v>
      </c>
      <c r="E192" s="6">
        <v>4</v>
      </c>
    </row>
    <row r="193" spans="1:5" x14ac:dyDescent="0.25">
      <c r="A193" s="1" t="s">
        <v>8219</v>
      </c>
      <c r="B193" s="6">
        <v>150</v>
      </c>
      <c r="D193" s="1" t="s">
        <v>8221</v>
      </c>
      <c r="E193" s="6">
        <v>28</v>
      </c>
    </row>
    <row r="194" spans="1:5" x14ac:dyDescent="0.25">
      <c r="A194" s="1" t="s">
        <v>8219</v>
      </c>
      <c r="B194" s="6">
        <v>146</v>
      </c>
      <c r="D194" s="1" t="s">
        <v>8221</v>
      </c>
      <c r="E194" s="6">
        <v>0</v>
      </c>
    </row>
    <row r="195" spans="1:5" x14ac:dyDescent="0.25">
      <c r="A195" s="1" t="s">
        <v>8219</v>
      </c>
      <c r="B195" s="6">
        <v>222</v>
      </c>
      <c r="D195" s="1" t="s">
        <v>8221</v>
      </c>
      <c r="E195" s="6">
        <v>6</v>
      </c>
    </row>
    <row r="196" spans="1:5" x14ac:dyDescent="0.25">
      <c r="A196" s="1" t="s">
        <v>8219</v>
      </c>
      <c r="B196" s="6">
        <v>120</v>
      </c>
      <c r="D196" s="1" t="s">
        <v>8221</v>
      </c>
      <c r="E196" s="6">
        <v>22</v>
      </c>
    </row>
    <row r="197" spans="1:5" x14ac:dyDescent="0.25">
      <c r="A197" s="1" t="s">
        <v>8219</v>
      </c>
      <c r="B197" s="6">
        <v>126</v>
      </c>
      <c r="D197" s="1" t="s">
        <v>8221</v>
      </c>
      <c r="E197" s="6">
        <v>0</v>
      </c>
    </row>
    <row r="198" spans="1:5" x14ac:dyDescent="0.25">
      <c r="A198" s="1" t="s">
        <v>8219</v>
      </c>
      <c r="B198" s="6">
        <v>158</v>
      </c>
      <c r="D198" s="1" t="s">
        <v>8221</v>
      </c>
      <c r="E198" s="6">
        <v>1</v>
      </c>
    </row>
    <row r="199" spans="1:5" x14ac:dyDescent="0.25">
      <c r="A199" s="1" t="s">
        <v>8219</v>
      </c>
      <c r="B199" s="6">
        <v>316</v>
      </c>
      <c r="D199" s="1" t="s">
        <v>8221</v>
      </c>
      <c r="E199" s="6">
        <v>20</v>
      </c>
    </row>
    <row r="200" spans="1:5" x14ac:dyDescent="0.25">
      <c r="A200" s="1" t="s">
        <v>8219</v>
      </c>
      <c r="B200" s="6">
        <v>284</v>
      </c>
      <c r="D200" s="1" t="s">
        <v>8221</v>
      </c>
      <c r="E200" s="6">
        <v>0</v>
      </c>
    </row>
    <row r="201" spans="1:5" x14ac:dyDescent="0.25">
      <c r="A201" s="1" t="s">
        <v>8219</v>
      </c>
      <c r="B201" s="6">
        <v>51</v>
      </c>
      <c r="D201" s="1" t="s">
        <v>8221</v>
      </c>
      <c r="E201" s="6">
        <v>1</v>
      </c>
    </row>
    <row r="202" spans="1:5" x14ac:dyDescent="0.25">
      <c r="A202" s="1" t="s">
        <v>8219</v>
      </c>
      <c r="B202" s="6">
        <v>158</v>
      </c>
      <c r="D202" s="1" t="s">
        <v>8221</v>
      </c>
      <c r="E202" s="6">
        <v>3</v>
      </c>
    </row>
    <row r="203" spans="1:5" x14ac:dyDescent="0.25">
      <c r="A203" s="1" t="s">
        <v>8219</v>
      </c>
      <c r="B203" s="6">
        <v>337</v>
      </c>
      <c r="D203" s="1" t="s">
        <v>8221</v>
      </c>
      <c r="E203" s="6">
        <v>2</v>
      </c>
    </row>
    <row r="204" spans="1:5" x14ac:dyDescent="0.25">
      <c r="A204" s="1" t="s">
        <v>8219</v>
      </c>
      <c r="B204" s="6">
        <v>186</v>
      </c>
      <c r="D204" s="1" t="s">
        <v>8221</v>
      </c>
      <c r="E204" s="6">
        <v>0</v>
      </c>
    </row>
    <row r="205" spans="1:5" x14ac:dyDescent="0.25">
      <c r="A205" s="1" t="s">
        <v>8219</v>
      </c>
      <c r="B205" s="6">
        <v>58</v>
      </c>
      <c r="D205" s="1" t="s">
        <v>8221</v>
      </c>
      <c r="E205" s="6">
        <v>2</v>
      </c>
    </row>
    <row r="206" spans="1:5" x14ac:dyDescent="0.25">
      <c r="A206" s="1" t="s">
        <v>8219</v>
      </c>
      <c r="B206" s="6">
        <v>82</v>
      </c>
      <c r="D206" s="1" t="s">
        <v>8221</v>
      </c>
      <c r="E206" s="6">
        <v>1</v>
      </c>
    </row>
    <row r="207" spans="1:5" x14ac:dyDescent="0.25">
      <c r="A207" s="1" t="s">
        <v>8219</v>
      </c>
      <c r="B207" s="6">
        <v>736</v>
      </c>
      <c r="D207" s="1" t="s">
        <v>8221</v>
      </c>
      <c r="E207" s="6">
        <v>0</v>
      </c>
    </row>
    <row r="208" spans="1:5" x14ac:dyDescent="0.25">
      <c r="A208" s="1" t="s">
        <v>8219</v>
      </c>
      <c r="B208" s="6">
        <v>1151</v>
      </c>
      <c r="D208" s="1" t="s">
        <v>8221</v>
      </c>
      <c r="E208" s="6">
        <v>1</v>
      </c>
    </row>
    <row r="209" spans="1:5" x14ac:dyDescent="0.25">
      <c r="A209" s="1" t="s">
        <v>8219</v>
      </c>
      <c r="B209" s="6">
        <v>34</v>
      </c>
      <c r="D209" s="1" t="s">
        <v>8221</v>
      </c>
      <c r="E209" s="6">
        <v>0</v>
      </c>
    </row>
    <row r="210" spans="1:5" x14ac:dyDescent="0.25">
      <c r="A210" s="1" t="s">
        <v>8219</v>
      </c>
      <c r="B210" s="6">
        <v>498</v>
      </c>
      <c r="D210" s="1" t="s">
        <v>8221</v>
      </c>
      <c r="E210" s="6">
        <v>5</v>
      </c>
    </row>
    <row r="211" spans="1:5" x14ac:dyDescent="0.25">
      <c r="A211" s="1" t="s">
        <v>8219</v>
      </c>
      <c r="B211" s="6">
        <v>167</v>
      </c>
      <c r="D211" s="1" t="s">
        <v>8221</v>
      </c>
      <c r="E211" s="6">
        <v>1</v>
      </c>
    </row>
    <row r="212" spans="1:5" x14ac:dyDescent="0.25">
      <c r="A212" s="1" t="s">
        <v>8219</v>
      </c>
      <c r="B212" s="6">
        <v>340</v>
      </c>
      <c r="D212" s="1" t="s">
        <v>8221</v>
      </c>
      <c r="E212" s="6">
        <v>1</v>
      </c>
    </row>
    <row r="213" spans="1:5" x14ac:dyDescent="0.25">
      <c r="A213" s="1" t="s">
        <v>8219</v>
      </c>
      <c r="B213" s="6">
        <v>438</v>
      </c>
      <c r="D213" s="1" t="s">
        <v>8221</v>
      </c>
      <c r="E213" s="6">
        <v>2</v>
      </c>
    </row>
    <row r="214" spans="1:5" x14ac:dyDescent="0.25">
      <c r="A214" s="1" t="s">
        <v>8219</v>
      </c>
      <c r="B214" s="6">
        <v>555</v>
      </c>
      <c r="D214" s="1" t="s">
        <v>8221</v>
      </c>
      <c r="E214" s="6">
        <v>0</v>
      </c>
    </row>
    <row r="215" spans="1:5" x14ac:dyDescent="0.25">
      <c r="A215" s="1" t="s">
        <v>8219</v>
      </c>
      <c r="B215" s="6">
        <v>266</v>
      </c>
      <c r="D215" s="1" t="s">
        <v>8221</v>
      </c>
      <c r="E215" s="6">
        <v>9</v>
      </c>
    </row>
    <row r="216" spans="1:5" x14ac:dyDescent="0.25">
      <c r="A216" s="1" t="s">
        <v>8219</v>
      </c>
      <c r="B216" s="6">
        <v>69</v>
      </c>
      <c r="D216" s="1" t="s">
        <v>8221</v>
      </c>
      <c r="E216" s="6">
        <v>4</v>
      </c>
    </row>
    <row r="217" spans="1:5" x14ac:dyDescent="0.25">
      <c r="A217" s="1" t="s">
        <v>8219</v>
      </c>
      <c r="B217" s="6">
        <v>80</v>
      </c>
      <c r="D217" s="1" t="s">
        <v>8221</v>
      </c>
      <c r="E217" s="6">
        <v>4</v>
      </c>
    </row>
    <row r="218" spans="1:5" x14ac:dyDescent="0.25">
      <c r="A218" s="1" t="s">
        <v>8219</v>
      </c>
      <c r="B218" s="6">
        <v>493</v>
      </c>
      <c r="D218" s="1" t="s">
        <v>8221</v>
      </c>
      <c r="E218" s="6">
        <v>1</v>
      </c>
    </row>
    <row r="219" spans="1:5" x14ac:dyDescent="0.25">
      <c r="A219" s="1" t="s">
        <v>8219</v>
      </c>
      <c r="B219" s="6">
        <v>31</v>
      </c>
      <c r="D219" s="1" t="s">
        <v>8221</v>
      </c>
      <c r="E219" s="6">
        <v>1</v>
      </c>
    </row>
    <row r="220" spans="1:5" x14ac:dyDescent="0.25">
      <c r="A220" s="1" t="s">
        <v>8219</v>
      </c>
      <c r="B220" s="6">
        <v>236</v>
      </c>
      <c r="D220" s="1" t="s">
        <v>8221</v>
      </c>
      <c r="E220" s="6">
        <v>7</v>
      </c>
    </row>
    <row r="221" spans="1:5" x14ac:dyDescent="0.25">
      <c r="A221" s="1" t="s">
        <v>8219</v>
      </c>
      <c r="B221" s="6">
        <v>89</v>
      </c>
      <c r="D221" s="1" t="s">
        <v>8221</v>
      </c>
      <c r="E221" s="6">
        <v>5</v>
      </c>
    </row>
    <row r="222" spans="1:5" x14ac:dyDescent="0.25">
      <c r="A222" s="1" t="s">
        <v>8219</v>
      </c>
      <c r="B222" s="6">
        <v>299</v>
      </c>
      <c r="D222" s="1" t="s">
        <v>8221</v>
      </c>
      <c r="E222" s="6">
        <v>1</v>
      </c>
    </row>
    <row r="223" spans="1:5" x14ac:dyDescent="0.25">
      <c r="A223" s="1" t="s">
        <v>8219</v>
      </c>
      <c r="B223" s="6">
        <v>55</v>
      </c>
      <c r="D223" s="1" t="s">
        <v>8221</v>
      </c>
      <c r="E223" s="6">
        <v>0</v>
      </c>
    </row>
    <row r="224" spans="1:5" x14ac:dyDescent="0.25">
      <c r="A224" s="1" t="s">
        <v>8219</v>
      </c>
      <c r="B224" s="6">
        <v>325</v>
      </c>
      <c r="D224" s="1" t="s">
        <v>8221</v>
      </c>
      <c r="E224" s="6">
        <v>0</v>
      </c>
    </row>
    <row r="225" spans="1:5" x14ac:dyDescent="0.25">
      <c r="A225" s="1" t="s">
        <v>8219</v>
      </c>
      <c r="B225" s="6">
        <v>524</v>
      </c>
      <c r="D225" s="1" t="s">
        <v>8221</v>
      </c>
      <c r="E225" s="6">
        <v>1</v>
      </c>
    </row>
    <row r="226" spans="1:5" x14ac:dyDescent="0.25">
      <c r="A226" s="1" t="s">
        <v>8219</v>
      </c>
      <c r="B226" s="6">
        <v>285</v>
      </c>
      <c r="D226" s="1" t="s">
        <v>8221</v>
      </c>
      <c r="E226" s="6">
        <v>2</v>
      </c>
    </row>
    <row r="227" spans="1:5" x14ac:dyDescent="0.25">
      <c r="A227" s="1" t="s">
        <v>8219</v>
      </c>
      <c r="B227" s="6">
        <v>179</v>
      </c>
      <c r="D227" s="1" t="s">
        <v>8221</v>
      </c>
      <c r="E227" s="6">
        <v>0</v>
      </c>
    </row>
    <row r="228" spans="1:5" x14ac:dyDescent="0.25">
      <c r="A228" s="1" t="s">
        <v>8219</v>
      </c>
      <c r="B228" s="6">
        <v>188</v>
      </c>
      <c r="D228" s="1" t="s">
        <v>8221</v>
      </c>
      <c r="E228" s="6">
        <v>4</v>
      </c>
    </row>
    <row r="229" spans="1:5" x14ac:dyDescent="0.25">
      <c r="A229" s="1" t="s">
        <v>8219</v>
      </c>
      <c r="B229" s="6">
        <v>379</v>
      </c>
      <c r="D229" s="1" t="s">
        <v>8221</v>
      </c>
      <c r="E229" s="6">
        <v>7</v>
      </c>
    </row>
    <row r="230" spans="1:5" x14ac:dyDescent="0.25">
      <c r="A230" s="1" t="s">
        <v>8219</v>
      </c>
      <c r="B230" s="6">
        <v>119</v>
      </c>
      <c r="D230" s="1" t="s">
        <v>8221</v>
      </c>
      <c r="E230" s="6">
        <v>2</v>
      </c>
    </row>
    <row r="231" spans="1:5" x14ac:dyDescent="0.25">
      <c r="A231" s="1" t="s">
        <v>8219</v>
      </c>
      <c r="B231" s="6">
        <v>167</v>
      </c>
      <c r="D231" s="1" t="s">
        <v>8221</v>
      </c>
      <c r="E231" s="6">
        <v>1</v>
      </c>
    </row>
    <row r="232" spans="1:5" x14ac:dyDescent="0.25">
      <c r="A232" s="1" t="s">
        <v>8219</v>
      </c>
      <c r="B232" s="6">
        <v>221</v>
      </c>
      <c r="D232" s="1" t="s">
        <v>8221</v>
      </c>
      <c r="E232" s="6">
        <v>9</v>
      </c>
    </row>
    <row r="233" spans="1:5" x14ac:dyDescent="0.25">
      <c r="A233" s="1" t="s">
        <v>8219</v>
      </c>
      <c r="B233" s="6">
        <v>964</v>
      </c>
      <c r="D233" s="1" t="s">
        <v>8221</v>
      </c>
      <c r="E233" s="6">
        <v>2</v>
      </c>
    </row>
    <row r="234" spans="1:5" x14ac:dyDescent="0.25">
      <c r="A234" s="1" t="s">
        <v>8219</v>
      </c>
      <c r="B234" s="6">
        <v>286</v>
      </c>
      <c r="D234" s="1" t="s">
        <v>8221</v>
      </c>
      <c r="E234" s="6">
        <v>1</v>
      </c>
    </row>
    <row r="235" spans="1:5" x14ac:dyDescent="0.25">
      <c r="A235" s="1" t="s">
        <v>8219</v>
      </c>
      <c r="B235" s="6">
        <v>613</v>
      </c>
      <c r="D235" s="1" t="s">
        <v>8221</v>
      </c>
      <c r="E235" s="6">
        <v>7</v>
      </c>
    </row>
    <row r="236" spans="1:5" x14ac:dyDescent="0.25">
      <c r="A236" s="1" t="s">
        <v>8219</v>
      </c>
      <c r="B236" s="6">
        <v>29</v>
      </c>
      <c r="D236" s="1" t="s">
        <v>8221</v>
      </c>
      <c r="E236" s="6">
        <v>2</v>
      </c>
    </row>
    <row r="237" spans="1:5" x14ac:dyDescent="0.25">
      <c r="A237" s="1" t="s">
        <v>8219</v>
      </c>
      <c r="B237" s="6">
        <v>165</v>
      </c>
      <c r="D237" s="1" t="s">
        <v>8221</v>
      </c>
      <c r="E237" s="6">
        <v>8</v>
      </c>
    </row>
    <row r="238" spans="1:5" x14ac:dyDescent="0.25">
      <c r="A238" s="1" t="s">
        <v>8219</v>
      </c>
      <c r="B238" s="6">
        <v>97</v>
      </c>
      <c r="D238" s="1" t="s">
        <v>8221</v>
      </c>
      <c r="E238" s="6">
        <v>2</v>
      </c>
    </row>
    <row r="239" spans="1:5" x14ac:dyDescent="0.25">
      <c r="A239" s="1" t="s">
        <v>8219</v>
      </c>
      <c r="B239" s="6">
        <v>303</v>
      </c>
      <c r="D239" s="1" t="s">
        <v>8221</v>
      </c>
      <c r="E239" s="6">
        <v>2</v>
      </c>
    </row>
    <row r="240" spans="1:5" x14ac:dyDescent="0.25">
      <c r="A240" s="1" t="s">
        <v>8219</v>
      </c>
      <c r="B240" s="6">
        <v>267</v>
      </c>
      <c r="D240" s="1" t="s">
        <v>8221</v>
      </c>
      <c r="E240" s="6">
        <v>7</v>
      </c>
    </row>
    <row r="241" spans="1:5" x14ac:dyDescent="0.25">
      <c r="A241" s="1" t="s">
        <v>8219</v>
      </c>
      <c r="B241" s="6">
        <v>302</v>
      </c>
      <c r="D241" s="1" t="s">
        <v>8221</v>
      </c>
      <c r="E241" s="6">
        <v>2</v>
      </c>
    </row>
    <row r="242" spans="1:5" x14ac:dyDescent="0.25">
      <c r="A242" s="1" t="s">
        <v>8219</v>
      </c>
      <c r="B242" s="6">
        <v>87</v>
      </c>
      <c r="D242" s="1" t="s">
        <v>8221</v>
      </c>
      <c r="E242" s="6">
        <v>18</v>
      </c>
    </row>
    <row r="243" spans="1:5" x14ac:dyDescent="0.25">
      <c r="A243" s="1" t="s">
        <v>8219</v>
      </c>
      <c r="B243" s="6">
        <v>354</v>
      </c>
      <c r="D243" s="1" t="s">
        <v>8221</v>
      </c>
      <c r="E243" s="6">
        <v>9</v>
      </c>
    </row>
    <row r="244" spans="1:5" x14ac:dyDescent="0.25">
      <c r="A244" s="1" t="s">
        <v>8219</v>
      </c>
      <c r="B244" s="6">
        <v>86</v>
      </c>
      <c r="D244" s="1" t="s">
        <v>8221</v>
      </c>
      <c r="E244" s="6">
        <v>4</v>
      </c>
    </row>
    <row r="245" spans="1:5" x14ac:dyDescent="0.25">
      <c r="A245" s="1" t="s">
        <v>8219</v>
      </c>
      <c r="B245" s="6">
        <v>26</v>
      </c>
      <c r="D245" s="1" t="s">
        <v>8221</v>
      </c>
      <c r="E245" s="6">
        <v>7</v>
      </c>
    </row>
    <row r="246" spans="1:5" x14ac:dyDescent="0.25">
      <c r="A246" s="1" t="s">
        <v>8219</v>
      </c>
      <c r="B246" s="6">
        <v>113</v>
      </c>
      <c r="D246" s="1" t="s">
        <v>8221</v>
      </c>
      <c r="E246" s="6">
        <v>29</v>
      </c>
    </row>
    <row r="247" spans="1:5" x14ac:dyDescent="0.25">
      <c r="A247" s="1" t="s">
        <v>8219</v>
      </c>
      <c r="B247" s="6">
        <v>65</v>
      </c>
      <c r="D247" s="1" t="s">
        <v>8221</v>
      </c>
      <c r="E247" s="6">
        <v>12</v>
      </c>
    </row>
    <row r="248" spans="1:5" x14ac:dyDescent="0.25">
      <c r="A248" s="1" t="s">
        <v>8219</v>
      </c>
      <c r="B248" s="6">
        <v>134</v>
      </c>
      <c r="D248" s="1" t="s">
        <v>8221</v>
      </c>
      <c r="E248" s="6">
        <v>4</v>
      </c>
    </row>
    <row r="249" spans="1:5" x14ac:dyDescent="0.25">
      <c r="A249" s="1" t="s">
        <v>8219</v>
      </c>
      <c r="B249" s="6">
        <v>119</v>
      </c>
      <c r="D249" s="1" t="s">
        <v>8221</v>
      </c>
      <c r="E249" s="6">
        <v>28</v>
      </c>
    </row>
    <row r="250" spans="1:5" x14ac:dyDescent="0.25">
      <c r="A250" s="1" t="s">
        <v>8219</v>
      </c>
      <c r="B250" s="6">
        <v>159</v>
      </c>
      <c r="D250" s="1" t="s">
        <v>8221</v>
      </c>
      <c r="E250" s="6">
        <v>25</v>
      </c>
    </row>
    <row r="251" spans="1:5" x14ac:dyDescent="0.25">
      <c r="A251" s="1" t="s">
        <v>8219</v>
      </c>
      <c r="B251" s="6">
        <v>167</v>
      </c>
      <c r="D251" s="1" t="s">
        <v>8221</v>
      </c>
      <c r="E251" s="6">
        <v>28</v>
      </c>
    </row>
    <row r="252" spans="1:5" x14ac:dyDescent="0.25">
      <c r="A252" s="1" t="s">
        <v>8219</v>
      </c>
      <c r="B252" s="6">
        <v>43</v>
      </c>
      <c r="D252" s="1" t="s">
        <v>8221</v>
      </c>
      <c r="E252" s="6">
        <v>310</v>
      </c>
    </row>
    <row r="253" spans="1:5" x14ac:dyDescent="0.25">
      <c r="A253" s="1" t="s">
        <v>8219</v>
      </c>
      <c r="B253" s="6">
        <v>1062</v>
      </c>
      <c r="D253" s="1" t="s">
        <v>8221</v>
      </c>
      <c r="E253" s="6">
        <v>15</v>
      </c>
    </row>
    <row r="254" spans="1:5" x14ac:dyDescent="0.25">
      <c r="A254" s="1" t="s">
        <v>8219</v>
      </c>
      <c r="B254" s="6">
        <v>9</v>
      </c>
      <c r="D254" s="1" t="s">
        <v>8221</v>
      </c>
      <c r="E254" s="6">
        <v>215</v>
      </c>
    </row>
    <row r="255" spans="1:5" x14ac:dyDescent="0.25">
      <c r="A255" s="1" t="s">
        <v>8219</v>
      </c>
      <c r="B255" s="6">
        <v>89</v>
      </c>
      <c r="D255" s="1" t="s">
        <v>8221</v>
      </c>
      <c r="E255" s="6">
        <v>3</v>
      </c>
    </row>
    <row r="256" spans="1:5" x14ac:dyDescent="0.25">
      <c r="A256" s="1" t="s">
        <v>8219</v>
      </c>
      <c r="B256" s="6">
        <v>174</v>
      </c>
      <c r="D256" s="1" t="s">
        <v>8221</v>
      </c>
      <c r="E256" s="6">
        <v>2</v>
      </c>
    </row>
    <row r="257" spans="1:5" x14ac:dyDescent="0.25">
      <c r="A257" s="1" t="s">
        <v>8219</v>
      </c>
      <c r="B257" s="6">
        <v>14</v>
      </c>
      <c r="D257" s="1" t="s">
        <v>8221</v>
      </c>
      <c r="E257" s="6">
        <v>26</v>
      </c>
    </row>
    <row r="258" spans="1:5" x14ac:dyDescent="0.25">
      <c r="A258" s="1" t="s">
        <v>8219</v>
      </c>
      <c r="B258" s="6">
        <v>48</v>
      </c>
      <c r="D258" s="1" t="s">
        <v>8221</v>
      </c>
      <c r="E258" s="6">
        <v>24</v>
      </c>
    </row>
    <row r="259" spans="1:5" x14ac:dyDescent="0.25">
      <c r="A259" s="1" t="s">
        <v>8219</v>
      </c>
      <c r="B259" s="6">
        <v>133</v>
      </c>
      <c r="D259" s="1" t="s">
        <v>8221</v>
      </c>
      <c r="E259" s="6">
        <v>96</v>
      </c>
    </row>
    <row r="260" spans="1:5" x14ac:dyDescent="0.25">
      <c r="A260" s="1" t="s">
        <v>8219</v>
      </c>
      <c r="B260" s="6">
        <v>83</v>
      </c>
      <c r="D260" s="1" t="s">
        <v>8221</v>
      </c>
      <c r="E260" s="6">
        <v>17</v>
      </c>
    </row>
    <row r="261" spans="1:5" x14ac:dyDescent="0.25">
      <c r="A261" s="1" t="s">
        <v>8219</v>
      </c>
      <c r="B261" s="6">
        <v>149</v>
      </c>
      <c r="D261" s="1" t="s">
        <v>8221</v>
      </c>
      <c r="E261" s="6">
        <v>94</v>
      </c>
    </row>
    <row r="262" spans="1:5" x14ac:dyDescent="0.25">
      <c r="A262" s="1" t="s">
        <v>8219</v>
      </c>
      <c r="B262" s="6">
        <v>49</v>
      </c>
      <c r="D262" s="1" t="s">
        <v>8221</v>
      </c>
      <c r="E262" s="6">
        <v>129</v>
      </c>
    </row>
    <row r="263" spans="1:5" x14ac:dyDescent="0.25">
      <c r="A263" s="1" t="s">
        <v>8219</v>
      </c>
      <c r="B263" s="6">
        <v>251</v>
      </c>
      <c r="D263" s="1" t="s">
        <v>8221</v>
      </c>
      <c r="E263" s="6">
        <v>1</v>
      </c>
    </row>
    <row r="264" spans="1:5" x14ac:dyDescent="0.25">
      <c r="A264" s="1" t="s">
        <v>8219</v>
      </c>
      <c r="B264" s="6">
        <v>22</v>
      </c>
      <c r="D264" s="1" t="s">
        <v>8221</v>
      </c>
      <c r="E264" s="6">
        <v>4</v>
      </c>
    </row>
    <row r="265" spans="1:5" x14ac:dyDescent="0.25">
      <c r="A265" s="1" t="s">
        <v>8219</v>
      </c>
      <c r="B265" s="6">
        <v>48</v>
      </c>
      <c r="D265" s="1" t="s">
        <v>8221</v>
      </c>
      <c r="E265" s="6">
        <v>3</v>
      </c>
    </row>
    <row r="266" spans="1:5" x14ac:dyDescent="0.25">
      <c r="A266" s="1" t="s">
        <v>8219</v>
      </c>
      <c r="B266" s="6">
        <v>383</v>
      </c>
      <c r="D266" s="1" t="s">
        <v>8221</v>
      </c>
      <c r="E266" s="6">
        <v>135</v>
      </c>
    </row>
    <row r="267" spans="1:5" x14ac:dyDescent="0.25">
      <c r="A267" s="1" t="s">
        <v>8219</v>
      </c>
      <c r="B267" s="6">
        <v>237</v>
      </c>
      <c r="D267" s="1" t="s">
        <v>8221</v>
      </c>
      <c r="E267" s="6">
        <v>10</v>
      </c>
    </row>
    <row r="268" spans="1:5" x14ac:dyDescent="0.25">
      <c r="A268" s="1" t="s">
        <v>8219</v>
      </c>
      <c r="B268" s="6">
        <v>13</v>
      </c>
      <c r="D268" s="1" t="s">
        <v>8221</v>
      </c>
      <c r="E268" s="6">
        <v>0</v>
      </c>
    </row>
    <row r="269" spans="1:5" x14ac:dyDescent="0.25">
      <c r="A269" s="1" t="s">
        <v>8219</v>
      </c>
      <c r="B269" s="6">
        <v>562</v>
      </c>
      <c r="D269" s="1" t="s">
        <v>8221</v>
      </c>
      <c r="E269" s="6">
        <v>6</v>
      </c>
    </row>
    <row r="270" spans="1:5" x14ac:dyDescent="0.25">
      <c r="A270" s="1" t="s">
        <v>8219</v>
      </c>
      <c r="B270" s="6">
        <v>71</v>
      </c>
      <c r="D270" s="1" t="s">
        <v>8221</v>
      </c>
      <c r="E270" s="6">
        <v>36</v>
      </c>
    </row>
    <row r="271" spans="1:5" x14ac:dyDescent="0.25">
      <c r="A271" s="1" t="s">
        <v>8219</v>
      </c>
      <c r="B271" s="6">
        <v>1510</v>
      </c>
      <c r="D271" s="1" t="s">
        <v>8221</v>
      </c>
      <c r="E271" s="6">
        <v>336</v>
      </c>
    </row>
    <row r="272" spans="1:5" x14ac:dyDescent="0.25">
      <c r="A272" s="1" t="s">
        <v>8219</v>
      </c>
      <c r="B272" s="6">
        <v>14</v>
      </c>
      <c r="D272" s="1" t="s">
        <v>8221</v>
      </c>
      <c r="E272" s="6">
        <v>34</v>
      </c>
    </row>
    <row r="273" spans="1:5" x14ac:dyDescent="0.25">
      <c r="A273" s="1" t="s">
        <v>8219</v>
      </c>
      <c r="B273" s="6">
        <v>193</v>
      </c>
      <c r="D273" s="1" t="s">
        <v>8221</v>
      </c>
      <c r="E273" s="6">
        <v>10</v>
      </c>
    </row>
    <row r="274" spans="1:5" x14ac:dyDescent="0.25">
      <c r="A274" s="1" t="s">
        <v>8219</v>
      </c>
      <c r="B274" s="6">
        <v>206</v>
      </c>
      <c r="D274" s="1" t="s">
        <v>8221</v>
      </c>
      <c r="E274" s="6">
        <v>201</v>
      </c>
    </row>
    <row r="275" spans="1:5" x14ac:dyDescent="0.25">
      <c r="A275" s="1" t="s">
        <v>8219</v>
      </c>
      <c r="B275" s="6">
        <v>351</v>
      </c>
      <c r="D275" s="1" t="s">
        <v>8221</v>
      </c>
      <c r="E275" s="6">
        <v>296</v>
      </c>
    </row>
    <row r="276" spans="1:5" x14ac:dyDescent="0.25">
      <c r="A276" s="1" t="s">
        <v>8219</v>
      </c>
      <c r="B276" s="6">
        <v>50</v>
      </c>
      <c r="D276" s="1" t="s">
        <v>8221</v>
      </c>
      <c r="E276" s="6">
        <v>7</v>
      </c>
    </row>
    <row r="277" spans="1:5" x14ac:dyDescent="0.25">
      <c r="A277" s="1" t="s">
        <v>8219</v>
      </c>
      <c r="B277" s="6">
        <v>184</v>
      </c>
      <c r="D277" s="1" t="s">
        <v>8221</v>
      </c>
      <c r="E277" s="6">
        <v>7</v>
      </c>
    </row>
    <row r="278" spans="1:5" x14ac:dyDescent="0.25">
      <c r="A278" s="1" t="s">
        <v>8219</v>
      </c>
      <c r="B278" s="6">
        <v>196</v>
      </c>
      <c r="D278" s="1" t="s">
        <v>8221</v>
      </c>
      <c r="E278" s="6">
        <v>1</v>
      </c>
    </row>
    <row r="279" spans="1:5" x14ac:dyDescent="0.25">
      <c r="A279" s="1" t="s">
        <v>8219</v>
      </c>
      <c r="B279" s="6">
        <v>229</v>
      </c>
      <c r="D279" s="1" t="s">
        <v>8221</v>
      </c>
      <c r="E279" s="6">
        <v>114</v>
      </c>
    </row>
    <row r="280" spans="1:5" x14ac:dyDescent="0.25">
      <c r="A280" s="1" t="s">
        <v>8219</v>
      </c>
      <c r="B280" s="6">
        <v>67</v>
      </c>
      <c r="D280" s="1" t="s">
        <v>8221</v>
      </c>
      <c r="E280" s="6">
        <v>29</v>
      </c>
    </row>
    <row r="281" spans="1:5" x14ac:dyDescent="0.25">
      <c r="A281" s="1" t="s">
        <v>8219</v>
      </c>
      <c r="B281" s="6">
        <v>95</v>
      </c>
      <c r="D281" s="1" t="s">
        <v>8221</v>
      </c>
      <c r="E281" s="6">
        <v>890</v>
      </c>
    </row>
    <row r="282" spans="1:5" x14ac:dyDescent="0.25">
      <c r="A282" s="1" t="s">
        <v>8219</v>
      </c>
      <c r="B282" s="6">
        <v>62</v>
      </c>
      <c r="D282" s="1" t="s">
        <v>8221</v>
      </c>
      <c r="E282" s="6">
        <v>31</v>
      </c>
    </row>
    <row r="283" spans="1:5" x14ac:dyDescent="0.25">
      <c r="A283" s="1" t="s">
        <v>8219</v>
      </c>
      <c r="B283" s="6">
        <v>73</v>
      </c>
      <c r="D283" s="1" t="s">
        <v>8221</v>
      </c>
      <c r="E283" s="6">
        <v>21</v>
      </c>
    </row>
    <row r="284" spans="1:5" x14ac:dyDescent="0.25">
      <c r="A284" s="1" t="s">
        <v>8219</v>
      </c>
      <c r="B284" s="6">
        <v>43</v>
      </c>
      <c r="D284" s="1" t="s">
        <v>8221</v>
      </c>
      <c r="E284" s="6">
        <v>37</v>
      </c>
    </row>
    <row r="285" spans="1:5" x14ac:dyDescent="0.25">
      <c r="A285" s="1" t="s">
        <v>8219</v>
      </c>
      <c r="B285" s="6">
        <v>70</v>
      </c>
      <c r="D285" s="1" t="s">
        <v>8221</v>
      </c>
      <c r="E285" s="6">
        <v>7</v>
      </c>
    </row>
    <row r="286" spans="1:5" x14ac:dyDescent="0.25">
      <c r="A286" s="1" t="s">
        <v>8219</v>
      </c>
      <c r="B286" s="6">
        <v>271</v>
      </c>
      <c r="D286" s="1" t="s">
        <v>8221</v>
      </c>
      <c r="E286" s="6">
        <v>4</v>
      </c>
    </row>
    <row r="287" spans="1:5" x14ac:dyDescent="0.25">
      <c r="A287" s="1" t="s">
        <v>8219</v>
      </c>
      <c r="B287" s="6">
        <v>55</v>
      </c>
      <c r="D287" s="1" t="s">
        <v>8221</v>
      </c>
      <c r="E287" s="6">
        <v>5</v>
      </c>
    </row>
    <row r="288" spans="1:5" x14ac:dyDescent="0.25">
      <c r="A288" s="1" t="s">
        <v>8219</v>
      </c>
      <c r="B288" s="6">
        <v>35</v>
      </c>
      <c r="D288" s="1" t="s">
        <v>8221</v>
      </c>
      <c r="E288" s="6">
        <v>0</v>
      </c>
    </row>
    <row r="289" spans="1:5" x14ac:dyDescent="0.25">
      <c r="A289" s="1" t="s">
        <v>8219</v>
      </c>
      <c r="B289" s="6">
        <v>22</v>
      </c>
      <c r="D289" s="1" t="s">
        <v>8221</v>
      </c>
      <c r="E289" s="6">
        <v>456</v>
      </c>
    </row>
    <row r="290" spans="1:5" x14ac:dyDescent="0.25">
      <c r="A290" s="1" t="s">
        <v>8219</v>
      </c>
      <c r="B290" s="6">
        <v>38</v>
      </c>
      <c r="D290" s="1" t="s">
        <v>8221</v>
      </c>
      <c r="E290" s="6">
        <v>369</v>
      </c>
    </row>
    <row r="291" spans="1:5" x14ac:dyDescent="0.25">
      <c r="A291" s="1" t="s">
        <v>8219</v>
      </c>
      <c r="B291" s="6">
        <v>15</v>
      </c>
      <c r="D291" s="1" t="s">
        <v>8221</v>
      </c>
      <c r="E291" s="6">
        <v>2</v>
      </c>
    </row>
    <row r="292" spans="1:5" x14ac:dyDescent="0.25">
      <c r="A292" s="1" t="s">
        <v>8219</v>
      </c>
      <c r="B292" s="6">
        <v>7</v>
      </c>
      <c r="D292" s="1" t="s">
        <v>8221</v>
      </c>
      <c r="E292" s="6">
        <v>0</v>
      </c>
    </row>
    <row r="293" spans="1:5" x14ac:dyDescent="0.25">
      <c r="A293" s="1" t="s">
        <v>8219</v>
      </c>
      <c r="B293" s="6">
        <v>241</v>
      </c>
      <c r="D293" s="1" t="s">
        <v>8221</v>
      </c>
      <c r="E293" s="6">
        <v>338</v>
      </c>
    </row>
    <row r="294" spans="1:5" x14ac:dyDescent="0.25">
      <c r="A294" s="1" t="s">
        <v>8219</v>
      </c>
      <c r="B294" s="6">
        <v>55</v>
      </c>
      <c r="D294" s="1" t="s">
        <v>8221</v>
      </c>
      <c r="E294" s="6">
        <v>4</v>
      </c>
    </row>
    <row r="295" spans="1:5" x14ac:dyDescent="0.25">
      <c r="A295" s="1" t="s">
        <v>8219</v>
      </c>
      <c r="B295" s="6">
        <v>171</v>
      </c>
      <c r="D295" s="1" t="s">
        <v>8221</v>
      </c>
      <c r="E295" s="6">
        <v>1</v>
      </c>
    </row>
    <row r="296" spans="1:5" x14ac:dyDescent="0.25">
      <c r="A296" s="1" t="s">
        <v>8219</v>
      </c>
      <c r="B296" s="6">
        <v>208</v>
      </c>
      <c r="D296" s="1" t="s">
        <v>8221</v>
      </c>
      <c r="E296" s="6">
        <v>28</v>
      </c>
    </row>
    <row r="297" spans="1:5" x14ac:dyDescent="0.25">
      <c r="A297" s="1" t="s">
        <v>8219</v>
      </c>
      <c r="B297" s="6">
        <v>21</v>
      </c>
      <c r="D297" s="1" t="s">
        <v>8221</v>
      </c>
      <c r="E297" s="6">
        <v>12</v>
      </c>
    </row>
    <row r="298" spans="1:5" x14ac:dyDescent="0.25">
      <c r="A298" s="1" t="s">
        <v>8219</v>
      </c>
      <c r="B298" s="6">
        <v>25</v>
      </c>
      <c r="D298" s="1" t="s">
        <v>8221</v>
      </c>
      <c r="E298" s="6">
        <v>16</v>
      </c>
    </row>
    <row r="299" spans="1:5" x14ac:dyDescent="0.25">
      <c r="A299" s="1" t="s">
        <v>8219</v>
      </c>
      <c r="B299" s="6">
        <v>52</v>
      </c>
      <c r="D299" s="1" t="s">
        <v>8221</v>
      </c>
      <c r="E299" s="6">
        <v>4</v>
      </c>
    </row>
    <row r="300" spans="1:5" x14ac:dyDescent="0.25">
      <c r="A300" s="1" t="s">
        <v>8219</v>
      </c>
      <c r="B300" s="6">
        <v>104</v>
      </c>
      <c r="D300" s="1" t="s">
        <v>8221</v>
      </c>
      <c r="E300" s="6">
        <v>4</v>
      </c>
    </row>
    <row r="301" spans="1:5" x14ac:dyDescent="0.25">
      <c r="A301" s="1" t="s">
        <v>8219</v>
      </c>
      <c r="B301" s="6">
        <v>73</v>
      </c>
      <c r="D301" s="1" t="s">
        <v>8221</v>
      </c>
      <c r="E301" s="6">
        <v>10</v>
      </c>
    </row>
    <row r="302" spans="1:5" x14ac:dyDescent="0.25">
      <c r="A302" s="1" t="s">
        <v>8219</v>
      </c>
      <c r="B302" s="6">
        <v>34</v>
      </c>
      <c r="D302" s="1" t="s">
        <v>8221</v>
      </c>
      <c r="E302" s="6">
        <v>0</v>
      </c>
    </row>
    <row r="303" spans="1:5" x14ac:dyDescent="0.25">
      <c r="A303" s="1" t="s">
        <v>8219</v>
      </c>
      <c r="B303" s="6">
        <v>56</v>
      </c>
      <c r="D303" s="1" t="s">
        <v>8221</v>
      </c>
      <c r="E303" s="6">
        <v>6</v>
      </c>
    </row>
    <row r="304" spans="1:5" x14ac:dyDescent="0.25">
      <c r="A304" s="1" t="s">
        <v>8219</v>
      </c>
      <c r="B304" s="6">
        <v>31</v>
      </c>
      <c r="D304" s="1" t="s">
        <v>8221</v>
      </c>
      <c r="E304" s="6">
        <v>0</v>
      </c>
    </row>
    <row r="305" spans="1:5" x14ac:dyDescent="0.25">
      <c r="A305" s="1" t="s">
        <v>8219</v>
      </c>
      <c r="B305" s="6">
        <v>84</v>
      </c>
      <c r="D305" s="1" t="s">
        <v>8221</v>
      </c>
      <c r="E305" s="6">
        <v>1</v>
      </c>
    </row>
    <row r="306" spans="1:5" x14ac:dyDescent="0.25">
      <c r="A306" s="1" t="s">
        <v>8219</v>
      </c>
      <c r="B306" s="6">
        <v>130</v>
      </c>
      <c r="D306" s="1" t="s">
        <v>8221</v>
      </c>
      <c r="E306" s="6">
        <v>0</v>
      </c>
    </row>
    <row r="307" spans="1:5" x14ac:dyDescent="0.25">
      <c r="A307" s="1" t="s">
        <v>8219</v>
      </c>
      <c r="B307" s="6">
        <v>12</v>
      </c>
      <c r="D307" s="1" t="s">
        <v>8221</v>
      </c>
      <c r="E307" s="6">
        <v>44</v>
      </c>
    </row>
    <row r="308" spans="1:5" x14ac:dyDescent="0.25">
      <c r="A308" s="1" t="s">
        <v>8219</v>
      </c>
      <c r="B308" s="6">
        <v>23</v>
      </c>
      <c r="D308" s="1" t="s">
        <v>8221</v>
      </c>
      <c r="E308" s="6">
        <v>0</v>
      </c>
    </row>
    <row r="309" spans="1:5" x14ac:dyDescent="0.25">
      <c r="A309" s="1" t="s">
        <v>8219</v>
      </c>
      <c r="B309" s="6">
        <v>158</v>
      </c>
      <c r="D309" s="1" t="s">
        <v>8221</v>
      </c>
      <c r="E309" s="6">
        <v>3</v>
      </c>
    </row>
    <row r="310" spans="1:5" x14ac:dyDescent="0.25">
      <c r="A310" s="1" t="s">
        <v>8219</v>
      </c>
      <c r="B310" s="6">
        <v>30</v>
      </c>
      <c r="D310" s="1" t="s">
        <v>8221</v>
      </c>
      <c r="E310" s="6">
        <v>0</v>
      </c>
    </row>
    <row r="311" spans="1:5" x14ac:dyDescent="0.25">
      <c r="A311" s="1" t="s">
        <v>8219</v>
      </c>
      <c r="B311" s="6">
        <v>18</v>
      </c>
      <c r="D311" s="1" t="s">
        <v>8221</v>
      </c>
      <c r="E311" s="6">
        <v>52</v>
      </c>
    </row>
    <row r="312" spans="1:5" x14ac:dyDescent="0.25">
      <c r="A312" s="1" t="s">
        <v>8219</v>
      </c>
      <c r="B312" s="6">
        <v>29</v>
      </c>
      <c r="D312" s="1" t="s">
        <v>8221</v>
      </c>
      <c r="E312" s="6">
        <v>0</v>
      </c>
    </row>
    <row r="313" spans="1:5" x14ac:dyDescent="0.25">
      <c r="A313" s="1" t="s">
        <v>8219</v>
      </c>
      <c r="B313" s="6">
        <v>31</v>
      </c>
      <c r="D313" s="1" t="s">
        <v>8221</v>
      </c>
      <c r="E313" s="6">
        <v>1</v>
      </c>
    </row>
    <row r="314" spans="1:5" x14ac:dyDescent="0.25">
      <c r="A314" s="1" t="s">
        <v>8219</v>
      </c>
      <c r="B314" s="6">
        <v>173</v>
      </c>
      <c r="D314" s="1" t="s">
        <v>8221</v>
      </c>
      <c r="E314" s="6">
        <v>1</v>
      </c>
    </row>
    <row r="315" spans="1:5" x14ac:dyDescent="0.25">
      <c r="A315" s="1" t="s">
        <v>8219</v>
      </c>
      <c r="B315" s="6">
        <v>17</v>
      </c>
      <c r="D315" s="1" t="s">
        <v>8221</v>
      </c>
      <c r="E315" s="6">
        <v>2</v>
      </c>
    </row>
    <row r="316" spans="1:5" x14ac:dyDescent="0.25">
      <c r="A316" s="1" t="s">
        <v>8219</v>
      </c>
      <c r="B316" s="6">
        <v>48</v>
      </c>
      <c r="D316" s="1" t="s">
        <v>8221</v>
      </c>
      <c r="E316" s="6">
        <v>9</v>
      </c>
    </row>
    <row r="317" spans="1:5" x14ac:dyDescent="0.25">
      <c r="A317" s="1" t="s">
        <v>8219</v>
      </c>
      <c r="B317" s="6">
        <v>59</v>
      </c>
      <c r="D317" s="1" t="s">
        <v>8221</v>
      </c>
      <c r="E317" s="6">
        <v>5</v>
      </c>
    </row>
    <row r="318" spans="1:5" x14ac:dyDescent="0.25">
      <c r="A318" s="1" t="s">
        <v>8219</v>
      </c>
      <c r="B318" s="6">
        <v>39</v>
      </c>
      <c r="D318" s="1" t="s">
        <v>8221</v>
      </c>
      <c r="E318" s="6">
        <v>57</v>
      </c>
    </row>
    <row r="319" spans="1:5" x14ac:dyDescent="0.25">
      <c r="A319" s="1" t="s">
        <v>8219</v>
      </c>
      <c r="B319" s="6">
        <v>59</v>
      </c>
      <c r="D319" s="1" t="s">
        <v>8221</v>
      </c>
      <c r="E319" s="6">
        <v>3</v>
      </c>
    </row>
    <row r="320" spans="1:5" x14ac:dyDescent="0.25">
      <c r="A320" s="1" t="s">
        <v>8219</v>
      </c>
      <c r="B320" s="6">
        <v>60</v>
      </c>
      <c r="D320" s="1" t="s">
        <v>8221</v>
      </c>
      <c r="E320" s="6">
        <v>1</v>
      </c>
    </row>
    <row r="321" spans="1:5" x14ac:dyDescent="0.25">
      <c r="A321" s="1" t="s">
        <v>8219</v>
      </c>
      <c r="B321" s="6">
        <v>20</v>
      </c>
      <c r="D321" s="1" t="s">
        <v>8221</v>
      </c>
      <c r="E321" s="6">
        <v>6</v>
      </c>
    </row>
    <row r="322" spans="1:5" x14ac:dyDescent="0.25">
      <c r="A322" s="1" t="s">
        <v>8219</v>
      </c>
      <c r="B322" s="6">
        <v>2</v>
      </c>
      <c r="D322" s="1" t="s">
        <v>8221</v>
      </c>
      <c r="E322" s="6">
        <v>48</v>
      </c>
    </row>
    <row r="323" spans="1:5" x14ac:dyDescent="0.25">
      <c r="A323" s="1" t="s">
        <v>8219</v>
      </c>
      <c r="B323" s="6">
        <v>315</v>
      </c>
      <c r="D323" s="1" t="s">
        <v>8221</v>
      </c>
      <c r="E323" s="6">
        <v>2</v>
      </c>
    </row>
    <row r="324" spans="1:5" x14ac:dyDescent="0.25">
      <c r="A324" s="1" t="s">
        <v>8219</v>
      </c>
      <c r="B324" s="6">
        <v>2174</v>
      </c>
      <c r="D324" s="1" t="s">
        <v>8221</v>
      </c>
      <c r="E324" s="6">
        <v>4</v>
      </c>
    </row>
    <row r="325" spans="1:5" x14ac:dyDescent="0.25">
      <c r="A325" s="1" t="s">
        <v>8219</v>
      </c>
      <c r="B325" s="6">
        <v>152</v>
      </c>
      <c r="D325" s="1" t="s">
        <v>8221</v>
      </c>
      <c r="E325" s="6">
        <v>5</v>
      </c>
    </row>
    <row r="326" spans="1:5" x14ac:dyDescent="0.25">
      <c r="A326" s="1" t="s">
        <v>8219</v>
      </c>
      <c r="B326" s="6">
        <v>1021</v>
      </c>
      <c r="D326" s="1" t="s">
        <v>8221</v>
      </c>
      <c r="E326" s="6">
        <v>79</v>
      </c>
    </row>
    <row r="327" spans="1:5" x14ac:dyDescent="0.25">
      <c r="A327" s="1" t="s">
        <v>8219</v>
      </c>
      <c r="B327" s="6">
        <v>237</v>
      </c>
      <c r="D327" s="1" t="s">
        <v>8221</v>
      </c>
      <c r="E327" s="6">
        <v>2</v>
      </c>
    </row>
    <row r="328" spans="1:5" x14ac:dyDescent="0.25">
      <c r="A328" s="1" t="s">
        <v>8219</v>
      </c>
      <c r="B328" s="6">
        <v>27</v>
      </c>
      <c r="D328" s="1" t="s">
        <v>8221</v>
      </c>
      <c r="E328" s="6">
        <v>11</v>
      </c>
    </row>
    <row r="329" spans="1:5" x14ac:dyDescent="0.25">
      <c r="A329" s="1" t="s">
        <v>8219</v>
      </c>
      <c r="B329" s="6">
        <v>17</v>
      </c>
      <c r="D329" s="1" t="s">
        <v>8221</v>
      </c>
      <c r="E329" s="6">
        <v>11</v>
      </c>
    </row>
    <row r="330" spans="1:5" x14ac:dyDescent="0.25">
      <c r="A330" s="1" t="s">
        <v>8219</v>
      </c>
      <c r="B330" s="6">
        <v>27</v>
      </c>
      <c r="D330" s="1" t="s">
        <v>8221</v>
      </c>
      <c r="E330" s="6">
        <v>1</v>
      </c>
    </row>
    <row r="331" spans="1:5" x14ac:dyDescent="0.25">
      <c r="A331" s="1" t="s">
        <v>8219</v>
      </c>
      <c r="B331" s="6">
        <v>82</v>
      </c>
      <c r="D331" s="1" t="s">
        <v>8221</v>
      </c>
      <c r="E331" s="6">
        <v>3</v>
      </c>
    </row>
    <row r="332" spans="1:5" x14ac:dyDescent="0.25">
      <c r="A332" s="1" t="s">
        <v>8219</v>
      </c>
      <c r="B332" s="6">
        <v>48</v>
      </c>
      <c r="D332" s="1" t="s">
        <v>8221</v>
      </c>
      <c r="E332" s="6">
        <v>5</v>
      </c>
    </row>
    <row r="333" spans="1:5" x14ac:dyDescent="0.25">
      <c r="A333" s="1" t="s">
        <v>8219</v>
      </c>
      <c r="B333" s="6">
        <v>105</v>
      </c>
      <c r="D333" s="1" t="s">
        <v>8221</v>
      </c>
      <c r="E333" s="6">
        <v>12</v>
      </c>
    </row>
    <row r="334" spans="1:5" x14ac:dyDescent="0.25">
      <c r="A334" s="1" t="s">
        <v>8219</v>
      </c>
      <c r="B334" s="6">
        <v>28</v>
      </c>
      <c r="D334" s="1" t="s">
        <v>8221</v>
      </c>
      <c r="E334" s="6">
        <v>2</v>
      </c>
    </row>
    <row r="335" spans="1:5" x14ac:dyDescent="0.25">
      <c r="A335" s="1" t="s">
        <v>8219</v>
      </c>
      <c r="B335" s="6">
        <v>1107</v>
      </c>
      <c r="D335" s="1" t="s">
        <v>8221</v>
      </c>
      <c r="E335" s="6">
        <v>5</v>
      </c>
    </row>
    <row r="336" spans="1:5" x14ac:dyDescent="0.25">
      <c r="A336" s="1" t="s">
        <v>8219</v>
      </c>
      <c r="B336" s="6">
        <v>1013</v>
      </c>
      <c r="D336" s="1" t="s">
        <v>8221</v>
      </c>
      <c r="E336" s="6">
        <v>21</v>
      </c>
    </row>
    <row r="337" spans="1:5" x14ac:dyDescent="0.25">
      <c r="A337" s="1" t="s">
        <v>8219</v>
      </c>
      <c r="B337" s="6">
        <v>274</v>
      </c>
      <c r="D337" s="1" t="s">
        <v>8221</v>
      </c>
      <c r="E337" s="6">
        <v>0</v>
      </c>
    </row>
    <row r="338" spans="1:5" x14ac:dyDescent="0.25">
      <c r="A338" s="1" t="s">
        <v>8219</v>
      </c>
      <c r="B338" s="6">
        <v>87</v>
      </c>
      <c r="D338" s="1" t="s">
        <v>8221</v>
      </c>
      <c r="E338" s="6">
        <v>45</v>
      </c>
    </row>
    <row r="339" spans="1:5" x14ac:dyDescent="0.25">
      <c r="A339" s="1" t="s">
        <v>8219</v>
      </c>
      <c r="B339" s="6">
        <v>99</v>
      </c>
      <c r="D339" s="1" t="s">
        <v>8221</v>
      </c>
      <c r="E339" s="6">
        <v>29</v>
      </c>
    </row>
    <row r="340" spans="1:5" x14ac:dyDescent="0.25">
      <c r="A340" s="1" t="s">
        <v>8219</v>
      </c>
      <c r="B340" s="6">
        <v>276</v>
      </c>
      <c r="D340" s="1" t="s">
        <v>8221</v>
      </c>
      <c r="E340" s="6">
        <v>2</v>
      </c>
    </row>
    <row r="341" spans="1:5" x14ac:dyDescent="0.25">
      <c r="A341" s="1" t="s">
        <v>8219</v>
      </c>
      <c r="B341" s="6">
        <v>21</v>
      </c>
      <c r="D341" s="1" t="s">
        <v>8221</v>
      </c>
      <c r="E341" s="6">
        <v>30</v>
      </c>
    </row>
    <row r="342" spans="1:5" x14ac:dyDescent="0.25">
      <c r="A342" s="1" t="s">
        <v>8219</v>
      </c>
      <c r="B342" s="6">
        <v>41</v>
      </c>
      <c r="D342" s="1" t="s">
        <v>8221</v>
      </c>
      <c r="E342" s="6">
        <v>8</v>
      </c>
    </row>
    <row r="343" spans="1:5" x14ac:dyDescent="0.25">
      <c r="A343" s="1" t="s">
        <v>8219</v>
      </c>
      <c r="B343" s="6">
        <v>119</v>
      </c>
      <c r="D343" s="1" t="s">
        <v>8221</v>
      </c>
      <c r="E343" s="6">
        <v>1</v>
      </c>
    </row>
    <row r="344" spans="1:5" x14ac:dyDescent="0.25">
      <c r="A344" s="1" t="s">
        <v>8219</v>
      </c>
      <c r="B344" s="6">
        <v>153</v>
      </c>
      <c r="D344" s="1" t="s">
        <v>8221</v>
      </c>
      <c r="E344" s="6">
        <v>14</v>
      </c>
    </row>
    <row r="345" spans="1:5" x14ac:dyDescent="0.25">
      <c r="A345" s="1" t="s">
        <v>8219</v>
      </c>
      <c r="B345" s="6">
        <v>100</v>
      </c>
      <c r="D345" s="1" t="s">
        <v>8221</v>
      </c>
      <c r="E345" s="6">
        <v>24</v>
      </c>
    </row>
    <row r="346" spans="1:5" x14ac:dyDescent="0.25">
      <c r="A346" s="1" t="s">
        <v>8219</v>
      </c>
      <c r="B346" s="6">
        <v>143</v>
      </c>
      <c r="D346" s="1" t="s">
        <v>8221</v>
      </c>
      <c r="E346" s="6">
        <v>2</v>
      </c>
    </row>
    <row r="347" spans="1:5" x14ac:dyDescent="0.25">
      <c r="A347" s="1" t="s">
        <v>8219</v>
      </c>
      <c r="B347" s="6">
        <v>140</v>
      </c>
      <c r="D347" s="1" t="s">
        <v>8221</v>
      </c>
      <c r="E347" s="6">
        <v>21</v>
      </c>
    </row>
    <row r="348" spans="1:5" x14ac:dyDescent="0.25">
      <c r="A348" s="1" t="s">
        <v>8219</v>
      </c>
      <c r="B348" s="6">
        <v>35</v>
      </c>
      <c r="D348" s="1" t="s">
        <v>8221</v>
      </c>
      <c r="E348" s="6">
        <v>7</v>
      </c>
    </row>
    <row r="349" spans="1:5" x14ac:dyDescent="0.25">
      <c r="A349" s="1" t="s">
        <v>8219</v>
      </c>
      <c r="B349" s="6">
        <v>149</v>
      </c>
      <c r="D349" s="1" t="s">
        <v>8221</v>
      </c>
      <c r="E349" s="6">
        <v>0</v>
      </c>
    </row>
    <row r="350" spans="1:5" x14ac:dyDescent="0.25">
      <c r="A350" s="1" t="s">
        <v>8219</v>
      </c>
      <c r="B350" s="6">
        <v>130</v>
      </c>
      <c r="D350" s="1" t="s">
        <v>8221</v>
      </c>
      <c r="E350" s="6">
        <v>4</v>
      </c>
    </row>
    <row r="351" spans="1:5" x14ac:dyDescent="0.25">
      <c r="A351" s="1" t="s">
        <v>8219</v>
      </c>
      <c r="B351" s="6">
        <v>120</v>
      </c>
      <c r="D351" s="1" t="s">
        <v>8221</v>
      </c>
      <c r="E351" s="6">
        <v>32</v>
      </c>
    </row>
    <row r="352" spans="1:5" x14ac:dyDescent="0.25">
      <c r="A352" s="1" t="s">
        <v>8219</v>
      </c>
      <c r="B352" s="6">
        <v>265</v>
      </c>
      <c r="D352" s="1" t="s">
        <v>8221</v>
      </c>
      <c r="E352" s="6">
        <v>4</v>
      </c>
    </row>
    <row r="353" spans="1:5" x14ac:dyDescent="0.25">
      <c r="A353" s="1" t="s">
        <v>8219</v>
      </c>
      <c r="B353" s="6">
        <v>71</v>
      </c>
      <c r="D353" s="1" t="s">
        <v>8221</v>
      </c>
      <c r="E353" s="6">
        <v>9</v>
      </c>
    </row>
    <row r="354" spans="1:5" x14ac:dyDescent="0.25">
      <c r="A354" s="1" t="s">
        <v>8219</v>
      </c>
      <c r="B354" s="6">
        <v>13</v>
      </c>
      <c r="D354" s="1" t="s">
        <v>8221</v>
      </c>
      <c r="E354" s="6">
        <v>17</v>
      </c>
    </row>
    <row r="355" spans="1:5" x14ac:dyDescent="0.25">
      <c r="A355" s="1" t="s">
        <v>8219</v>
      </c>
      <c r="B355" s="6">
        <v>169</v>
      </c>
      <c r="D355" s="1" t="s">
        <v>8221</v>
      </c>
      <c r="E355" s="6">
        <v>5</v>
      </c>
    </row>
    <row r="356" spans="1:5" x14ac:dyDescent="0.25">
      <c r="A356" s="1" t="s">
        <v>8219</v>
      </c>
      <c r="B356" s="6">
        <v>57</v>
      </c>
      <c r="D356" s="1" t="s">
        <v>8221</v>
      </c>
      <c r="E356" s="6">
        <v>53</v>
      </c>
    </row>
    <row r="357" spans="1:5" x14ac:dyDescent="0.25">
      <c r="A357" s="1" t="s">
        <v>8219</v>
      </c>
      <c r="B357" s="6">
        <v>229</v>
      </c>
      <c r="D357" s="1" t="s">
        <v>8221</v>
      </c>
      <c r="E357" s="6">
        <v>7</v>
      </c>
    </row>
    <row r="358" spans="1:5" x14ac:dyDescent="0.25">
      <c r="A358" s="1" t="s">
        <v>8219</v>
      </c>
      <c r="B358" s="6">
        <v>108</v>
      </c>
      <c r="D358" s="1" t="s">
        <v>8221</v>
      </c>
      <c r="E358" s="6">
        <v>72</v>
      </c>
    </row>
    <row r="359" spans="1:5" x14ac:dyDescent="0.25">
      <c r="A359" s="1" t="s">
        <v>8219</v>
      </c>
      <c r="B359" s="6">
        <v>108</v>
      </c>
      <c r="D359" s="1" t="s">
        <v>8221</v>
      </c>
      <c r="E359" s="6">
        <v>0</v>
      </c>
    </row>
    <row r="360" spans="1:5" x14ac:dyDescent="0.25">
      <c r="A360" s="1" t="s">
        <v>8219</v>
      </c>
      <c r="B360" s="6">
        <v>41</v>
      </c>
      <c r="D360" s="1" t="s">
        <v>8221</v>
      </c>
      <c r="E360" s="6">
        <v>2</v>
      </c>
    </row>
    <row r="361" spans="1:5" x14ac:dyDescent="0.25">
      <c r="A361" s="1" t="s">
        <v>8219</v>
      </c>
      <c r="B361" s="6">
        <v>139</v>
      </c>
      <c r="D361" s="1" t="s">
        <v>8221</v>
      </c>
      <c r="E361" s="6">
        <v>8</v>
      </c>
    </row>
    <row r="362" spans="1:5" x14ac:dyDescent="0.25">
      <c r="A362" s="1" t="s">
        <v>8219</v>
      </c>
      <c r="B362" s="6">
        <v>19</v>
      </c>
      <c r="D362" s="1" t="s">
        <v>8221</v>
      </c>
      <c r="E362" s="6">
        <v>2</v>
      </c>
    </row>
    <row r="363" spans="1:5" x14ac:dyDescent="0.25">
      <c r="A363" s="1" t="s">
        <v>8219</v>
      </c>
      <c r="B363" s="6">
        <v>94</v>
      </c>
      <c r="D363" s="1" t="s">
        <v>8221</v>
      </c>
      <c r="E363" s="6">
        <v>0</v>
      </c>
    </row>
    <row r="364" spans="1:5" x14ac:dyDescent="0.25">
      <c r="A364" s="1" t="s">
        <v>8219</v>
      </c>
      <c r="B364" s="6">
        <v>23</v>
      </c>
      <c r="D364" s="1" t="s">
        <v>8221</v>
      </c>
      <c r="E364" s="6">
        <v>3</v>
      </c>
    </row>
    <row r="365" spans="1:5" x14ac:dyDescent="0.25">
      <c r="A365" s="1" t="s">
        <v>8219</v>
      </c>
      <c r="B365" s="6">
        <v>15</v>
      </c>
      <c r="D365" s="1" t="s">
        <v>8221</v>
      </c>
      <c r="E365" s="6">
        <v>4</v>
      </c>
    </row>
    <row r="366" spans="1:5" x14ac:dyDescent="0.25">
      <c r="A366" s="1" t="s">
        <v>8219</v>
      </c>
      <c r="B366" s="6">
        <v>62</v>
      </c>
      <c r="D366" s="1" t="s">
        <v>8221</v>
      </c>
      <c r="E366" s="6">
        <v>3</v>
      </c>
    </row>
    <row r="367" spans="1:5" x14ac:dyDescent="0.25">
      <c r="A367" s="1" t="s">
        <v>8219</v>
      </c>
      <c r="B367" s="6">
        <v>74</v>
      </c>
      <c r="D367" s="1" t="s">
        <v>8221</v>
      </c>
      <c r="E367" s="6">
        <v>6</v>
      </c>
    </row>
    <row r="368" spans="1:5" x14ac:dyDescent="0.25">
      <c r="A368" s="1" t="s">
        <v>8219</v>
      </c>
      <c r="B368" s="6">
        <v>97</v>
      </c>
      <c r="D368" s="1" t="s">
        <v>8221</v>
      </c>
      <c r="E368" s="6">
        <v>0</v>
      </c>
    </row>
    <row r="369" spans="1:5" x14ac:dyDescent="0.25">
      <c r="A369" s="1" t="s">
        <v>8219</v>
      </c>
      <c r="B369" s="6">
        <v>55</v>
      </c>
      <c r="D369" s="1" t="s">
        <v>8221</v>
      </c>
      <c r="E369" s="6">
        <v>0</v>
      </c>
    </row>
    <row r="370" spans="1:5" x14ac:dyDescent="0.25">
      <c r="A370" s="1" t="s">
        <v>8219</v>
      </c>
      <c r="B370" s="6">
        <v>44</v>
      </c>
      <c r="D370" s="1" t="s">
        <v>8221</v>
      </c>
      <c r="E370" s="6">
        <v>0</v>
      </c>
    </row>
    <row r="371" spans="1:5" x14ac:dyDescent="0.25">
      <c r="A371" s="1" t="s">
        <v>8219</v>
      </c>
      <c r="B371" s="6">
        <v>110</v>
      </c>
      <c r="D371" s="1" t="s">
        <v>8221</v>
      </c>
      <c r="E371" s="6">
        <v>8</v>
      </c>
    </row>
    <row r="372" spans="1:5" x14ac:dyDescent="0.25">
      <c r="A372" s="1" t="s">
        <v>8219</v>
      </c>
      <c r="B372" s="6">
        <v>59</v>
      </c>
      <c r="D372" s="1" t="s">
        <v>8221</v>
      </c>
      <c r="E372" s="6">
        <v>5</v>
      </c>
    </row>
    <row r="373" spans="1:5" x14ac:dyDescent="0.25">
      <c r="A373" s="1" t="s">
        <v>8219</v>
      </c>
      <c r="B373" s="6">
        <v>62</v>
      </c>
      <c r="D373" s="1" t="s">
        <v>8221</v>
      </c>
      <c r="E373" s="6">
        <v>0</v>
      </c>
    </row>
    <row r="374" spans="1:5" x14ac:dyDescent="0.25">
      <c r="A374" s="1" t="s">
        <v>8219</v>
      </c>
      <c r="B374" s="6">
        <v>105</v>
      </c>
      <c r="D374" s="1" t="s">
        <v>8221</v>
      </c>
      <c r="E374" s="6">
        <v>2</v>
      </c>
    </row>
    <row r="375" spans="1:5" x14ac:dyDescent="0.25">
      <c r="A375" s="1" t="s">
        <v>8219</v>
      </c>
      <c r="B375" s="6">
        <v>26</v>
      </c>
      <c r="D375" s="1" t="s">
        <v>8221</v>
      </c>
      <c r="E375" s="6">
        <v>24</v>
      </c>
    </row>
    <row r="376" spans="1:5" x14ac:dyDescent="0.25">
      <c r="A376" s="1" t="s">
        <v>8219</v>
      </c>
      <c r="B376" s="6">
        <v>49</v>
      </c>
      <c r="D376" s="1" t="s">
        <v>8221</v>
      </c>
      <c r="E376" s="6">
        <v>0</v>
      </c>
    </row>
    <row r="377" spans="1:5" x14ac:dyDescent="0.25">
      <c r="A377" s="1" t="s">
        <v>8219</v>
      </c>
      <c r="B377" s="6">
        <v>68</v>
      </c>
      <c r="D377" s="1" t="s">
        <v>8221</v>
      </c>
      <c r="E377" s="6">
        <v>9</v>
      </c>
    </row>
    <row r="378" spans="1:5" x14ac:dyDescent="0.25">
      <c r="A378" s="1" t="s">
        <v>8219</v>
      </c>
      <c r="B378" s="6">
        <v>22</v>
      </c>
      <c r="D378" s="1" t="s">
        <v>8221</v>
      </c>
      <c r="E378" s="6">
        <v>0</v>
      </c>
    </row>
    <row r="379" spans="1:5" x14ac:dyDescent="0.25">
      <c r="A379" s="1" t="s">
        <v>8219</v>
      </c>
      <c r="B379" s="6">
        <v>18</v>
      </c>
      <c r="D379" s="1" t="s">
        <v>8221</v>
      </c>
      <c r="E379" s="6">
        <v>1</v>
      </c>
    </row>
    <row r="380" spans="1:5" x14ac:dyDescent="0.25">
      <c r="A380" s="1" t="s">
        <v>8219</v>
      </c>
      <c r="B380" s="6">
        <v>19</v>
      </c>
      <c r="D380" s="1" t="s">
        <v>8221</v>
      </c>
      <c r="E380" s="6">
        <v>10</v>
      </c>
    </row>
    <row r="381" spans="1:5" x14ac:dyDescent="0.25">
      <c r="A381" s="1" t="s">
        <v>8219</v>
      </c>
      <c r="B381" s="6">
        <v>99</v>
      </c>
      <c r="D381" s="1" t="s">
        <v>8221</v>
      </c>
      <c r="E381" s="6">
        <v>1</v>
      </c>
    </row>
    <row r="382" spans="1:5" x14ac:dyDescent="0.25">
      <c r="A382" s="1" t="s">
        <v>8219</v>
      </c>
      <c r="B382" s="6">
        <v>27</v>
      </c>
      <c r="D382" s="1" t="s">
        <v>8221</v>
      </c>
      <c r="E382" s="6">
        <v>0</v>
      </c>
    </row>
    <row r="383" spans="1:5" x14ac:dyDescent="0.25">
      <c r="A383" s="1" t="s">
        <v>8219</v>
      </c>
      <c r="B383" s="6">
        <v>25</v>
      </c>
      <c r="D383" s="1" t="s">
        <v>8221</v>
      </c>
      <c r="E383" s="6">
        <v>20</v>
      </c>
    </row>
    <row r="384" spans="1:5" x14ac:dyDescent="0.25">
      <c r="A384" s="1" t="s">
        <v>8219</v>
      </c>
      <c r="B384" s="6">
        <v>14</v>
      </c>
      <c r="D384" s="1" t="s">
        <v>8221</v>
      </c>
      <c r="E384" s="6">
        <v>30</v>
      </c>
    </row>
    <row r="385" spans="1:5" x14ac:dyDescent="0.25">
      <c r="A385" s="1" t="s">
        <v>8219</v>
      </c>
      <c r="B385" s="6">
        <v>35</v>
      </c>
      <c r="D385" s="1" t="s">
        <v>8221</v>
      </c>
      <c r="E385" s="6">
        <v>6</v>
      </c>
    </row>
    <row r="386" spans="1:5" x14ac:dyDescent="0.25">
      <c r="A386" s="1" t="s">
        <v>8219</v>
      </c>
      <c r="B386" s="6">
        <v>10</v>
      </c>
      <c r="D386" s="1" t="s">
        <v>8221</v>
      </c>
      <c r="E386" s="6">
        <v>15</v>
      </c>
    </row>
    <row r="387" spans="1:5" x14ac:dyDescent="0.25">
      <c r="A387" s="1" t="s">
        <v>8219</v>
      </c>
      <c r="B387" s="6">
        <v>29</v>
      </c>
      <c r="D387" s="1" t="s">
        <v>8221</v>
      </c>
      <c r="E387" s="6">
        <v>5</v>
      </c>
    </row>
    <row r="388" spans="1:5" x14ac:dyDescent="0.25">
      <c r="A388" s="1" t="s">
        <v>8219</v>
      </c>
      <c r="B388" s="6">
        <v>44</v>
      </c>
      <c r="D388" s="1" t="s">
        <v>8221</v>
      </c>
      <c r="E388" s="6">
        <v>0</v>
      </c>
    </row>
    <row r="389" spans="1:5" x14ac:dyDescent="0.25">
      <c r="A389" s="1" t="s">
        <v>8219</v>
      </c>
      <c r="B389" s="6">
        <v>17</v>
      </c>
      <c r="D389" s="1" t="s">
        <v>8221</v>
      </c>
      <c r="E389" s="6">
        <v>0</v>
      </c>
    </row>
    <row r="390" spans="1:5" x14ac:dyDescent="0.25">
      <c r="A390" s="1" t="s">
        <v>8219</v>
      </c>
      <c r="B390" s="6">
        <v>34</v>
      </c>
      <c r="D390" s="1" t="s">
        <v>8221</v>
      </c>
      <c r="E390" s="6">
        <v>28</v>
      </c>
    </row>
    <row r="391" spans="1:5" x14ac:dyDescent="0.25">
      <c r="A391" s="1" t="s">
        <v>8219</v>
      </c>
      <c r="B391" s="6">
        <v>14</v>
      </c>
      <c r="D391" s="1" t="s">
        <v>8221</v>
      </c>
      <c r="E391" s="6">
        <v>0</v>
      </c>
    </row>
    <row r="392" spans="1:5" x14ac:dyDescent="0.25">
      <c r="A392" s="1" t="s">
        <v>8219</v>
      </c>
      <c r="B392" s="6">
        <v>156</v>
      </c>
      <c r="D392" s="1" t="s">
        <v>8221</v>
      </c>
      <c r="E392" s="6">
        <v>5</v>
      </c>
    </row>
    <row r="393" spans="1:5" x14ac:dyDescent="0.25">
      <c r="A393" s="1" t="s">
        <v>8219</v>
      </c>
      <c r="B393" s="6">
        <v>128</v>
      </c>
      <c r="D393" s="1" t="s">
        <v>8221</v>
      </c>
      <c r="E393" s="6">
        <v>7</v>
      </c>
    </row>
    <row r="394" spans="1:5" x14ac:dyDescent="0.25">
      <c r="A394" s="1" t="s">
        <v>8219</v>
      </c>
      <c r="B394" s="6">
        <v>60</v>
      </c>
      <c r="D394" s="1" t="s">
        <v>8221</v>
      </c>
      <c r="E394" s="6">
        <v>30</v>
      </c>
    </row>
    <row r="395" spans="1:5" x14ac:dyDescent="0.25">
      <c r="A395" s="1" t="s">
        <v>8219</v>
      </c>
      <c r="B395" s="6">
        <v>32</v>
      </c>
      <c r="D395" s="1" t="s">
        <v>8221</v>
      </c>
      <c r="E395" s="6">
        <v>2</v>
      </c>
    </row>
    <row r="396" spans="1:5" x14ac:dyDescent="0.25">
      <c r="A396" s="1" t="s">
        <v>8219</v>
      </c>
      <c r="B396" s="6">
        <v>53</v>
      </c>
      <c r="D396" s="1" t="s">
        <v>8221</v>
      </c>
      <c r="E396" s="6">
        <v>30</v>
      </c>
    </row>
    <row r="397" spans="1:5" x14ac:dyDescent="0.25">
      <c r="A397" s="1" t="s">
        <v>8219</v>
      </c>
      <c r="B397" s="6">
        <v>184</v>
      </c>
      <c r="D397" s="1" t="s">
        <v>8221</v>
      </c>
      <c r="E397" s="6">
        <v>2</v>
      </c>
    </row>
    <row r="398" spans="1:5" x14ac:dyDescent="0.25">
      <c r="A398" s="1" t="s">
        <v>8219</v>
      </c>
      <c r="B398" s="6">
        <v>90</v>
      </c>
      <c r="D398" s="1" t="s">
        <v>8221</v>
      </c>
      <c r="E398" s="6">
        <v>0</v>
      </c>
    </row>
    <row r="399" spans="1:5" x14ac:dyDescent="0.25">
      <c r="A399" s="1" t="s">
        <v>8219</v>
      </c>
      <c r="B399" s="6">
        <v>71</v>
      </c>
      <c r="D399" s="1" t="s">
        <v>8221</v>
      </c>
      <c r="E399" s="6">
        <v>2</v>
      </c>
    </row>
    <row r="400" spans="1:5" x14ac:dyDescent="0.25">
      <c r="A400" s="1" t="s">
        <v>8219</v>
      </c>
      <c r="B400" s="6">
        <v>87</v>
      </c>
      <c r="D400" s="1" t="s">
        <v>8221</v>
      </c>
      <c r="E400" s="6">
        <v>1</v>
      </c>
    </row>
    <row r="401" spans="1:5" x14ac:dyDescent="0.25">
      <c r="A401" s="1" t="s">
        <v>8219</v>
      </c>
      <c r="B401" s="6">
        <v>28</v>
      </c>
      <c r="D401" s="1" t="s">
        <v>8221</v>
      </c>
      <c r="E401" s="6">
        <v>2</v>
      </c>
    </row>
    <row r="402" spans="1:5" x14ac:dyDescent="0.25">
      <c r="A402" s="1" t="s">
        <v>8219</v>
      </c>
      <c r="B402" s="6">
        <v>56</v>
      </c>
      <c r="D402" s="1" t="s">
        <v>8221</v>
      </c>
      <c r="E402" s="6">
        <v>14</v>
      </c>
    </row>
    <row r="403" spans="1:5" x14ac:dyDescent="0.25">
      <c r="A403" s="1" t="s">
        <v>8219</v>
      </c>
      <c r="B403" s="6">
        <v>51</v>
      </c>
      <c r="D403" s="1" t="s">
        <v>8221</v>
      </c>
      <c r="E403" s="6">
        <v>31</v>
      </c>
    </row>
    <row r="404" spans="1:5" x14ac:dyDescent="0.25">
      <c r="A404" s="1" t="s">
        <v>8219</v>
      </c>
      <c r="B404" s="6">
        <v>75</v>
      </c>
      <c r="D404" s="1" t="s">
        <v>8221</v>
      </c>
      <c r="E404" s="6">
        <v>16</v>
      </c>
    </row>
    <row r="405" spans="1:5" x14ac:dyDescent="0.25">
      <c r="A405" s="1" t="s">
        <v>8219</v>
      </c>
      <c r="B405" s="6">
        <v>38</v>
      </c>
      <c r="D405" s="1" t="s">
        <v>8221</v>
      </c>
      <c r="E405" s="6">
        <v>12</v>
      </c>
    </row>
    <row r="406" spans="1:5" x14ac:dyDescent="0.25">
      <c r="A406" s="1" t="s">
        <v>8219</v>
      </c>
      <c r="B406" s="6">
        <v>18</v>
      </c>
      <c r="D406" s="1" t="s">
        <v>8221</v>
      </c>
      <c r="E406" s="6">
        <v>96</v>
      </c>
    </row>
    <row r="407" spans="1:5" x14ac:dyDescent="0.25">
      <c r="A407" s="1" t="s">
        <v>8219</v>
      </c>
      <c r="B407" s="6">
        <v>54</v>
      </c>
      <c r="D407" s="1" t="s">
        <v>8221</v>
      </c>
      <c r="E407" s="6">
        <v>16</v>
      </c>
    </row>
    <row r="408" spans="1:5" x14ac:dyDescent="0.25">
      <c r="A408" s="1" t="s">
        <v>8219</v>
      </c>
      <c r="B408" s="6">
        <v>71</v>
      </c>
      <c r="D408" s="1" t="s">
        <v>8221</v>
      </c>
      <c r="E408" s="6">
        <v>5</v>
      </c>
    </row>
    <row r="409" spans="1:5" x14ac:dyDescent="0.25">
      <c r="A409" s="1" t="s">
        <v>8219</v>
      </c>
      <c r="B409" s="6">
        <v>57</v>
      </c>
      <c r="D409" s="1" t="s">
        <v>8221</v>
      </c>
      <c r="E409" s="6">
        <v>0</v>
      </c>
    </row>
    <row r="410" spans="1:5" x14ac:dyDescent="0.25">
      <c r="A410" s="1" t="s">
        <v>8219</v>
      </c>
      <c r="B410" s="6">
        <v>43</v>
      </c>
      <c r="D410" s="1" t="s">
        <v>8221</v>
      </c>
      <c r="E410" s="6">
        <v>8</v>
      </c>
    </row>
    <row r="411" spans="1:5" x14ac:dyDescent="0.25">
      <c r="A411" s="1" t="s">
        <v>8219</v>
      </c>
      <c r="B411" s="6">
        <v>52</v>
      </c>
      <c r="D411" s="1" t="s">
        <v>8221</v>
      </c>
      <c r="E411" s="6">
        <v>7</v>
      </c>
    </row>
    <row r="412" spans="1:5" x14ac:dyDescent="0.25">
      <c r="A412" s="1" t="s">
        <v>8219</v>
      </c>
      <c r="B412" s="6">
        <v>27</v>
      </c>
      <c r="D412" s="1" t="s">
        <v>8221</v>
      </c>
      <c r="E412" s="6">
        <v>24</v>
      </c>
    </row>
    <row r="413" spans="1:5" x14ac:dyDescent="0.25">
      <c r="A413" s="1" t="s">
        <v>8219</v>
      </c>
      <c r="B413" s="6">
        <v>12</v>
      </c>
      <c r="D413" s="1" t="s">
        <v>8221</v>
      </c>
      <c r="E413" s="6">
        <v>121</v>
      </c>
    </row>
    <row r="414" spans="1:5" x14ac:dyDescent="0.25">
      <c r="A414" s="1" t="s">
        <v>8219</v>
      </c>
      <c r="B414" s="6">
        <v>33</v>
      </c>
      <c r="D414" s="1" t="s">
        <v>8221</v>
      </c>
      <c r="E414" s="6">
        <v>196</v>
      </c>
    </row>
    <row r="415" spans="1:5" x14ac:dyDescent="0.25">
      <c r="A415" s="1" t="s">
        <v>8219</v>
      </c>
      <c r="B415" s="6">
        <v>96</v>
      </c>
      <c r="D415" s="1" t="s">
        <v>8221</v>
      </c>
      <c r="E415" s="6">
        <v>5</v>
      </c>
    </row>
    <row r="416" spans="1:5" x14ac:dyDescent="0.25">
      <c r="A416" s="1" t="s">
        <v>8219</v>
      </c>
      <c r="B416" s="6">
        <v>28</v>
      </c>
      <c r="D416" s="1" t="s">
        <v>8221</v>
      </c>
      <c r="E416" s="6">
        <v>73</v>
      </c>
    </row>
    <row r="417" spans="1:5" x14ac:dyDescent="0.25">
      <c r="A417" s="1" t="s">
        <v>8219</v>
      </c>
      <c r="B417" s="6">
        <v>43</v>
      </c>
      <c r="D417" s="1" t="s">
        <v>8221</v>
      </c>
      <c r="E417" s="6">
        <v>93</v>
      </c>
    </row>
    <row r="418" spans="1:5" x14ac:dyDescent="0.25">
      <c r="A418" s="1" t="s">
        <v>8219</v>
      </c>
      <c r="B418" s="6">
        <v>205</v>
      </c>
      <c r="D418" s="1" t="s">
        <v>8221</v>
      </c>
      <c r="E418" s="6">
        <v>17</v>
      </c>
    </row>
    <row r="419" spans="1:5" x14ac:dyDescent="0.25">
      <c r="A419" s="1" t="s">
        <v>8219</v>
      </c>
      <c r="B419" s="6">
        <v>23</v>
      </c>
      <c r="D419" s="1" t="s">
        <v>8221</v>
      </c>
      <c r="E419" s="6">
        <v>7</v>
      </c>
    </row>
    <row r="420" spans="1:5" x14ac:dyDescent="0.25">
      <c r="A420" s="1" t="s">
        <v>8219</v>
      </c>
      <c r="B420" s="6">
        <v>19</v>
      </c>
      <c r="D420" s="1" t="s">
        <v>8221</v>
      </c>
      <c r="E420" s="6">
        <v>17</v>
      </c>
    </row>
    <row r="421" spans="1:5" x14ac:dyDescent="0.25">
      <c r="A421" s="1" t="s">
        <v>8219</v>
      </c>
      <c r="B421" s="6">
        <v>14</v>
      </c>
      <c r="D421" s="1" t="s">
        <v>8221</v>
      </c>
      <c r="E421" s="6">
        <v>171</v>
      </c>
    </row>
    <row r="422" spans="1:5" x14ac:dyDescent="0.25">
      <c r="A422" s="1" t="s">
        <v>8219</v>
      </c>
      <c r="B422" s="6">
        <v>38</v>
      </c>
      <c r="D422" s="1" t="s">
        <v>8221</v>
      </c>
      <c r="E422" s="6">
        <v>188</v>
      </c>
    </row>
    <row r="423" spans="1:5" x14ac:dyDescent="0.25">
      <c r="A423" s="1" t="s">
        <v>8219</v>
      </c>
      <c r="B423" s="6">
        <v>78</v>
      </c>
      <c r="D423" s="1" t="s">
        <v>8221</v>
      </c>
      <c r="E423" s="6">
        <v>110</v>
      </c>
    </row>
    <row r="424" spans="1:5" x14ac:dyDescent="0.25">
      <c r="A424" s="1" t="s">
        <v>8219</v>
      </c>
      <c r="B424" s="6">
        <v>69</v>
      </c>
      <c r="D424" s="1" t="s">
        <v>8221</v>
      </c>
      <c r="E424" s="6">
        <v>37</v>
      </c>
    </row>
    <row r="425" spans="1:5" x14ac:dyDescent="0.25">
      <c r="A425" s="1" t="s">
        <v>8219</v>
      </c>
      <c r="B425" s="6">
        <v>33</v>
      </c>
      <c r="D425" s="1" t="s">
        <v>8221</v>
      </c>
      <c r="E425" s="6">
        <v>9</v>
      </c>
    </row>
    <row r="426" spans="1:5" x14ac:dyDescent="0.25">
      <c r="A426" s="1" t="s">
        <v>8219</v>
      </c>
      <c r="B426" s="6">
        <v>54</v>
      </c>
      <c r="D426" s="1" t="s">
        <v>8221</v>
      </c>
      <c r="E426" s="6">
        <v>29</v>
      </c>
    </row>
    <row r="427" spans="1:5" x14ac:dyDescent="0.25">
      <c r="A427" s="1" t="s">
        <v>8219</v>
      </c>
      <c r="B427" s="6">
        <v>99</v>
      </c>
      <c r="D427" s="1" t="s">
        <v>8221</v>
      </c>
      <c r="E427" s="6">
        <v>6</v>
      </c>
    </row>
    <row r="428" spans="1:5" x14ac:dyDescent="0.25">
      <c r="A428" s="1" t="s">
        <v>8219</v>
      </c>
      <c r="B428" s="6">
        <v>49</v>
      </c>
      <c r="D428" s="1" t="s">
        <v>8221</v>
      </c>
      <c r="E428" s="6">
        <v>30</v>
      </c>
    </row>
    <row r="429" spans="1:5" x14ac:dyDescent="0.25">
      <c r="A429" s="1" t="s">
        <v>8219</v>
      </c>
      <c r="B429" s="6">
        <v>11</v>
      </c>
      <c r="D429" s="1" t="s">
        <v>8221</v>
      </c>
      <c r="E429" s="6">
        <v>81</v>
      </c>
    </row>
    <row r="430" spans="1:5" x14ac:dyDescent="0.25">
      <c r="A430" s="1" t="s">
        <v>8219</v>
      </c>
      <c r="B430" s="6">
        <v>38</v>
      </c>
      <c r="D430" s="1" t="s">
        <v>8221</v>
      </c>
      <c r="E430" s="6">
        <v>4</v>
      </c>
    </row>
    <row r="431" spans="1:5" x14ac:dyDescent="0.25">
      <c r="A431" s="1" t="s">
        <v>8219</v>
      </c>
      <c r="B431" s="6">
        <v>16</v>
      </c>
      <c r="D431" s="1" t="s">
        <v>8221</v>
      </c>
      <c r="E431" s="6">
        <v>11</v>
      </c>
    </row>
    <row r="432" spans="1:5" x14ac:dyDescent="0.25">
      <c r="A432" s="1" t="s">
        <v>8219</v>
      </c>
      <c r="B432" s="6">
        <v>32</v>
      </c>
      <c r="D432" s="1" t="s">
        <v>8221</v>
      </c>
      <c r="E432" s="6">
        <v>14</v>
      </c>
    </row>
    <row r="433" spans="1:5" x14ac:dyDescent="0.25">
      <c r="A433" s="1" t="s">
        <v>8219</v>
      </c>
      <c r="B433" s="6">
        <v>20</v>
      </c>
      <c r="D433" s="1" t="s">
        <v>8221</v>
      </c>
      <c r="E433" s="6">
        <v>5</v>
      </c>
    </row>
    <row r="434" spans="1:5" x14ac:dyDescent="0.25">
      <c r="A434" s="1" t="s">
        <v>8219</v>
      </c>
      <c r="B434" s="6">
        <v>154</v>
      </c>
      <c r="D434" s="1" t="s">
        <v>8221</v>
      </c>
      <c r="E434" s="6">
        <v>45</v>
      </c>
    </row>
    <row r="435" spans="1:5" x14ac:dyDescent="0.25">
      <c r="A435" s="1" t="s">
        <v>8219</v>
      </c>
      <c r="B435" s="6">
        <v>41</v>
      </c>
      <c r="D435" s="1" t="s">
        <v>8221</v>
      </c>
      <c r="E435" s="6">
        <v>8</v>
      </c>
    </row>
    <row r="436" spans="1:5" x14ac:dyDescent="0.25">
      <c r="A436" s="1" t="s">
        <v>8219</v>
      </c>
      <c r="B436" s="6">
        <v>75</v>
      </c>
      <c r="D436" s="1" t="s">
        <v>8221</v>
      </c>
      <c r="E436" s="6">
        <v>3</v>
      </c>
    </row>
    <row r="437" spans="1:5" x14ac:dyDescent="0.25">
      <c r="A437" s="1" t="s">
        <v>8219</v>
      </c>
      <c r="B437" s="6">
        <v>40</v>
      </c>
      <c r="D437" s="1" t="s">
        <v>8221</v>
      </c>
      <c r="E437" s="6">
        <v>24</v>
      </c>
    </row>
    <row r="438" spans="1:5" x14ac:dyDescent="0.25">
      <c r="A438" s="1" t="s">
        <v>8219</v>
      </c>
      <c r="B438" s="6">
        <v>46</v>
      </c>
      <c r="D438" s="1" t="s">
        <v>8221</v>
      </c>
      <c r="E438" s="6">
        <v>18</v>
      </c>
    </row>
    <row r="439" spans="1:5" x14ac:dyDescent="0.25">
      <c r="A439" s="1" t="s">
        <v>8219</v>
      </c>
      <c r="B439" s="6">
        <v>62</v>
      </c>
      <c r="D439" s="1" t="s">
        <v>8221</v>
      </c>
      <c r="E439" s="6">
        <v>12</v>
      </c>
    </row>
    <row r="440" spans="1:5" x14ac:dyDescent="0.25">
      <c r="A440" s="1" t="s">
        <v>8219</v>
      </c>
      <c r="B440" s="6">
        <v>61</v>
      </c>
      <c r="D440" s="1" t="s">
        <v>8221</v>
      </c>
      <c r="E440" s="6">
        <v>123</v>
      </c>
    </row>
    <row r="441" spans="1:5" x14ac:dyDescent="0.25">
      <c r="A441" s="1" t="s">
        <v>8219</v>
      </c>
      <c r="B441" s="6">
        <v>96</v>
      </c>
      <c r="D441" s="1" t="s">
        <v>8221</v>
      </c>
      <c r="E441" s="6">
        <v>96</v>
      </c>
    </row>
    <row r="442" spans="1:5" x14ac:dyDescent="0.25">
      <c r="A442" s="1" t="s">
        <v>8219</v>
      </c>
      <c r="B442" s="6">
        <v>190</v>
      </c>
      <c r="D442" s="1" t="s">
        <v>8221</v>
      </c>
      <c r="E442" s="6">
        <v>31</v>
      </c>
    </row>
    <row r="443" spans="1:5" x14ac:dyDescent="0.25">
      <c r="A443" s="1" t="s">
        <v>8219</v>
      </c>
      <c r="B443" s="6">
        <v>94</v>
      </c>
      <c r="D443" s="1" t="s">
        <v>8221</v>
      </c>
      <c r="E443" s="6">
        <v>4</v>
      </c>
    </row>
    <row r="444" spans="1:5" x14ac:dyDescent="0.25">
      <c r="A444" s="1" t="s">
        <v>8219</v>
      </c>
      <c r="B444" s="6">
        <v>39</v>
      </c>
      <c r="D444" s="1" t="s">
        <v>8221</v>
      </c>
      <c r="E444" s="6">
        <v>3</v>
      </c>
    </row>
    <row r="445" spans="1:5" x14ac:dyDescent="0.25">
      <c r="A445" s="1" t="s">
        <v>8219</v>
      </c>
      <c r="B445" s="6">
        <v>127</v>
      </c>
      <c r="D445" s="1" t="s">
        <v>8221</v>
      </c>
      <c r="E445" s="6">
        <v>179</v>
      </c>
    </row>
    <row r="446" spans="1:5" x14ac:dyDescent="0.25">
      <c r="A446" s="1" t="s">
        <v>8219</v>
      </c>
      <c r="B446" s="6">
        <v>159</v>
      </c>
      <c r="D446" s="1" t="s">
        <v>8221</v>
      </c>
      <c r="E446" s="6">
        <v>3</v>
      </c>
    </row>
    <row r="447" spans="1:5" x14ac:dyDescent="0.25">
      <c r="A447" s="1" t="s">
        <v>8219</v>
      </c>
      <c r="B447" s="6">
        <v>177</v>
      </c>
      <c r="D447" s="1" t="s">
        <v>8221</v>
      </c>
      <c r="E447" s="6">
        <v>23</v>
      </c>
    </row>
    <row r="448" spans="1:5" x14ac:dyDescent="0.25">
      <c r="A448" s="1" t="s">
        <v>8219</v>
      </c>
      <c r="B448" s="6">
        <v>47</v>
      </c>
      <c r="D448" s="1" t="s">
        <v>8221</v>
      </c>
      <c r="E448" s="6">
        <v>23</v>
      </c>
    </row>
    <row r="449" spans="1:5" x14ac:dyDescent="0.25">
      <c r="A449" s="1" t="s">
        <v>8219</v>
      </c>
      <c r="B449" s="6">
        <v>1</v>
      </c>
      <c r="D449" s="1" t="s">
        <v>8221</v>
      </c>
      <c r="E449" s="6">
        <v>41</v>
      </c>
    </row>
    <row r="450" spans="1:5" x14ac:dyDescent="0.25">
      <c r="A450" s="1" t="s">
        <v>8219</v>
      </c>
      <c r="B450" s="6">
        <v>16</v>
      </c>
      <c r="D450" s="1" t="s">
        <v>8221</v>
      </c>
      <c r="E450" s="6">
        <v>0</v>
      </c>
    </row>
    <row r="451" spans="1:5" x14ac:dyDescent="0.25">
      <c r="A451" s="1" t="s">
        <v>8219</v>
      </c>
      <c r="B451" s="6">
        <v>115</v>
      </c>
      <c r="D451" s="1" t="s">
        <v>8221</v>
      </c>
      <c r="E451" s="6">
        <v>32</v>
      </c>
    </row>
    <row r="452" spans="1:5" x14ac:dyDescent="0.25">
      <c r="A452" s="1" t="s">
        <v>8219</v>
      </c>
      <c r="B452" s="6">
        <v>133</v>
      </c>
      <c r="D452" s="1" t="s">
        <v>8221</v>
      </c>
      <c r="E452" s="6">
        <v>2</v>
      </c>
    </row>
    <row r="453" spans="1:5" x14ac:dyDescent="0.25">
      <c r="A453" s="1" t="s">
        <v>8219</v>
      </c>
      <c r="B453" s="6">
        <v>70</v>
      </c>
      <c r="D453" s="1" t="s">
        <v>8221</v>
      </c>
      <c r="E453" s="6">
        <v>7</v>
      </c>
    </row>
    <row r="454" spans="1:5" x14ac:dyDescent="0.25">
      <c r="A454" s="1" t="s">
        <v>8219</v>
      </c>
      <c r="B454" s="6">
        <v>62</v>
      </c>
      <c r="D454" s="1" t="s">
        <v>8221</v>
      </c>
      <c r="E454" s="6">
        <v>4</v>
      </c>
    </row>
    <row r="455" spans="1:5" x14ac:dyDescent="0.25">
      <c r="A455" s="1" t="s">
        <v>8219</v>
      </c>
      <c r="B455" s="6">
        <v>10</v>
      </c>
      <c r="D455" s="1" t="s">
        <v>8221</v>
      </c>
      <c r="E455" s="6">
        <v>196</v>
      </c>
    </row>
    <row r="456" spans="1:5" x14ac:dyDescent="0.25">
      <c r="A456" s="1" t="s">
        <v>8219</v>
      </c>
      <c r="B456" s="6">
        <v>499</v>
      </c>
      <c r="D456" s="1" t="s">
        <v>8221</v>
      </c>
      <c r="E456" s="6">
        <v>11</v>
      </c>
    </row>
    <row r="457" spans="1:5" x14ac:dyDescent="0.25">
      <c r="A457" s="1" t="s">
        <v>8219</v>
      </c>
      <c r="B457" s="6">
        <v>47</v>
      </c>
      <c r="D457" s="1" t="s">
        <v>8221</v>
      </c>
      <c r="E457" s="6">
        <v>9</v>
      </c>
    </row>
    <row r="458" spans="1:5" x14ac:dyDescent="0.25">
      <c r="A458" s="1" t="s">
        <v>8219</v>
      </c>
      <c r="B458" s="6">
        <v>28</v>
      </c>
      <c r="D458" s="1" t="s">
        <v>8221</v>
      </c>
      <c r="E458" s="6">
        <v>5</v>
      </c>
    </row>
    <row r="459" spans="1:5" x14ac:dyDescent="0.25">
      <c r="A459" s="1" t="s">
        <v>8219</v>
      </c>
      <c r="B459" s="6">
        <v>24</v>
      </c>
      <c r="D459" s="1" t="s">
        <v>8221</v>
      </c>
      <c r="E459" s="6">
        <v>8</v>
      </c>
    </row>
    <row r="460" spans="1:5" x14ac:dyDescent="0.25">
      <c r="A460" s="1" t="s">
        <v>8219</v>
      </c>
      <c r="B460" s="6">
        <v>76</v>
      </c>
      <c r="D460" s="1" t="s">
        <v>8221</v>
      </c>
      <c r="E460" s="6">
        <v>229</v>
      </c>
    </row>
    <row r="461" spans="1:5" x14ac:dyDescent="0.25">
      <c r="A461" s="1" t="s">
        <v>8219</v>
      </c>
      <c r="B461" s="6">
        <v>98</v>
      </c>
      <c r="D461" s="1" t="s">
        <v>8221</v>
      </c>
      <c r="E461" s="6">
        <v>40</v>
      </c>
    </row>
    <row r="462" spans="1:5" x14ac:dyDescent="0.25">
      <c r="A462" s="1" t="s">
        <v>8219</v>
      </c>
      <c r="B462" s="6">
        <v>30</v>
      </c>
      <c r="D462" s="1" t="s">
        <v>8221</v>
      </c>
      <c r="E462" s="6">
        <v>123</v>
      </c>
    </row>
    <row r="463" spans="1:5" x14ac:dyDescent="0.25">
      <c r="A463" s="1" t="s">
        <v>8219</v>
      </c>
      <c r="B463" s="6">
        <v>478</v>
      </c>
      <c r="D463" s="1" t="s">
        <v>8221</v>
      </c>
      <c r="E463" s="6">
        <v>5</v>
      </c>
    </row>
    <row r="464" spans="1:5" x14ac:dyDescent="0.25">
      <c r="A464" s="1" t="s">
        <v>8219</v>
      </c>
      <c r="B464" s="6">
        <v>74</v>
      </c>
      <c r="D464" s="1" t="s">
        <v>8221</v>
      </c>
      <c r="E464" s="6">
        <v>148</v>
      </c>
    </row>
    <row r="465" spans="1:5" x14ac:dyDescent="0.25">
      <c r="A465" s="1" t="s">
        <v>8219</v>
      </c>
      <c r="B465" s="6">
        <v>131</v>
      </c>
      <c r="D465" s="1" t="s">
        <v>8221</v>
      </c>
      <c r="E465" s="6">
        <v>10</v>
      </c>
    </row>
    <row r="466" spans="1:5" x14ac:dyDescent="0.25">
      <c r="A466" s="1" t="s">
        <v>8219</v>
      </c>
      <c r="B466" s="6">
        <v>61</v>
      </c>
      <c r="D466" s="1" t="s">
        <v>8221</v>
      </c>
      <c r="E466" s="6">
        <v>4</v>
      </c>
    </row>
    <row r="467" spans="1:5" x14ac:dyDescent="0.25">
      <c r="A467" s="1" t="s">
        <v>8219</v>
      </c>
      <c r="B467" s="6">
        <v>1071</v>
      </c>
      <c r="D467" s="1" t="s">
        <v>8221</v>
      </c>
      <c r="E467" s="6">
        <v>21</v>
      </c>
    </row>
    <row r="468" spans="1:5" x14ac:dyDescent="0.25">
      <c r="A468" s="1" t="s">
        <v>8219</v>
      </c>
      <c r="B468" s="6">
        <v>122</v>
      </c>
      <c r="D468" s="1" t="s">
        <v>8221</v>
      </c>
      <c r="E468" s="6">
        <v>2</v>
      </c>
    </row>
    <row r="469" spans="1:5" x14ac:dyDescent="0.25">
      <c r="A469" s="1" t="s">
        <v>8219</v>
      </c>
      <c r="B469" s="6">
        <v>111</v>
      </c>
      <c r="D469" s="1" t="s">
        <v>8221</v>
      </c>
      <c r="E469" s="6">
        <v>0</v>
      </c>
    </row>
    <row r="470" spans="1:5" x14ac:dyDescent="0.25">
      <c r="A470" s="1" t="s">
        <v>8219</v>
      </c>
      <c r="B470" s="6">
        <v>255</v>
      </c>
      <c r="D470" s="1" t="s">
        <v>8221</v>
      </c>
      <c r="E470" s="6">
        <v>4</v>
      </c>
    </row>
    <row r="471" spans="1:5" x14ac:dyDescent="0.25">
      <c r="A471" s="1" t="s">
        <v>8219</v>
      </c>
      <c r="B471" s="6">
        <v>141</v>
      </c>
      <c r="D471" s="1" t="s">
        <v>8221</v>
      </c>
      <c r="E471" s="6">
        <v>1</v>
      </c>
    </row>
    <row r="472" spans="1:5" x14ac:dyDescent="0.25">
      <c r="A472" s="1" t="s">
        <v>8219</v>
      </c>
      <c r="B472" s="6">
        <v>159</v>
      </c>
      <c r="D472" s="1" t="s">
        <v>8221</v>
      </c>
      <c r="E472" s="6">
        <v>30</v>
      </c>
    </row>
    <row r="473" spans="1:5" x14ac:dyDescent="0.25">
      <c r="A473" s="1" t="s">
        <v>8219</v>
      </c>
      <c r="B473" s="6">
        <v>99</v>
      </c>
      <c r="D473" s="1" t="s">
        <v>8221</v>
      </c>
      <c r="E473" s="6">
        <v>3</v>
      </c>
    </row>
    <row r="474" spans="1:5" x14ac:dyDescent="0.25">
      <c r="A474" s="1" t="s">
        <v>8219</v>
      </c>
      <c r="B474" s="6">
        <v>96</v>
      </c>
      <c r="D474" s="1" t="s">
        <v>8221</v>
      </c>
      <c r="E474" s="6">
        <v>975</v>
      </c>
    </row>
    <row r="475" spans="1:5" x14ac:dyDescent="0.25">
      <c r="A475" s="1" t="s">
        <v>8219</v>
      </c>
      <c r="B475" s="6">
        <v>27</v>
      </c>
      <c r="D475" s="1" t="s">
        <v>8221</v>
      </c>
      <c r="E475" s="6">
        <v>167</v>
      </c>
    </row>
    <row r="476" spans="1:5" x14ac:dyDescent="0.25">
      <c r="A476" s="1" t="s">
        <v>8219</v>
      </c>
      <c r="B476" s="6">
        <v>166</v>
      </c>
      <c r="D476" s="1" t="s">
        <v>8221</v>
      </c>
      <c r="E476" s="6">
        <v>5</v>
      </c>
    </row>
    <row r="477" spans="1:5" x14ac:dyDescent="0.25">
      <c r="A477" s="1" t="s">
        <v>8219</v>
      </c>
      <c r="B477" s="6">
        <v>76</v>
      </c>
      <c r="D477" s="1" t="s">
        <v>8221</v>
      </c>
      <c r="E477" s="6">
        <v>18</v>
      </c>
    </row>
    <row r="478" spans="1:5" x14ac:dyDescent="0.25">
      <c r="A478" s="1" t="s">
        <v>8219</v>
      </c>
      <c r="B478" s="6">
        <v>211</v>
      </c>
      <c r="D478" s="1" t="s">
        <v>8221</v>
      </c>
      <c r="E478" s="6">
        <v>98</v>
      </c>
    </row>
    <row r="479" spans="1:5" x14ac:dyDescent="0.25">
      <c r="A479" s="1" t="s">
        <v>8219</v>
      </c>
      <c r="B479" s="6">
        <v>21</v>
      </c>
      <c r="D479" s="1" t="s">
        <v>8221</v>
      </c>
      <c r="E479" s="6">
        <v>4</v>
      </c>
    </row>
    <row r="480" spans="1:5" x14ac:dyDescent="0.25">
      <c r="A480" s="1" t="s">
        <v>8219</v>
      </c>
      <c r="B480" s="6">
        <v>61</v>
      </c>
      <c r="D480" s="1" t="s">
        <v>8221</v>
      </c>
      <c r="E480" s="6">
        <v>3</v>
      </c>
    </row>
    <row r="481" spans="1:5" x14ac:dyDescent="0.25">
      <c r="A481" s="1" t="s">
        <v>8219</v>
      </c>
      <c r="B481" s="6">
        <v>30</v>
      </c>
      <c r="D481" s="1" t="s">
        <v>8221</v>
      </c>
      <c r="E481" s="6">
        <v>1</v>
      </c>
    </row>
    <row r="482" spans="1:5" x14ac:dyDescent="0.25">
      <c r="A482" s="1" t="s">
        <v>8219</v>
      </c>
      <c r="B482" s="6">
        <v>375</v>
      </c>
      <c r="D482" s="1" t="s">
        <v>8221</v>
      </c>
      <c r="E482" s="6">
        <v>0</v>
      </c>
    </row>
    <row r="483" spans="1:5" x14ac:dyDescent="0.25">
      <c r="A483" s="1" t="s">
        <v>8219</v>
      </c>
      <c r="B483" s="6">
        <v>111</v>
      </c>
      <c r="D483" s="1" t="s">
        <v>8221</v>
      </c>
      <c r="E483" s="6">
        <v>9</v>
      </c>
    </row>
    <row r="484" spans="1:5" x14ac:dyDescent="0.25">
      <c r="A484" s="1" t="s">
        <v>8219</v>
      </c>
      <c r="B484" s="6">
        <v>123</v>
      </c>
      <c r="D484" s="1" t="s">
        <v>8221</v>
      </c>
      <c r="E484" s="6">
        <v>2</v>
      </c>
    </row>
    <row r="485" spans="1:5" x14ac:dyDescent="0.25">
      <c r="A485" s="1" t="s">
        <v>8219</v>
      </c>
      <c r="B485" s="6">
        <v>70</v>
      </c>
      <c r="D485" s="1" t="s">
        <v>8221</v>
      </c>
      <c r="E485" s="6">
        <v>0</v>
      </c>
    </row>
    <row r="486" spans="1:5" x14ac:dyDescent="0.25">
      <c r="A486" s="1" t="s">
        <v>8219</v>
      </c>
      <c r="B486" s="6">
        <v>85</v>
      </c>
      <c r="D486" s="1" t="s">
        <v>8221</v>
      </c>
      <c r="E486" s="6">
        <v>147</v>
      </c>
    </row>
    <row r="487" spans="1:5" x14ac:dyDescent="0.25">
      <c r="A487" s="1" t="s">
        <v>8219</v>
      </c>
      <c r="B487" s="6">
        <v>86</v>
      </c>
      <c r="D487" s="1" t="s">
        <v>8221</v>
      </c>
      <c r="E487" s="6">
        <v>49</v>
      </c>
    </row>
    <row r="488" spans="1:5" x14ac:dyDescent="0.25">
      <c r="A488" s="1" t="s">
        <v>8219</v>
      </c>
      <c r="B488" s="6">
        <v>13</v>
      </c>
      <c r="D488" s="1" t="s">
        <v>8221</v>
      </c>
      <c r="E488" s="6">
        <v>1</v>
      </c>
    </row>
    <row r="489" spans="1:5" x14ac:dyDescent="0.25">
      <c r="A489" s="1" t="s">
        <v>8219</v>
      </c>
      <c r="B489" s="6">
        <v>33</v>
      </c>
      <c r="D489" s="1" t="s">
        <v>8221</v>
      </c>
      <c r="E489" s="6">
        <v>2</v>
      </c>
    </row>
    <row r="490" spans="1:5" x14ac:dyDescent="0.25">
      <c r="A490" s="1" t="s">
        <v>8219</v>
      </c>
      <c r="B490" s="6">
        <v>15</v>
      </c>
      <c r="D490" s="1" t="s">
        <v>8221</v>
      </c>
      <c r="E490" s="6">
        <v>7</v>
      </c>
    </row>
    <row r="491" spans="1:5" x14ac:dyDescent="0.25">
      <c r="A491" s="1" t="s">
        <v>8219</v>
      </c>
      <c r="B491" s="6">
        <v>273</v>
      </c>
      <c r="D491" s="1" t="s">
        <v>8221</v>
      </c>
      <c r="E491" s="6">
        <v>4</v>
      </c>
    </row>
    <row r="492" spans="1:5" x14ac:dyDescent="0.25">
      <c r="A492" s="1" t="s">
        <v>8219</v>
      </c>
      <c r="B492" s="6">
        <v>714</v>
      </c>
      <c r="D492" s="1" t="s">
        <v>8221</v>
      </c>
      <c r="E492" s="6">
        <v>27</v>
      </c>
    </row>
    <row r="493" spans="1:5" x14ac:dyDescent="0.25">
      <c r="A493" s="1" t="s">
        <v>8219</v>
      </c>
      <c r="B493" s="6">
        <v>170</v>
      </c>
      <c r="D493" s="1" t="s">
        <v>8221</v>
      </c>
      <c r="E493" s="6">
        <v>94</v>
      </c>
    </row>
    <row r="494" spans="1:5" x14ac:dyDescent="0.25">
      <c r="A494" s="1" t="s">
        <v>8219</v>
      </c>
      <c r="B494" s="6">
        <v>512</v>
      </c>
      <c r="D494" s="1" t="s">
        <v>8221</v>
      </c>
      <c r="E494" s="6">
        <v>29</v>
      </c>
    </row>
    <row r="495" spans="1:5" x14ac:dyDescent="0.25">
      <c r="A495" s="1" t="s">
        <v>8219</v>
      </c>
      <c r="B495" s="6">
        <v>314</v>
      </c>
      <c r="D495" s="1" t="s">
        <v>8221</v>
      </c>
      <c r="E495" s="6">
        <v>7</v>
      </c>
    </row>
    <row r="496" spans="1:5" x14ac:dyDescent="0.25">
      <c r="A496" s="1" t="s">
        <v>8219</v>
      </c>
      <c r="B496" s="6">
        <v>167</v>
      </c>
      <c r="D496" s="1" t="s">
        <v>8221</v>
      </c>
      <c r="E496" s="6">
        <v>22</v>
      </c>
    </row>
    <row r="497" spans="1:5" x14ac:dyDescent="0.25">
      <c r="A497" s="1" t="s">
        <v>8219</v>
      </c>
      <c r="B497" s="6">
        <v>9</v>
      </c>
      <c r="D497" s="1" t="s">
        <v>8221</v>
      </c>
      <c r="E497" s="6">
        <v>1</v>
      </c>
    </row>
    <row r="498" spans="1:5" x14ac:dyDescent="0.25">
      <c r="A498" s="1" t="s">
        <v>8219</v>
      </c>
      <c r="B498" s="6">
        <v>103</v>
      </c>
      <c r="D498" s="1" t="s">
        <v>8221</v>
      </c>
      <c r="E498" s="6">
        <v>10</v>
      </c>
    </row>
    <row r="499" spans="1:5" x14ac:dyDescent="0.25">
      <c r="A499" s="1" t="s">
        <v>8219</v>
      </c>
      <c r="B499" s="6">
        <v>111</v>
      </c>
      <c r="D499" s="1" t="s">
        <v>8221</v>
      </c>
      <c r="E499" s="6">
        <v>6</v>
      </c>
    </row>
    <row r="500" spans="1:5" x14ac:dyDescent="0.25">
      <c r="A500" s="1" t="s">
        <v>8219</v>
      </c>
      <c r="B500" s="6">
        <v>271</v>
      </c>
      <c r="D500" s="1" t="s">
        <v>8221</v>
      </c>
      <c r="E500" s="6">
        <v>24</v>
      </c>
    </row>
    <row r="501" spans="1:5" x14ac:dyDescent="0.25">
      <c r="A501" s="1" t="s">
        <v>8219</v>
      </c>
      <c r="B501" s="6">
        <v>101</v>
      </c>
      <c r="D501" s="1" t="s">
        <v>8221</v>
      </c>
      <c r="E501" s="6">
        <v>15</v>
      </c>
    </row>
    <row r="502" spans="1:5" x14ac:dyDescent="0.25">
      <c r="A502" s="1" t="s">
        <v>8219</v>
      </c>
      <c r="B502" s="6">
        <v>57</v>
      </c>
      <c r="D502" s="1" t="s">
        <v>8221</v>
      </c>
      <c r="E502" s="6">
        <v>37</v>
      </c>
    </row>
    <row r="503" spans="1:5" x14ac:dyDescent="0.25">
      <c r="A503" s="1" t="s">
        <v>8219</v>
      </c>
      <c r="B503" s="6">
        <v>62</v>
      </c>
      <c r="D503" s="1" t="s">
        <v>8221</v>
      </c>
      <c r="E503" s="6">
        <v>20</v>
      </c>
    </row>
    <row r="504" spans="1:5" x14ac:dyDescent="0.25">
      <c r="A504" s="1" t="s">
        <v>8219</v>
      </c>
      <c r="B504" s="6">
        <v>32</v>
      </c>
      <c r="D504" s="1" t="s">
        <v>8221</v>
      </c>
      <c r="E504" s="6">
        <v>7</v>
      </c>
    </row>
    <row r="505" spans="1:5" x14ac:dyDescent="0.25">
      <c r="A505" s="1" t="s">
        <v>8219</v>
      </c>
      <c r="B505" s="6">
        <v>141</v>
      </c>
      <c r="D505" s="1" t="s">
        <v>8221</v>
      </c>
      <c r="E505" s="6">
        <v>0</v>
      </c>
    </row>
    <row r="506" spans="1:5" x14ac:dyDescent="0.25">
      <c r="A506" s="1" t="s">
        <v>8219</v>
      </c>
      <c r="B506" s="6">
        <v>75</v>
      </c>
      <c r="D506" s="1" t="s">
        <v>8221</v>
      </c>
      <c r="E506" s="6">
        <v>21</v>
      </c>
    </row>
    <row r="507" spans="1:5" x14ac:dyDescent="0.25">
      <c r="A507" s="1" t="s">
        <v>8219</v>
      </c>
      <c r="B507" s="6">
        <v>46</v>
      </c>
      <c r="D507" s="1" t="s">
        <v>8221</v>
      </c>
      <c r="E507" s="6">
        <v>3</v>
      </c>
    </row>
    <row r="508" spans="1:5" x14ac:dyDescent="0.25">
      <c r="A508" s="1" t="s">
        <v>8219</v>
      </c>
      <c r="B508" s="6">
        <v>103</v>
      </c>
      <c r="D508" s="1" t="s">
        <v>8221</v>
      </c>
      <c r="E508" s="6">
        <v>11</v>
      </c>
    </row>
    <row r="509" spans="1:5" x14ac:dyDescent="0.25">
      <c r="A509" s="1" t="s">
        <v>8219</v>
      </c>
      <c r="B509" s="6">
        <v>6</v>
      </c>
      <c r="D509" s="1" t="s">
        <v>8221</v>
      </c>
      <c r="E509" s="6">
        <v>1</v>
      </c>
    </row>
    <row r="510" spans="1:5" x14ac:dyDescent="0.25">
      <c r="A510" s="1" t="s">
        <v>8219</v>
      </c>
      <c r="B510" s="6">
        <v>83</v>
      </c>
      <c r="D510" s="1" t="s">
        <v>8221</v>
      </c>
      <c r="E510" s="6">
        <v>312</v>
      </c>
    </row>
    <row r="511" spans="1:5" x14ac:dyDescent="0.25">
      <c r="A511" s="1" t="s">
        <v>8219</v>
      </c>
      <c r="B511" s="6">
        <v>108</v>
      </c>
      <c r="D511" s="1" t="s">
        <v>8221</v>
      </c>
      <c r="E511" s="6">
        <v>1</v>
      </c>
    </row>
    <row r="512" spans="1:5" x14ac:dyDescent="0.25">
      <c r="A512" s="1" t="s">
        <v>8219</v>
      </c>
      <c r="B512" s="6">
        <v>25</v>
      </c>
      <c r="D512" s="1" t="s">
        <v>8221</v>
      </c>
      <c r="E512" s="6">
        <v>3</v>
      </c>
    </row>
    <row r="513" spans="1:5" x14ac:dyDescent="0.25">
      <c r="A513" s="1" t="s">
        <v>8219</v>
      </c>
      <c r="B513" s="6">
        <v>549</v>
      </c>
      <c r="D513" s="1" t="s">
        <v>8221</v>
      </c>
      <c r="E513" s="6">
        <v>4</v>
      </c>
    </row>
    <row r="514" spans="1:5" x14ac:dyDescent="0.25">
      <c r="A514" s="1" t="s">
        <v>8219</v>
      </c>
      <c r="B514" s="6">
        <v>222</v>
      </c>
      <c r="D514" s="1" t="s">
        <v>8221</v>
      </c>
      <c r="E514" s="6">
        <v>10</v>
      </c>
    </row>
    <row r="515" spans="1:5" x14ac:dyDescent="0.25">
      <c r="A515" s="1" t="s">
        <v>8219</v>
      </c>
      <c r="B515" s="6">
        <v>183</v>
      </c>
      <c r="D515" s="1" t="s">
        <v>8221</v>
      </c>
      <c r="E515" s="6">
        <v>8</v>
      </c>
    </row>
    <row r="516" spans="1:5" x14ac:dyDescent="0.25">
      <c r="A516" s="1" t="s">
        <v>8219</v>
      </c>
      <c r="B516" s="6">
        <v>89</v>
      </c>
      <c r="D516" s="1" t="s">
        <v>8221</v>
      </c>
      <c r="E516" s="6">
        <v>3</v>
      </c>
    </row>
    <row r="517" spans="1:5" x14ac:dyDescent="0.25">
      <c r="A517" s="1" t="s">
        <v>8219</v>
      </c>
      <c r="B517" s="6">
        <v>253</v>
      </c>
      <c r="D517" s="1" t="s">
        <v>8221</v>
      </c>
      <c r="E517" s="6">
        <v>1</v>
      </c>
    </row>
    <row r="518" spans="1:5" x14ac:dyDescent="0.25">
      <c r="A518" s="1" t="s">
        <v>8219</v>
      </c>
      <c r="B518" s="6">
        <v>140</v>
      </c>
      <c r="D518" s="1" t="s">
        <v>8221</v>
      </c>
      <c r="E518" s="6">
        <v>0</v>
      </c>
    </row>
    <row r="519" spans="1:5" x14ac:dyDescent="0.25">
      <c r="A519" s="1" t="s">
        <v>8219</v>
      </c>
      <c r="B519" s="6">
        <v>103</v>
      </c>
      <c r="D519" s="1" t="s">
        <v>8221</v>
      </c>
      <c r="E519" s="6">
        <v>5</v>
      </c>
    </row>
    <row r="520" spans="1:5" x14ac:dyDescent="0.25">
      <c r="A520" s="1" t="s">
        <v>8219</v>
      </c>
      <c r="B520" s="6">
        <v>138</v>
      </c>
      <c r="D520" s="1" t="s">
        <v>8221</v>
      </c>
      <c r="E520" s="6">
        <v>0</v>
      </c>
    </row>
    <row r="521" spans="1:5" x14ac:dyDescent="0.25">
      <c r="A521" s="1" t="s">
        <v>8219</v>
      </c>
      <c r="B521" s="6">
        <v>191</v>
      </c>
      <c r="D521" s="1" t="s">
        <v>8221</v>
      </c>
      <c r="E521" s="6">
        <v>3</v>
      </c>
    </row>
    <row r="522" spans="1:5" x14ac:dyDescent="0.25">
      <c r="A522" s="1" t="s">
        <v>8219</v>
      </c>
      <c r="B522" s="6">
        <v>45</v>
      </c>
      <c r="D522" s="1" t="s">
        <v>8221</v>
      </c>
      <c r="E522" s="6">
        <v>7</v>
      </c>
    </row>
    <row r="523" spans="1:5" x14ac:dyDescent="0.25">
      <c r="A523" s="1" t="s">
        <v>8219</v>
      </c>
      <c r="B523" s="6">
        <v>17</v>
      </c>
      <c r="D523" s="1" t="s">
        <v>8221</v>
      </c>
      <c r="E523" s="6">
        <v>0</v>
      </c>
    </row>
    <row r="524" spans="1:5" x14ac:dyDescent="0.25">
      <c r="A524" s="1" t="s">
        <v>8219</v>
      </c>
      <c r="B524" s="6">
        <v>31</v>
      </c>
      <c r="D524" s="1" t="s">
        <v>8221</v>
      </c>
      <c r="E524" s="6">
        <v>2</v>
      </c>
    </row>
    <row r="525" spans="1:5" x14ac:dyDescent="0.25">
      <c r="A525" s="1" t="s">
        <v>8219</v>
      </c>
      <c r="B525" s="6">
        <v>50</v>
      </c>
      <c r="D525" s="1" t="s">
        <v>8221</v>
      </c>
      <c r="E525" s="6">
        <v>23</v>
      </c>
    </row>
    <row r="526" spans="1:5" x14ac:dyDescent="0.25">
      <c r="A526" s="1" t="s">
        <v>8219</v>
      </c>
      <c r="B526" s="6">
        <v>59</v>
      </c>
      <c r="D526" s="1" t="s">
        <v>8221</v>
      </c>
      <c r="E526" s="6">
        <v>1</v>
      </c>
    </row>
    <row r="527" spans="1:5" x14ac:dyDescent="0.25">
      <c r="A527" s="1" t="s">
        <v>8219</v>
      </c>
      <c r="B527" s="6">
        <v>81</v>
      </c>
      <c r="D527" s="1" t="s">
        <v>8221</v>
      </c>
      <c r="E527" s="6">
        <v>2</v>
      </c>
    </row>
    <row r="528" spans="1:5" x14ac:dyDescent="0.25">
      <c r="A528" s="1" t="s">
        <v>8219</v>
      </c>
      <c r="B528" s="6">
        <v>508</v>
      </c>
      <c r="D528" s="1" t="s">
        <v>8221</v>
      </c>
      <c r="E528" s="6">
        <v>3</v>
      </c>
    </row>
    <row r="529" spans="1:5" x14ac:dyDescent="0.25">
      <c r="A529" s="1" t="s">
        <v>8219</v>
      </c>
      <c r="B529" s="6">
        <v>74</v>
      </c>
      <c r="D529" s="1" t="s">
        <v>8221</v>
      </c>
      <c r="E529" s="6">
        <v>0</v>
      </c>
    </row>
    <row r="530" spans="1:5" x14ac:dyDescent="0.25">
      <c r="A530" s="1" t="s">
        <v>8219</v>
      </c>
      <c r="B530" s="6">
        <v>141</v>
      </c>
      <c r="D530" s="1" t="s">
        <v>8221</v>
      </c>
      <c r="E530" s="6">
        <v>13</v>
      </c>
    </row>
    <row r="531" spans="1:5" x14ac:dyDescent="0.25">
      <c r="A531" s="1" t="s">
        <v>8219</v>
      </c>
      <c r="B531" s="6">
        <v>711</v>
      </c>
      <c r="D531" s="1" t="s">
        <v>8221</v>
      </c>
      <c r="E531" s="6">
        <v>1</v>
      </c>
    </row>
    <row r="532" spans="1:5" x14ac:dyDescent="0.25">
      <c r="A532" s="1" t="s">
        <v>8219</v>
      </c>
      <c r="B532" s="6">
        <v>141</v>
      </c>
      <c r="D532" s="1" t="s">
        <v>8221</v>
      </c>
      <c r="E532" s="6">
        <v>1</v>
      </c>
    </row>
    <row r="533" spans="1:5" x14ac:dyDescent="0.25">
      <c r="A533" s="1" t="s">
        <v>8219</v>
      </c>
      <c r="B533" s="6">
        <v>109</v>
      </c>
      <c r="D533" s="1" t="s">
        <v>8221</v>
      </c>
      <c r="E533" s="6">
        <v>1</v>
      </c>
    </row>
    <row r="534" spans="1:5" x14ac:dyDescent="0.25">
      <c r="A534" s="1" t="s">
        <v>8219</v>
      </c>
      <c r="B534" s="6">
        <v>361</v>
      </c>
      <c r="D534" s="1" t="s">
        <v>8221</v>
      </c>
      <c r="E534" s="6">
        <v>6</v>
      </c>
    </row>
    <row r="535" spans="1:5" x14ac:dyDescent="0.25">
      <c r="A535" s="1" t="s">
        <v>8219</v>
      </c>
      <c r="B535" s="6">
        <v>176</v>
      </c>
      <c r="D535" s="1" t="s">
        <v>8221</v>
      </c>
      <c r="E535" s="6">
        <v>39</v>
      </c>
    </row>
    <row r="536" spans="1:5" x14ac:dyDescent="0.25">
      <c r="A536" s="1" t="s">
        <v>8219</v>
      </c>
      <c r="B536" s="6">
        <v>670</v>
      </c>
      <c r="D536" s="1" t="s">
        <v>8221</v>
      </c>
      <c r="E536" s="6">
        <v>4</v>
      </c>
    </row>
    <row r="537" spans="1:5" x14ac:dyDescent="0.25">
      <c r="A537" s="1" t="s">
        <v>8219</v>
      </c>
      <c r="B537" s="6">
        <v>96</v>
      </c>
      <c r="D537" s="1" t="s">
        <v>8221</v>
      </c>
      <c r="E537" s="6">
        <v>1</v>
      </c>
    </row>
    <row r="538" spans="1:5" x14ac:dyDescent="0.25">
      <c r="A538" s="1" t="s">
        <v>8219</v>
      </c>
      <c r="B538" s="6">
        <v>74</v>
      </c>
      <c r="D538" s="1" t="s">
        <v>8221</v>
      </c>
      <c r="E538" s="6">
        <v>0</v>
      </c>
    </row>
    <row r="539" spans="1:5" x14ac:dyDescent="0.25">
      <c r="A539" s="1" t="s">
        <v>8219</v>
      </c>
      <c r="B539" s="6">
        <v>52</v>
      </c>
      <c r="D539" s="1" t="s">
        <v>8221</v>
      </c>
      <c r="E539" s="6">
        <v>0</v>
      </c>
    </row>
    <row r="540" spans="1:5" x14ac:dyDescent="0.25">
      <c r="A540" s="1" t="s">
        <v>8219</v>
      </c>
      <c r="B540" s="6">
        <v>105</v>
      </c>
      <c r="D540" s="1" t="s">
        <v>8221</v>
      </c>
      <c r="E540" s="6">
        <v>0</v>
      </c>
    </row>
    <row r="541" spans="1:5" x14ac:dyDescent="0.25">
      <c r="A541" s="1" t="s">
        <v>8219</v>
      </c>
      <c r="B541" s="6">
        <v>41</v>
      </c>
      <c r="D541" s="1" t="s">
        <v>8221</v>
      </c>
      <c r="E541" s="6">
        <v>8</v>
      </c>
    </row>
    <row r="542" spans="1:5" x14ac:dyDescent="0.25">
      <c r="A542" s="1" t="s">
        <v>8219</v>
      </c>
      <c r="B542" s="6">
        <v>34</v>
      </c>
      <c r="D542" s="1" t="s">
        <v>8221</v>
      </c>
      <c r="E542" s="6">
        <v>0</v>
      </c>
    </row>
    <row r="543" spans="1:5" x14ac:dyDescent="0.25">
      <c r="A543" s="1" t="s">
        <v>8219</v>
      </c>
      <c r="B543" s="6">
        <v>66</v>
      </c>
      <c r="D543" s="1" t="s">
        <v>8221</v>
      </c>
      <c r="E543" s="6">
        <v>1</v>
      </c>
    </row>
    <row r="544" spans="1:5" x14ac:dyDescent="0.25">
      <c r="A544" s="1" t="s">
        <v>8219</v>
      </c>
      <c r="B544" s="6">
        <v>50</v>
      </c>
      <c r="D544" s="1" t="s">
        <v>8221</v>
      </c>
      <c r="E544" s="6">
        <v>12</v>
      </c>
    </row>
    <row r="545" spans="1:5" x14ac:dyDescent="0.25">
      <c r="A545" s="1" t="s">
        <v>8219</v>
      </c>
      <c r="B545" s="6">
        <v>159</v>
      </c>
      <c r="D545" s="1" t="s">
        <v>8221</v>
      </c>
      <c r="E545" s="6">
        <v>0</v>
      </c>
    </row>
    <row r="546" spans="1:5" x14ac:dyDescent="0.25">
      <c r="A546" s="1" t="s">
        <v>8219</v>
      </c>
      <c r="B546" s="6">
        <v>182</v>
      </c>
      <c r="D546" s="1" t="s">
        <v>8221</v>
      </c>
      <c r="E546" s="6">
        <v>3</v>
      </c>
    </row>
    <row r="547" spans="1:5" x14ac:dyDescent="0.25">
      <c r="A547" s="1" t="s">
        <v>8219</v>
      </c>
      <c r="B547" s="6">
        <v>206</v>
      </c>
      <c r="D547" s="1" t="s">
        <v>8221</v>
      </c>
      <c r="E547" s="6">
        <v>2</v>
      </c>
    </row>
    <row r="548" spans="1:5" x14ac:dyDescent="0.25">
      <c r="A548" s="1" t="s">
        <v>8219</v>
      </c>
      <c r="B548" s="6">
        <v>169</v>
      </c>
      <c r="D548" s="1" t="s">
        <v>8221</v>
      </c>
      <c r="E548" s="6">
        <v>6</v>
      </c>
    </row>
    <row r="549" spans="1:5" x14ac:dyDescent="0.25">
      <c r="A549" s="1" t="s">
        <v>8219</v>
      </c>
      <c r="B549" s="6">
        <v>31</v>
      </c>
      <c r="D549" s="1" t="s">
        <v>8221</v>
      </c>
      <c r="E549" s="6">
        <v>0</v>
      </c>
    </row>
    <row r="550" spans="1:5" x14ac:dyDescent="0.25">
      <c r="A550" s="1" t="s">
        <v>8219</v>
      </c>
      <c r="B550" s="6">
        <v>28</v>
      </c>
      <c r="D550" s="1" t="s">
        <v>8221</v>
      </c>
      <c r="E550" s="6">
        <v>15</v>
      </c>
    </row>
    <row r="551" spans="1:5" x14ac:dyDescent="0.25">
      <c r="A551" s="1" t="s">
        <v>8219</v>
      </c>
      <c r="B551" s="6">
        <v>54</v>
      </c>
      <c r="D551" s="1" t="s">
        <v>8221</v>
      </c>
      <c r="E551" s="6">
        <v>1</v>
      </c>
    </row>
    <row r="552" spans="1:5" x14ac:dyDescent="0.25">
      <c r="A552" s="1" t="s">
        <v>8219</v>
      </c>
      <c r="B552" s="6">
        <v>467</v>
      </c>
      <c r="D552" s="1" t="s">
        <v>8221</v>
      </c>
      <c r="E552" s="6">
        <v>3</v>
      </c>
    </row>
    <row r="553" spans="1:5" x14ac:dyDescent="0.25">
      <c r="A553" s="1" t="s">
        <v>8219</v>
      </c>
      <c r="B553" s="6">
        <v>389</v>
      </c>
      <c r="D553" s="1" t="s">
        <v>8221</v>
      </c>
      <c r="E553" s="6">
        <v>8</v>
      </c>
    </row>
    <row r="554" spans="1:5" x14ac:dyDescent="0.25">
      <c r="A554" s="1" t="s">
        <v>8219</v>
      </c>
      <c r="B554" s="6">
        <v>68</v>
      </c>
      <c r="D554" s="1" t="s">
        <v>8221</v>
      </c>
      <c r="E554" s="6">
        <v>0</v>
      </c>
    </row>
    <row r="555" spans="1:5" x14ac:dyDescent="0.25">
      <c r="A555" s="1" t="s">
        <v>8219</v>
      </c>
      <c r="B555" s="6">
        <v>413</v>
      </c>
      <c r="D555" s="1" t="s">
        <v>8221</v>
      </c>
      <c r="E555" s="6">
        <v>3</v>
      </c>
    </row>
    <row r="556" spans="1:5" x14ac:dyDescent="0.25">
      <c r="A556" s="1" t="s">
        <v>8219</v>
      </c>
      <c r="B556" s="6">
        <v>190</v>
      </c>
      <c r="D556" s="1" t="s">
        <v>8221</v>
      </c>
      <c r="E556" s="6">
        <v>3</v>
      </c>
    </row>
    <row r="557" spans="1:5" x14ac:dyDescent="0.25">
      <c r="A557" s="1" t="s">
        <v>8219</v>
      </c>
      <c r="B557" s="6">
        <v>189</v>
      </c>
      <c r="D557" s="1" t="s">
        <v>8221</v>
      </c>
      <c r="E557" s="6">
        <v>0</v>
      </c>
    </row>
    <row r="558" spans="1:5" x14ac:dyDescent="0.25">
      <c r="A558" s="1" t="s">
        <v>8219</v>
      </c>
      <c r="B558" s="6">
        <v>130</v>
      </c>
      <c r="D558" s="1" t="s">
        <v>8221</v>
      </c>
      <c r="E558" s="6">
        <v>19</v>
      </c>
    </row>
    <row r="559" spans="1:5" x14ac:dyDescent="0.25">
      <c r="A559" s="1" t="s">
        <v>8219</v>
      </c>
      <c r="B559" s="6">
        <v>74</v>
      </c>
      <c r="D559" s="1" t="s">
        <v>8221</v>
      </c>
      <c r="E559" s="6">
        <v>0</v>
      </c>
    </row>
    <row r="560" spans="1:5" x14ac:dyDescent="0.25">
      <c r="A560" s="1" t="s">
        <v>8219</v>
      </c>
      <c r="B560" s="6">
        <v>274</v>
      </c>
      <c r="D560" s="1" t="s">
        <v>8221</v>
      </c>
      <c r="E560" s="6">
        <v>2</v>
      </c>
    </row>
    <row r="561" spans="1:5" x14ac:dyDescent="0.25">
      <c r="A561" s="1" t="s">
        <v>8219</v>
      </c>
      <c r="B561" s="6">
        <v>22</v>
      </c>
      <c r="D561" s="1" t="s">
        <v>8221</v>
      </c>
      <c r="E561" s="6">
        <v>0</v>
      </c>
    </row>
    <row r="562" spans="1:5" x14ac:dyDescent="0.25">
      <c r="A562" s="1" t="s">
        <v>8219</v>
      </c>
      <c r="B562" s="6">
        <v>31</v>
      </c>
      <c r="D562" s="1" t="s">
        <v>8221</v>
      </c>
      <c r="E562" s="6">
        <v>0</v>
      </c>
    </row>
    <row r="563" spans="1:5" x14ac:dyDescent="0.25">
      <c r="A563" s="1" t="s">
        <v>8219</v>
      </c>
      <c r="B563" s="6">
        <v>63</v>
      </c>
      <c r="D563" s="1" t="s">
        <v>8221</v>
      </c>
      <c r="E563" s="6">
        <v>25</v>
      </c>
    </row>
    <row r="564" spans="1:5" x14ac:dyDescent="0.25">
      <c r="A564" s="1" t="s">
        <v>8219</v>
      </c>
      <c r="B564" s="6">
        <v>20</v>
      </c>
      <c r="D564" s="1" t="s">
        <v>8221</v>
      </c>
      <c r="E564" s="6">
        <v>8</v>
      </c>
    </row>
    <row r="565" spans="1:5" x14ac:dyDescent="0.25">
      <c r="A565" s="1" t="s">
        <v>8219</v>
      </c>
      <c r="B565" s="6">
        <v>25</v>
      </c>
      <c r="D565" s="1" t="s">
        <v>8221</v>
      </c>
      <c r="E565" s="6">
        <v>16</v>
      </c>
    </row>
    <row r="566" spans="1:5" x14ac:dyDescent="0.25">
      <c r="A566" s="1" t="s">
        <v>8219</v>
      </c>
      <c r="B566" s="6">
        <v>61</v>
      </c>
      <c r="D566" s="1" t="s">
        <v>8221</v>
      </c>
      <c r="E566" s="6">
        <v>3</v>
      </c>
    </row>
    <row r="567" spans="1:5" x14ac:dyDescent="0.25">
      <c r="A567" s="1" t="s">
        <v>8219</v>
      </c>
      <c r="B567" s="6">
        <v>52</v>
      </c>
      <c r="D567" s="1" t="s">
        <v>8221</v>
      </c>
      <c r="E567" s="6">
        <v>3</v>
      </c>
    </row>
    <row r="568" spans="1:5" x14ac:dyDescent="0.25">
      <c r="A568" s="1" t="s">
        <v>8219</v>
      </c>
      <c r="B568" s="6">
        <v>86</v>
      </c>
      <c r="D568" s="1" t="s">
        <v>8221</v>
      </c>
      <c r="E568" s="6">
        <v>2</v>
      </c>
    </row>
    <row r="569" spans="1:5" x14ac:dyDescent="0.25">
      <c r="A569" s="1" t="s">
        <v>8219</v>
      </c>
      <c r="B569" s="6">
        <v>42</v>
      </c>
      <c r="D569" s="1" t="s">
        <v>8221</v>
      </c>
      <c r="E569" s="6">
        <v>1</v>
      </c>
    </row>
    <row r="570" spans="1:5" x14ac:dyDescent="0.25">
      <c r="A570" s="1" t="s">
        <v>8219</v>
      </c>
      <c r="B570" s="6">
        <v>52</v>
      </c>
      <c r="D570" s="1" t="s">
        <v>8221</v>
      </c>
      <c r="E570" s="6">
        <v>0</v>
      </c>
    </row>
    <row r="571" spans="1:5" x14ac:dyDescent="0.25">
      <c r="A571" s="1" t="s">
        <v>8219</v>
      </c>
      <c r="B571" s="6">
        <v>120</v>
      </c>
      <c r="D571" s="1" t="s">
        <v>8221</v>
      </c>
      <c r="E571" s="6">
        <v>1</v>
      </c>
    </row>
    <row r="572" spans="1:5" x14ac:dyDescent="0.25">
      <c r="A572" s="1" t="s">
        <v>8219</v>
      </c>
      <c r="B572" s="6">
        <v>22</v>
      </c>
      <c r="D572" s="1" t="s">
        <v>8221</v>
      </c>
      <c r="E572" s="6">
        <v>19</v>
      </c>
    </row>
    <row r="573" spans="1:5" x14ac:dyDescent="0.25">
      <c r="A573" s="1" t="s">
        <v>8219</v>
      </c>
      <c r="B573" s="6">
        <v>64</v>
      </c>
      <c r="D573" s="1" t="s">
        <v>8221</v>
      </c>
      <c r="E573" s="6">
        <v>9</v>
      </c>
    </row>
    <row r="574" spans="1:5" x14ac:dyDescent="0.25">
      <c r="A574" s="1" t="s">
        <v>8219</v>
      </c>
      <c r="B574" s="6">
        <v>23</v>
      </c>
      <c r="D574" s="1" t="s">
        <v>8221</v>
      </c>
      <c r="E574" s="6">
        <v>1</v>
      </c>
    </row>
    <row r="575" spans="1:5" x14ac:dyDescent="0.25">
      <c r="A575" s="1" t="s">
        <v>8219</v>
      </c>
      <c r="B575" s="6">
        <v>238</v>
      </c>
      <c r="D575" s="1" t="s">
        <v>8221</v>
      </c>
      <c r="E575" s="6">
        <v>0</v>
      </c>
    </row>
    <row r="576" spans="1:5" x14ac:dyDescent="0.25">
      <c r="A576" s="1" t="s">
        <v>8219</v>
      </c>
      <c r="B576" s="6">
        <v>33</v>
      </c>
      <c r="D576" s="1" t="s">
        <v>8221</v>
      </c>
      <c r="E576" s="6">
        <v>1</v>
      </c>
    </row>
    <row r="577" spans="1:5" x14ac:dyDescent="0.25">
      <c r="A577" s="1" t="s">
        <v>8219</v>
      </c>
      <c r="B577" s="6">
        <v>32</v>
      </c>
      <c r="D577" s="1" t="s">
        <v>8221</v>
      </c>
      <c r="E577" s="6">
        <v>5</v>
      </c>
    </row>
    <row r="578" spans="1:5" x14ac:dyDescent="0.25">
      <c r="A578" s="1" t="s">
        <v>8219</v>
      </c>
      <c r="B578" s="6">
        <v>24</v>
      </c>
      <c r="D578" s="1" t="s">
        <v>8221</v>
      </c>
      <c r="E578" s="6">
        <v>85</v>
      </c>
    </row>
    <row r="579" spans="1:5" x14ac:dyDescent="0.25">
      <c r="A579" s="1" t="s">
        <v>8219</v>
      </c>
      <c r="B579" s="6">
        <v>29</v>
      </c>
      <c r="D579" s="1" t="s">
        <v>8221</v>
      </c>
      <c r="E579" s="6">
        <v>3</v>
      </c>
    </row>
    <row r="580" spans="1:5" x14ac:dyDescent="0.25">
      <c r="A580" s="1" t="s">
        <v>8219</v>
      </c>
      <c r="B580" s="6">
        <v>50</v>
      </c>
      <c r="D580" s="1" t="s">
        <v>8221</v>
      </c>
      <c r="E580" s="6">
        <v>4</v>
      </c>
    </row>
    <row r="581" spans="1:5" x14ac:dyDescent="0.25">
      <c r="A581" s="1" t="s">
        <v>8219</v>
      </c>
      <c r="B581" s="6">
        <v>108</v>
      </c>
      <c r="D581" s="1" t="s">
        <v>8221</v>
      </c>
      <c r="E581" s="6">
        <v>3</v>
      </c>
    </row>
    <row r="582" spans="1:5" x14ac:dyDescent="0.25">
      <c r="A582" s="1" t="s">
        <v>8219</v>
      </c>
      <c r="B582" s="6">
        <v>139</v>
      </c>
      <c r="D582" s="1" t="s">
        <v>8221</v>
      </c>
      <c r="E582" s="6">
        <v>5</v>
      </c>
    </row>
    <row r="583" spans="1:5" x14ac:dyDescent="0.25">
      <c r="A583" s="1" t="s">
        <v>8219</v>
      </c>
      <c r="B583" s="6">
        <v>7</v>
      </c>
      <c r="D583" s="1" t="s">
        <v>8221</v>
      </c>
      <c r="E583" s="6">
        <v>17</v>
      </c>
    </row>
    <row r="584" spans="1:5" x14ac:dyDescent="0.25">
      <c r="A584" s="1" t="s">
        <v>8219</v>
      </c>
      <c r="B584" s="6">
        <v>149</v>
      </c>
      <c r="D584" s="1" t="s">
        <v>8221</v>
      </c>
      <c r="E584" s="6">
        <v>3</v>
      </c>
    </row>
    <row r="585" spans="1:5" x14ac:dyDescent="0.25">
      <c r="A585" s="1" t="s">
        <v>8219</v>
      </c>
      <c r="B585" s="6">
        <v>31</v>
      </c>
      <c r="D585" s="1" t="s">
        <v>8221</v>
      </c>
      <c r="E585" s="6">
        <v>2</v>
      </c>
    </row>
    <row r="586" spans="1:5" x14ac:dyDescent="0.25">
      <c r="A586" s="1" t="s">
        <v>8219</v>
      </c>
      <c r="B586" s="6">
        <v>26</v>
      </c>
      <c r="D586" s="1" t="s">
        <v>8221</v>
      </c>
      <c r="E586" s="6">
        <v>6</v>
      </c>
    </row>
    <row r="587" spans="1:5" x14ac:dyDescent="0.25">
      <c r="A587" s="1" t="s">
        <v>8219</v>
      </c>
      <c r="B587" s="6">
        <v>172</v>
      </c>
      <c r="D587" s="1" t="s">
        <v>8221</v>
      </c>
      <c r="E587" s="6">
        <v>0</v>
      </c>
    </row>
    <row r="588" spans="1:5" x14ac:dyDescent="0.25">
      <c r="A588" s="1" t="s">
        <v>8219</v>
      </c>
      <c r="B588" s="6">
        <v>78</v>
      </c>
      <c r="D588" s="1" t="s">
        <v>8221</v>
      </c>
      <c r="E588" s="6">
        <v>1</v>
      </c>
    </row>
    <row r="589" spans="1:5" x14ac:dyDescent="0.25">
      <c r="A589" s="1" t="s">
        <v>8219</v>
      </c>
      <c r="B589" s="6">
        <v>120</v>
      </c>
      <c r="D589" s="1" t="s">
        <v>8221</v>
      </c>
      <c r="E589" s="6">
        <v>3</v>
      </c>
    </row>
    <row r="590" spans="1:5" x14ac:dyDescent="0.25">
      <c r="A590" s="1" t="s">
        <v>8219</v>
      </c>
      <c r="B590" s="6">
        <v>227</v>
      </c>
      <c r="D590" s="1" t="s">
        <v>8221</v>
      </c>
      <c r="E590" s="6">
        <v>13</v>
      </c>
    </row>
    <row r="591" spans="1:5" x14ac:dyDescent="0.25">
      <c r="A591" s="1" t="s">
        <v>8219</v>
      </c>
      <c r="B591" s="6">
        <v>42</v>
      </c>
      <c r="D591" s="1" t="s">
        <v>8221</v>
      </c>
      <c r="E591" s="6">
        <v>1</v>
      </c>
    </row>
    <row r="592" spans="1:5" x14ac:dyDescent="0.25">
      <c r="A592" s="1" t="s">
        <v>8219</v>
      </c>
      <c r="B592" s="6">
        <v>64</v>
      </c>
      <c r="D592" s="1" t="s">
        <v>8221</v>
      </c>
      <c r="E592" s="6">
        <v>1</v>
      </c>
    </row>
    <row r="593" spans="1:5" x14ac:dyDescent="0.25">
      <c r="A593" s="1" t="s">
        <v>8219</v>
      </c>
      <c r="B593" s="6">
        <v>121</v>
      </c>
      <c r="D593" s="1" t="s">
        <v>8221</v>
      </c>
      <c r="E593" s="6">
        <v>9</v>
      </c>
    </row>
    <row r="594" spans="1:5" x14ac:dyDescent="0.25">
      <c r="A594" s="1" t="s">
        <v>8219</v>
      </c>
      <c r="B594" s="6">
        <v>87</v>
      </c>
      <c r="D594" s="1" t="s">
        <v>8221</v>
      </c>
      <c r="E594" s="6">
        <v>0</v>
      </c>
    </row>
    <row r="595" spans="1:5" x14ac:dyDescent="0.25">
      <c r="A595" s="1" t="s">
        <v>8219</v>
      </c>
      <c r="B595" s="6">
        <v>65</v>
      </c>
      <c r="D595" s="1" t="s">
        <v>8221</v>
      </c>
      <c r="E595" s="6">
        <v>2</v>
      </c>
    </row>
    <row r="596" spans="1:5" x14ac:dyDescent="0.25">
      <c r="A596" s="1" t="s">
        <v>8219</v>
      </c>
      <c r="B596" s="6">
        <v>49</v>
      </c>
      <c r="D596" s="1" t="s">
        <v>8221</v>
      </c>
      <c r="E596" s="6">
        <v>1</v>
      </c>
    </row>
    <row r="597" spans="1:5" x14ac:dyDescent="0.25">
      <c r="A597" s="1" t="s">
        <v>8219</v>
      </c>
      <c r="B597" s="6">
        <v>19</v>
      </c>
      <c r="D597" s="1" t="s">
        <v>8221</v>
      </c>
      <c r="E597" s="6">
        <v>10</v>
      </c>
    </row>
    <row r="598" spans="1:5" x14ac:dyDescent="0.25">
      <c r="A598" s="1" t="s">
        <v>8219</v>
      </c>
      <c r="B598" s="6">
        <v>81</v>
      </c>
      <c r="D598" s="1" t="s">
        <v>8221</v>
      </c>
      <c r="E598" s="6">
        <v>3</v>
      </c>
    </row>
    <row r="599" spans="1:5" x14ac:dyDescent="0.25">
      <c r="A599" s="1" t="s">
        <v>8219</v>
      </c>
      <c r="B599" s="6">
        <v>264</v>
      </c>
      <c r="D599" s="1" t="s">
        <v>8221</v>
      </c>
      <c r="E599" s="6">
        <v>2</v>
      </c>
    </row>
    <row r="600" spans="1:5" x14ac:dyDescent="0.25">
      <c r="A600" s="1" t="s">
        <v>8219</v>
      </c>
      <c r="B600" s="6">
        <v>25</v>
      </c>
      <c r="D600" s="1" t="s">
        <v>8221</v>
      </c>
      <c r="E600" s="6">
        <v>2</v>
      </c>
    </row>
    <row r="601" spans="1:5" x14ac:dyDescent="0.25">
      <c r="A601" s="1" t="s">
        <v>8219</v>
      </c>
      <c r="B601" s="6">
        <v>5</v>
      </c>
      <c r="D601" s="1" t="s">
        <v>8221</v>
      </c>
      <c r="E601" s="6">
        <v>1</v>
      </c>
    </row>
    <row r="602" spans="1:5" x14ac:dyDescent="0.25">
      <c r="A602" s="1" t="s">
        <v>8219</v>
      </c>
      <c r="B602" s="6">
        <v>144</v>
      </c>
      <c r="D602" s="1" t="s">
        <v>8221</v>
      </c>
      <c r="E602" s="6">
        <v>14</v>
      </c>
    </row>
    <row r="603" spans="1:5" x14ac:dyDescent="0.25">
      <c r="A603" s="1" t="s">
        <v>8219</v>
      </c>
      <c r="B603" s="6">
        <v>92</v>
      </c>
      <c r="D603" s="1" t="s">
        <v>8221</v>
      </c>
      <c r="E603" s="6">
        <v>0</v>
      </c>
    </row>
    <row r="604" spans="1:5" x14ac:dyDescent="0.25">
      <c r="A604" s="1" t="s">
        <v>8219</v>
      </c>
      <c r="B604" s="6">
        <v>147</v>
      </c>
      <c r="D604" s="1" t="s">
        <v>8221</v>
      </c>
      <c r="E604" s="6">
        <v>0</v>
      </c>
    </row>
    <row r="605" spans="1:5" x14ac:dyDescent="0.25">
      <c r="A605" s="1" t="s">
        <v>8219</v>
      </c>
      <c r="B605" s="6">
        <v>90</v>
      </c>
      <c r="D605" s="1" t="s">
        <v>8221</v>
      </c>
      <c r="E605" s="6">
        <v>4</v>
      </c>
    </row>
    <row r="606" spans="1:5" x14ac:dyDescent="0.25">
      <c r="A606" s="1" t="s">
        <v>8219</v>
      </c>
      <c r="B606" s="6">
        <v>87</v>
      </c>
      <c r="D606" s="1" t="s">
        <v>8221</v>
      </c>
      <c r="E606" s="6">
        <v>3</v>
      </c>
    </row>
    <row r="607" spans="1:5" x14ac:dyDescent="0.25">
      <c r="A607" s="1" t="s">
        <v>8219</v>
      </c>
      <c r="B607" s="6">
        <v>406</v>
      </c>
      <c r="D607" s="1" t="s">
        <v>8221</v>
      </c>
      <c r="E607" s="6">
        <v>0</v>
      </c>
    </row>
    <row r="608" spans="1:5" x14ac:dyDescent="0.25">
      <c r="A608" s="1" t="s">
        <v>8219</v>
      </c>
      <c r="B608" s="6">
        <v>20</v>
      </c>
      <c r="D608" s="1" t="s">
        <v>8221</v>
      </c>
      <c r="E608" s="6">
        <v>5</v>
      </c>
    </row>
    <row r="609" spans="1:5" x14ac:dyDescent="0.25">
      <c r="A609" s="1" t="s">
        <v>8219</v>
      </c>
      <c r="B609" s="6">
        <v>70</v>
      </c>
      <c r="D609" s="1" t="s">
        <v>8221</v>
      </c>
      <c r="E609" s="6">
        <v>47</v>
      </c>
    </row>
    <row r="610" spans="1:5" x14ac:dyDescent="0.25">
      <c r="A610" s="1" t="s">
        <v>8219</v>
      </c>
      <c r="B610" s="6">
        <v>16</v>
      </c>
      <c r="D610" s="1" t="s">
        <v>8221</v>
      </c>
      <c r="E610" s="6">
        <v>0</v>
      </c>
    </row>
    <row r="611" spans="1:5" x14ac:dyDescent="0.25">
      <c r="A611" s="1" t="s">
        <v>8219</v>
      </c>
      <c r="B611" s="6">
        <v>52</v>
      </c>
      <c r="D611" s="1" t="s">
        <v>8221</v>
      </c>
      <c r="E611" s="6">
        <v>10</v>
      </c>
    </row>
    <row r="612" spans="1:5" x14ac:dyDescent="0.25">
      <c r="A612" s="1" t="s">
        <v>8219</v>
      </c>
      <c r="B612" s="6">
        <v>66</v>
      </c>
      <c r="D612" s="1" t="s">
        <v>8221</v>
      </c>
      <c r="E612" s="6">
        <v>11</v>
      </c>
    </row>
    <row r="613" spans="1:5" x14ac:dyDescent="0.25">
      <c r="A613" s="1" t="s">
        <v>8219</v>
      </c>
      <c r="B613" s="6">
        <v>109</v>
      </c>
      <c r="D613" s="1" t="s">
        <v>8221</v>
      </c>
      <c r="E613" s="6">
        <v>2</v>
      </c>
    </row>
    <row r="614" spans="1:5" x14ac:dyDescent="0.25">
      <c r="A614" s="1" t="s">
        <v>8219</v>
      </c>
      <c r="B614" s="6">
        <v>168</v>
      </c>
      <c r="D614" s="1" t="s">
        <v>8221</v>
      </c>
      <c r="E614" s="6">
        <v>2</v>
      </c>
    </row>
    <row r="615" spans="1:5" x14ac:dyDescent="0.25">
      <c r="A615" s="1" t="s">
        <v>8219</v>
      </c>
      <c r="B615" s="6">
        <v>31</v>
      </c>
      <c r="D615" s="1" t="s">
        <v>8221</v>
      </c>
      <c r="E615" s="6">
        <v>22</v>
      </c>
    </row>
    <row r="616" spans="1:5" x14ac:dyDescent="0.25">
      <c r="A616" s="1" t="s">
        <v>8219</v>
      </c>
      <c r="B616" s="6">
        <v>133</v>
      </c>
      <c r="D616" s="1" t="s">
        <v>8221</v>
      </c>
      <c r="E616" s="6">
        <v>8</v>
      </c>
    </row>
    <row r="617" spans="1:5" x14ac:dyDescent="0.25">
      <c r="A617" s="1" t="s">
        <v>8219</v>
      </c>
      <c r="B617" s="6">
        <v>151</v>
      </c>
      <c r="D617" s="1" t="s">
        <v>8221</v>
      </c>
      <c r="E617" s="6">
        <v>6</v>
      </c>
    </row>
    <row r="618" spans="1:5" x14ac:dyDescent="0.25">
      <c r="A618" s="1" t="s">
        <v>8219</v>
      </c>
      <c r="B618" s="6">
        <v>5</v>
      </c>
      <c r="D618" s="1" t="s">
        <v>8221</v>
      </c>
      <c r="E618" s="6">
        <v>1</v>
      </c>
    </row>
    <row r="619" spans="1:5" x14ac:dyDescent="0.25">
      <c r="A619" s="1" t="s">
        <v>8219</v>
      </c>
      <c r="B619" s="6">
        <v>73</v>
      </c>
      <c r="D619" s="1" t="s">
        <v>8221</v>
      </c>
      <c r="E619" s="6">
        <v>3</v>
      </c>
    </row>
    <row r="620" spans="1:5" x14ac:dyDescent="0.25">
      <c r="A620" s="1" t="s">
        <v>8219</v>
      </c>
      <c r="B620" s="6">
        <v>148</v>
      </c>
      <c r="D620" s="1" t="s">
        <v>8221</v>
      </c>
      <c r="E620" s="6">
        <v>0</v>
      </c>
    </row>
    <row r="621" spans="1:5" x14ac:dyDescent="0.25">
      <c r="A621" s="1" t="s">
        <v>8219</v>
      </c>
      <c r="B621" s="6">
        <v>93</v>
      </c>
      <c r="D621" s="1" t="s">
        <v>8221</v>
      </c>
      <c r="E621" s="6">
        <v>0</v>
      </c>
    </row>
    <row r="622" spans="1:5" x14ac:dyDescent="0.25">
      <c r="A622" s="1" t="s">
        <v>8219</v>
      </c>
      <c r="B622" s="6">
        <v>63</v>
      </c>
      <c r="D622" s="1" t="s">
        <v>8221</v>
      </c>
      <c r="E622" s="6">
        <v>0</v>
      </c>
    </row>
    <row r="623" spans="1:5" x14ac:dyDescent="0.25">
      <c r="A623" s="1" t="s">
        <v>8219</v>
      </c>
      <c r="B623" s="6">
        <v>134</v>
      </c>
      <c r="D623" s="1" t="s">
        <v>8221</v>
      </c>
      <c r="E623" s="6">
        <v>0</v>
      </c>
    </row>
    <row r="624" spans="1:5" x14ac:dyDescent="0.25">
      <c r="A624" s="1" t="s">
        <v>8219</v>
      </c>
      <c r="B624" s="6">
        <v>14</v>
      </c>
      <c r="D624" s="1" t="s">
        <v>8221</v>
      </c>
      <c r="E624" s="6">
        <v>0</v>
      </c>
    </row>
    <row r="625" spans="1:5" x14ac:dyDescent="0.25">
      <c r="A625" s="1" t="s">
        <v>8219</v>
      </c>
      <c r="B625" s="6">
        <v>78</v>
      </c>
      <c r="D625" s="1" t="s">
        <v>8221</v>
      </c>
      <c r="E625" s="6">
        <v>3</v>
      </c>
    </row>
    <row r="626" spans="1:5" x14ac:dyDescent="0.25">
      <c r="A626" s="1" t="s">
        <v>8219</v>
      </c>
      <c r="B626" s="6">
        <v>112</v>
      </c>
      <c r="D626" s="1" t="s">
        <v>8221</v>
      </c>
      <c r="E626" s="6">
        <v>0</v>
      </c>
    </row>
    <row r="627" spans="1:5" x14ac:dyDescent="0.25">
      <c r="A627" s="1" t="s">
        <v>8219</v>
      </c>
      <c r="B627" s="6">
        <v>34</v>
      </c>
      <c r="D627" s="1" t="s">
        <v>8221</v>
      </c>
      <c r="E627" s="6">
        <v>0</v>
      </c>
    </row>
    <row r="628" spans="1:5" x14ac:dyDescent="0.25">
      <c r="A628" s="1" t="s">
        <v>8219</v>
      </c>
      <c r="B628" s="6">
        <v>19</v>
      </c>
      <c r="D628" s="1" t="s">
        <v>8221</v>
      </c>
      <c r="E628" s="6">
        <v>1</v>
      </c>
    </row>
    <row r="629" spans="1:5" x14ac:dyDescent="0.25">
      <c r="A629" s="1" t="s">
        <v>8219</v>
      </c>
      <c r="B629" s="6">
        <v>13</v>
      </c>
      <c r="D629" s="1" t="s">
        <v>8221</v>
      </c>
      <c r="E629" s="6">
        <v>6</v>
      </c>
    </row>
    <row r="630" spans="1:5" x14ac:dyDescent="0.25">
      <c r="A630" s="1" t="s">
        <v>8219</v>
      </c>
      <c r="B630" s="6">
        <v>104</v>
      </c>
      <c r="D630" s="1" t="s">
        <v>8221</v>
      </c>
      <c r="E630" s="6">
        <v>1</v>
      </c>
    </row>
    <row r="631" spans="1:5" x14ac:dyDescent="0.25">
      <c r="A631" s="1" t="s">
        <v>8219</v>
      </c>
      <c r="B631" s="6">
        <v>52</v>
      </c>
      <c r="D631" s="1" t="s">
        <v>8221</v>
      </c>
      <c r="E631" s="6">
        <v>2</v>
      </c>
    </row>
    <row r="632" spans="1:5" x14ac:dyDescent="0.25">
      <c r="A632" s="1" t="s">
        <v>8219</v>
      </c>
      <c r="B632" s="6">
        <v>17</v>
      </c>
      <c r="D632" s="1" t="s">
        <v>8221</v>
      </c>
      <c r="E632" s="6">
        <v>0</v>
      </c>
    </row>
    <row r="633" spans="1:5" x14ac:dyDescent="0.25">
      <c r="A633" s="1" t="s">
        <v>8219</v>
      </c>
      <c r="B633" s="6">
        <v>82</v>
      </c>
      <c r="D633" s="1" t="s">
        <v>8221</v>
      </c>
      <c r="E633" s="6">
        <v>3</v>
      </c>
    </row>
    <row r="634" spans="1:5" x14ac:dyDescent="0.25">
      <c r="A634" s="1" t="s">
        <v>8219</v>
      </c>
      <c r="B634" s="6">
        <v>73</v>
      </c>
      <c r="D634" s="1" t="s">
        <v>8221</v>
      </c>
      <c r="E634" s="6">
        <v>3</v>
      </c>
    </row>
    <row r="635" spans="1:5" x14ac:dyDescent="0.25">
      <c r="A635" s="1" t="s">
        <v>8219</v>
      </c>
      <c r="B635" s="6">
        <v>158</v>
      </c>
      <c r="D635" s="1" t="s">
        <v>8221</v>
      </c>
      <c r="E635" s="6">
        <v>0</v>
      </c>
    </row>
    <row r="636" spans="1:5" x14ac:dyDescent="0.25">
      <c r="A636" s="1" t="s">
        <v>8219</v>
      </c>
      <c r="B636" s="6">
        <v>65</v>
      </c>
      <c r="D636" s="1" t="s">
        <v>8221</v>
      </c>
      <c r="E636" s="6">
        <v>6</v>
      </c>
    </row>
    <row r="637" spans="1:5" x14ac:dyDescent="0.25">
      <c r="A637" s="1" t="s">
        <v>8219</v>
      </c>
      <c r="B637" s="6">
        <v>184</v>
      </c>
      <c r="D637" s="1" t="s">
        <v>8221</v>
      </c>
      <c r="E637" s="6">
        <v>0</v>
      </c>
    </row>
    <row r="638" spans="1:5" x14ac:dyDescent="0.25">
      <c r="A638" s="1" t="s">
        <v>8219</v>
      </c>
      <c r="B638" s="6">
        <v>34</v>
      </c>
      <c r="D638" s="1" t="s">
        <v>8221</v>
      </c>
      <c r="E638" s="6">
        <v>19</v>
      </c>
    </row>
    <row r="639" spans="1:5" x14ac:dyDescent="0.25">
      <c r="A639" s="1" t="s">
        <v>8219</v>
      </c>
      <c r="B639" s="6">
        <v>240</v>
      </c>
      <c r="D639" s="1" t="s">
        <v>8221</v>
      </c>
      <c r="E639" s="6">
        <v>1</v>
      </c>
    </row>
    <row r="640" spans="1:5" x14ac:dyDescent="0.25">
      <c r="A640" s="1" t="s">
        <v>8219</v>
      </c>
      <c r="B640" s="6">
        <v>113</v>
      </c>
      <c r="D640" s="1" t="s">
        <v>8221</v>
      </c>
      <c r="E640" s="6">
        <v>2</v>
      </c>
    </row>
    <row r="641" spans="1:5" x14ac:dyDescent="0.25">
      <c r="A641" s="1" t="s">
        <v>8219</v>
      </c>
      <c r="B641" s="6">
        <v>66</v>
      </c>
      <c r="D641" s="1" t="s">
        <v>8221</v>
      </c>
      <c r="E641" s="6">
        <v>0</v>
      </c>
    </row>
    <row r="642" spans="1:5" x14ac:dyDescent="0.25">
      <c r="A642" s="1" t="s">
        <v>8219</v>
      </c>
      <c r="B642" s="6">
        <v>340</v>
      </c>
      <c r="D642" s="1" t="s">
        <v>8221</v>
      </c>
      <c r="E642" s="6">
        <v>11</v>
      </c>
    </row>
    <row r="643" spans="1:5" x14ac:dyDescent="0.25">
      <c r="A643" s="1" t="s">
        <v>8219</v>
      </c>
      <c r="B643" s="6">
        <v>150</v>
      </c>
      <c r="D643" s="1" t="s">
        <v>8221</v>
      </c>
      <c r="E643" s="6">
        <v>0</v>
      </c>
    </row>
    <row r="644" spans="1:5" x14ac:dyDescent="0.25">
      <c r="A644" s="1" t="s">
        <v>8219</v>
      </c>
      <c r="B644" s="6">
        <v>25</v>
      </c>
      <c r="D644" s="1" t="s">
        <v>8221</v>
      </c>
      <c r="E644" s="6">
        <v>0</v>
      </c>
    </row>
    <row r="645" spans="1:5" x14ac:dyDescent="0.25">
      <c r="A645" s="1" t="s">
        <v>8219</v>
      </c>
      <c r="B645" s="6">
        <v>234</v>
      </c>
      <c r="D645" s="1" t="s">
        <v>8221</v>
      </c>
      <c r="E645" s="6">
        <v>1</v>
      </c>
    </row>
    <row r="646" spans="1:5" x14ac:dyDescent="0.25">
      <c r="A646" s="1" t="s">
        <v>8219</v>
      </c>
      <c r="B646" s="6">
        <v>2602</v>
      </c>
      <c r="D646" s="1" t="s">
        <v>8221</v>
      </c>
      <c r="E646" s="6">
        <v>3</v>
      </c>
    </row>
    <row r="647" spans="1:5" x14ac:dyDescent="0.25">
      <c r="A647" s="1" t="s">
        <v>8219</v>
      </c>
      <c r="B647" s="6">
        <v>248</v>
      </c>
      <c r="D647" s="1" t="s">
        <v>8221</v>
      </c>
      <c r="E647" s="6">
        <v>1</v>
      </c>
    </row>
    <row r="648" spans="1:5" x14ac:dyDescent="0.25">
      <c r="A648" s="1" t="s">
        <v>8219</v>
      </c>
      <c r="B648" s="6">
        <v>600</v>
      </c>
      <c r="D648" s="1" t="s">
        <v>8221</v>
      </c>
      <c r="E648" s="6">
        <v>15</v>
      </c>
    </row>
    <row r="649" spans="1:5" x14ac:dyDescent="0.25">
      <c r="A649" s="1" t="s">
        <v>8219</v>
      </c>
      <c r="B649" s="6">
        <v>293</v>
      </c>
      <c r="D649" s="1" t="s">
        <v>8221</v>
      </c>
      <c r="E649" s="6">
        <v>2</v>
      </c>
    </row>
    <row r="650" spans="1:5" x14ac:dyDescent="0.25">
      <c r="A650" s="1" t="s">
        <v>8219</v>
      </c>
      <c r="B650" s="6">
        <v>321</v>
      </c>
      <c r="D650" s="1" t="s">
        <v>8221</v>
      </c>
      <c r="E650" s="6">
        <v>1</v>
      </c>
    </row>
    <row r="651" spans="1:5" x14ac:dyDescent="0.25">
      <c r="A651" s="1" t="s">
        <v>8219</v>
      </c>
      <c r="B651" s="6">
        <v>81</v>
      </c>
      <c r="D651" s="1" t="s">
        <v>8221</v>
      </c>
      <c r="E651" s="6">
        <v>1</v>
      </c>
    </row>
    <row r="652" spans="1:5" x14ac:dyDescent="0.25">
      <c r="A652" s="1" t="s">
        <v>8219</v>
      </c>
      <c r="B652" s="6">
        <v>343</v>
      </c>
      <c r="D652" s="1" t="s">
        <v>8221</v>
      </c>
      <c r="E652" s="6">
        <v>0</v>
      </c>
    </row>
    <row r="653" spans="1:5" x14ac:dyDescent="0.25">
      <c r="A653" s="1" t="s">
        <v>8219</v>
      </c>
      <c r="B653" s="6">
        <v>336</v>
      </c>
      <c r="D653" s="1" t="s">
        <v>8221</v>
      </c>
      <c r="E653" s="6">
        <v>1</v>
      </c>
    </row>
    <row r="654" spans="1:5" x14ac:dyDescent="0.25">
      <c r="A654" s="1" t="s">
        <v>8219</v>
      </c>
      <c r="B654" s="6">
        <v>47</v>
      </c>
      <c r="D654" s="1" t="s">
        <v>8221</v>
      </c>
      <c r="E654" s="6">
        <v>11</v>
      </c>
    </row>
    <row r="655" spans="1:5" x14ac:dyDescent="0.25">
      <c r="A655" s="1" t="s">
        <v>8219</v>
      </c>
      <c r="B655" s="6">
        <v>76</v>
      </c>
      <c r="D655" s="1" t="s">
        <v>8221</v>
      </c>
      <c r="E655" s="6">
        <v>0</v>
      </c>
    </row>
    <row r="656" spans="1:5" x14ac:dyDescent="0.25">
      <c r="A656" s="1" t="s">
        <v>8219</v>
      </c>
      <c r="B656" s="6">
        <v>441</v>
      </c>
      <c r="D656" s="1" t="s">
        <v>8221</v>
      </c>
      <c r="E656" s="6">
        <v>1</v>
      </c>
    </row>
    <row r="657" spans="1:5" x14ac:dyDescent="0.25">
      <c r="A657" s="1" t="s">
        <v>8219</v>
      </c>
      <c r="B657" s="6">
        <v>916</v>
      </c>
      <c r="D657" s="1" t="s">
        <v>8221</v>
      </c>
      <c r="E657" s="6">
        <v>6</v>
      </c>
    </row>
    <row r="658" spans="1:5" x14ac:dyDescent="0.25">
      <c r="A658" s="1" t="s">
        <v>8219</v>
      </c>
      <c r="B658" s="6">
        <v>369</v>
      </c>
      <c r="D658" s="1" t="s">
        <v>8221</v>
      </c>
      <c r="E658" s="6">
        <v>7</v>
      </c>
    </row>
    <row r="659" spans="1:5" x14ac:dyDescent="0.25">
      <c r="A659" s="1" t="s">
        <v>8219</v>
      </c>
      <c r="B659" s="6">
        <v>20242</v>
      </c>
      <c r="D659" s="1" t="s">
        <v>8221</v>
      </c>
      <c r="E659" s="6">
        <v>0</v>
      </c>
    </row>
    <row r="660" spans="1:5" x14ac:dyDescent="0.25">
      <c r="A660" s="1" t="s">
        <v>8219</v>
      </c>
      <c r="B660" s="6">
        <v>71</v>
      </c>
      <c r="D660" s="1" t="s">
        <v>8221</v>
      </c>
      <c r="E660" s="6">
        <v>16</v>
      </c>
    </row>
    <row r="661" spans="1:5" x14ac:dyDescent="0.25">
      <c r="A661" s="1" t="s">
        <v>8219</v>
      </c>
      <c r="B661" s="6">
        <v>635</v>
      </c>
      <c r="D661" s="1" t="s">
        <v>8221</v>
      </c>
      <c r="E661" s="6">
        <v>0</v>
      </c>
    </row>
    <row r="662" spans="1:5" x14ac:dyDescent="0.25">
      <c r="A662" s="1" t="s">
        <v>8219</v>
      </c>
      <c r="B662" s="6">
        <v>885</v>
      </c>
      <c r="D662" s="1" t="s">
        <v>8221</v>
      </c>
      <c r="E662" s="6">
        <v>0</v>
      </c>
    </row>
    <row r="663" spans="1:5" x14ac:dyDescent="0.25">
      <c r="A663" s="1" t="s">
        <v>8219</v>
      </c>
      <c r="B663" s="6">
        <v>329</v>
      </c>
      <c r="D663" s="1" t="s">
        <v>8221</v>
      </c>
      <c r="E663" s="6">
        <v>0</v>
      </c>
    </row>
    <row r="664" spans="1:5" x14ac:dyDescent="0.25">
      <c r="A664" s="1" t="s">
        <v>8219</v>
      </c>
      <c r="B664" s="6">
        <v>71</v>
      </c>
      <c r="D664" s="1" t="s">
        <v>8221</v>
      </c>
      <c r="E664" s="6">
        <v>12</v>
      </c>
    </row>
    <row r="665" spans="1:5" x14ac:dyDescent="0.25">
      <c r="A665" s="1" t="s">
        <v>8219</v>
      </c>
      <c r="B665" s="6">
        <v>269</v>
      </c>
      <c r="D665" s="1" t="s">
        <v>8221</v>
      </c>
      <c r="E665" s="6">
        <v>1</v>
      </c>
    </row>
    <row r="666" spans="1:5" x14ac:dyDescent="0.25">
      <c r="A666" s="1" t="s">
        <v>8219</v>
      </c>
      <c r="B666" s="6">
        <v>345</v>
      </c>
      <c r="D666" s="1" t="s">
        <v>8221</v>
      </c>
      <c r="E666" s="6">
        <v>3</v>
      </c>
    </row>
    <row r="667" spans="1:5" x14ac:dyDescent="0.25">
      <c r="A667" s="1" t="s">
        <v>8219</v>
      </c>
      <c r="B667" s="6">
        <v>43</v>
      </c>
      <c r="D667" s="1" t="s">
        <v>8221</v>
      </c>
      <c r="E667" s="6">
        <v>1</v>
      </c>
    </row>
    <row r="668" spans="1:5" x14ac:dyDescent="0.25">
      <c r="A668" s="1" t="s">
        <v>8219</v>
      </c>
      <c r="B668" s="6">
        <v>33</v>
      </c>
      <c r="D668" s="1" t="s">
        <v>8221</v>
      </c>
      <c r="E668" s="6">
        <v>4</v>
      </c>
    </row>
    <row r="669" spans="1:5" x14ac:dyDescent="0.25">
      <c r="A669" s="1" t="s">
        <v>8219</v>
      </c>
      <c r="B669" s="6">
        <v>211</v>
      </c>
      <c r="D669" s="1" t="s">
        <v>8221</v>
      </c>
      <c r="E669" s="6">
        <v>1</v>
      </c>
    </row>
    <row r="670" spans="1:5" x14ac:dyDescent="0.25">
      <c r="A670" s="1" t="s">
        <v>8219</v>
      </c>
      <c r="B670" s="6">
        <v>196</v>
      </c>
      <c r="D670" s="1" t="s">
        <v>8221</v>
      </c>
      <c r="E670" s="6">
        <v>3</v>
      </c>
    </row>
    <row r="671" spans="1:5" x14ac:dyDescent="0.25">
      <c r="A671" s="1" t="s">
        <v>8219</v>
      </c>
      <c r="B671" s="6">
        <v>405</v>
      </c>
      <c r="D671" s="1" t="s">
        <v>8221</v>
      </c>
      <c r="E671" s="6">
        <v>1</v>
      </c>
    </row>
    <row r="672" spans="1:5" x14ac:dyDescent="0.25">
      <c r="A672" s="1" t="s">
        <v>8219</v>
      </c>
      <c r="B672" s="6">
        <v>206</v>
      </c>
      <c r="D672" s="1" t="s">
        <v>8221</v>
      </c>
      <c r="E672" s="6">
        <v>0</v>
      </c>
    </row>
    <row r="673" spans="1:5" x14ac:dyDescent="0.25">
      <c r="A673" s="1" t="s">
        <v>8219</v>
      </c>
      <c r="B673" s="6">
        <v>335</v>
      </c>
      <c r="D673" s="1" t="s">
        <v>8221</v>
      </c>
      <c r="E673" s="6">
        <v>12</v>
      </c>
    </row>
    <row r="674" spans="1:5" x14ac:dyDescent="0.25">
      <c r="A674" s="1" t="s">
        <v>8219</v>
      </c>
      <c r="B674" s="6">
        <v>215</v>
      </c>
      <c r="D674" s="1" t="s">
        <v>8221</v>
      </c>
      <c r="E674" s="6">
        <v>0</v>
      </c>
    </row>
    <row r="675" spans="1:5" x14ac:dyDescent="0.25">
      <c r="A675" s="1" t="s">
        <v>8219</v>
      </c>
      <c r="B675" s="6">
        <v>176</v>
      </c>
      <c r="D675" s="1" t="s">
        <v>8221</v>
      </c>
      <c r="E675" s="6">
        <v>1</v>
      </c>
    </row>
    <row r="676" spans="1:5" x14ac:dyDescent="0.25">
      <c r="A676" s="1" t="s">
        <v>8219</v>
      </c>
      <c r="B676" s="6">
        <v>555</v>
      </c>
      <c r="D676" s="1" t="s">
        <v>8221</v>
      </c>
      <c r="E676" s="6">
        <v>0</v>
      </c>
    </row>
    <row r="677" spans="1:5" x14ac:dyDescent="0.25">
      <c r="A677" s="1" t="s">
        <v>8219</v>
      </c>
      <c r="B677" s="6">
        <v>116</v>
      </c>
      <c r="D677" s="1" t="s">
        <v>8221</v>
      </c>
      <c r="E677" s="6">
        <v>0</v>
      </c>
    </row>
    <row r="678" spans="1:5" x14ac:dyDescent="0.25">
      <c r="A678" s="1" t="s">
        <v>8219</v>
      </c>
      <c r="B678" s="6">
        <v>615</v>
      </c>
      <c r="D678" s="1" t="s">
        <v>8221</v>
      </c>
      <c r="E678" s="6">
        <v>2</v>
      </c>
    </row>
    <row r="679" spans="1:5" x14ac:dyDescent="0.25">
      <c r="A679" s="1" t="s">
        <v>8219</v>
      </c>
      <c r="B679" s="6">
        <v>236</v>
      </c>
      <c r="D679" s="1" t="s">
        <v>8221</v>
      </c>
      <c r="E679" s="6">
        <v>92</v>
      </c>
    </row>
    <row r="680" spans="1:5" x14ac:dyDescent="0.25">
      <c r="A680" s="1" t="s">
        <v>8219</v>
      </c>
      <c r="B680" s="6">
        <v>145</v>
      </c>
      <c r="D680" s="1" t="s">
        <v>8221</v>
      </c>
      <c r="E680" s="6">
        <v>0</v>
      </c>
    </row>
    <row r="681" spans="1:5" x14ac:dyDescent="0.25">
      <c r="A681" s="1" t="s">
        <v>8219</v>
      </c>
      <c r="B681" s="6">
        <v>167</v>
      </c>
      <c r="D681" s="1" t="s">
        <v>8221</v>
      </c>
      <c r="E681" s="6">
        <v>3</v>
      </c>
    </row>
    <row r="682" spans="1:5" x14ac:dyDescent="0.25">
      <c r="A682" s="1" t="s">
        <v>8219</v>
      </c>
      <c r="B682" s="6">
        <v>235</v>
      </c>
      <c r="D682" s="1" t="s">
        <v>8221</v>
      </c>
      <c r="E682" s="6">
        <v>10</v>
      </c>
    </row>
    <row r="683" spans="1:5" x14ac:dyDescent="0.25">
      <c r="A683" s="1" t="s">
        <v>8219</v>
      </c>
      <c r="B683" s="6">
        <v>452</v>
      </c>
      <c r="D683" s="1" t="s">
        <v>8221</v>
      </c>
      <c r="E683" s="6">
        <v>7</v>
      </c>
    </row>
    <row r="684" spans="1:5" x14ac:dyDescent="0.25">
      <c r="A684" s="1" t="s">
        <v>8219</v>
      </c>
      <c r="B684" s="6">
        <v>241</v>
      </c>
      <c r="D684" s="1" t="s">
        <v>8221</v>
      </c>
      <c r="E684" s="6">
        <v>3</v>
      </c>
    </row>
    <row r="685" spans="1:5" x14ac:dyDescent="0.25">
      <c r="A685" s="1" t="s">
        <v>8219</v>
      </c>
      <c r="B685" s="6">
        <v>28</v>
      </c>
      <c r="D685" s="1" t="s">
        <v>8221</v>
      </c>
      <c r="E685" s="6">
        <v>0</v>
      </c>
    </row>
    <row r="686" spans="1:5" x14ac:dyDescent="0.25">
      <c r="A686" s="1" t="s">
        <v>8219</v>
      </c>
      <c r="B686" s="6">
        <v>140</v>
      </c>
      <c r="D686" s="1" t="s">
        <v>8221</v>
      </c>
      <c r="E686" s="6">
        <v>1</v>
      </c>
    </row>
    <row r="687" spans="1:5" x14ac:dyDescent="0.25">
      <c r="A687" s="1" t="s">
        <v>8219</v>
      </c>
      <c r="B687" s="6">
        <v>280</v>
      </c>
      <c r="D687" s="1" t="s">
        <v>8221</v>
      </c>
      <c r="E687" s="6">
        <v>0</v>
      </c>
    </row>
    <row r="688" spans="1:5" x14ac:dyDescent="0.25">
      <c r="A688" s="1" t="s">
        <v>8219</v>
      </c>
      <c r="B688" s="6">
        <v>70</v>
      </c>
      <c r="D688" s="1" t="s">
        <v>8221</v>
      </c>
      <c r="E688" s="6">
        <v>9</v>
      </c>
    </row>
    <row r="689" spans="1:5" x14ac:dyDescent="0.25">
      <c r="A689" s="1" t="s">
        <v>8219</v>
      </c>
      <c r="B689" s="6">
        <v>160</v>
      </c>
      <c r="D689" s="1" t="s">
        <v>8221</v>
      </c>
      <c r="E689" s="6">
        <v>2</v>
      </c>
    </row>
    <row r="690" spans="1:5" x14ac:dyDescent="0.25">
      <c r="A690" s="1" t="s">
        <v>8219</v>
      </c>
      <c r="B690" s="6">
        <v>141</v>
      </c>
      <c r="D690" s="1" t="s">
        <v>8221</v>
      </c>
      <c r="E690" s="6">
        <v>1</v>
      </c>
    </row>
    <row r="691" spans="1:5" x14ac:dyDescent="0.25">
      <c r="A691" s="1" t="s">
        <v>8219</v>
      </c>
      <c r="B691" s="6">
        <v>874</v>
      </c>
      <c r="D691" s="1" t="s">
        <v>8221</v>
      </c>
      <c r="E691" s="6">
        <v>2</v>
      </c>
    </row>
    <row r="692" spans="1:5" x14ac:dyDescent="0.25">
      <c r="A692" s="1" t="s">
        <v>8219</v>
      </c>
      <c r="B692" s="6">
        <v>73</v>
      </c>
      <c r="D692" s="1" t="s">
        <v>8221</v>
      </c>
      <c r="E692" s="6">
        <v>11</v>
      </c>
    </row>
    <row r="693" spans="1:5" x14ac:dyDescent="0.25">
      <c r="A693" s="1" t="s">
        <v>8219</v>
      </c>
      <c r="B693" s="6">
        <v>294</v>
      </c>
      <c r="D693" s="1" t="s">
        <v>8221</v>
      </c>
      <c r="E693" s="6">
        <v>0</v>
      </c>
    </row>
    <row r="694" spans="1:5" x14ac:dyDescent="0.25">
      <c r="A694" s="1" t="s">
        <v>8219</v>
      </c>
      <c r="B694" s="6">
        <v>740</v>
      </c>
      <c r="D694" s="1" t="s">
        <v>8221</v>
      </c>
      <c r="E694" s="6">
        <v>0</v>
      </c>
    </row>
    <row r="695" spans="1:5" x14ac:dyDescent="0.25">
      <c r="A695" s="1" t="s">
        <v>8219</v>
      </c>
      <c r="B695" s="6">
        <v>369</v>
      </c>
      <c r="D695" s="1" t="s">
        <v>8221</v>
      </c>
      <c r="E695" s="6">
        <v>9</v>
      </c>
    </row>
    <row r="696" spans="1:5" x14ac:dyDescent="0.25">
      <c r="A696" s="1" t="s">
        <v>8219</v>
      </c>
      <c r="B696" s="6">
        <v>110</v>
      </c>
      <c r="D696" s="1" t="s">
        <v>8221</v>
      </c>
      <c r="E696" s="6">
        <v>0</v>
      </c>
    </row>
    <row r="697" spans="1:5" x14ac:dyDescent="0.25">
      <c r="A697" s="1" t="s">
        <v>8219</v>
      </c>
      <c r="B697" s="6">
        <v>455</v>
      </c>
      <c r="D697" s="1" t="s">
        <v>8221</v>
      </c>
      <c r="E697" s="6">
        <v>4</v>
      </c>
    </row>
    <row r="698" spans="1:5" x14ac:dyDescent="0.25">
      <c r="A698" s="1" t="s">
        <v>8219</v>
      </c>
      <c r="B698" s="6">
        <v>224</v>
      </c>
      <c r="D698" s="1" t="s">
        <v>8221</v>
      </c>
      <c r="E698" s="6">
        <v>1</v>
      </c>
    </row>
    <row r="699" spans="1:5" x14ac:dyDescent="0.25">
      <c r="A699" s="1" t="s">
        <v>8219</v>
      </c>
      <c r="B699" s="6">
        <v>46</v>
      </c>
      <c r="D699" s="1" t="s">
        <v>8221</v>
      </c>
      <c r="E699" s="6">
        <v>2</v>
      </c>
    </row>
    <row r="700" spans="1:5" x14ac:dyDescent="0.25">
      <c r="A700" s="1" t="s">
        <v>8219</v>
      </c>
      <c r="B700" s="6">
        <v>284</v>
      </c>
      <c r="D700" s="1" t="s">
        <v>8221</v>
      </c>
      <c r="E700" s="6">
        <v>0</v>
      </c>
    </row>
    <row r="701" spans="1:5" x14ac:dyDescent="0.25">
      <c r="A701" s="1" t="s">
        <v>8219</v>
      </c>
      <c r="B701" s="6">
        <v>98</v>
      </c>
      <c r="D701" s="1" t="s">
        <v>8221</v>
      </c>
      <c r="E701" s="6">
        <v>1</v>
      </c>
    </row>
    <row r="702" spans="1:5" x14ac:dyDescent="0.25">
      <c r="A702" s="1" t="s">
        <v>8219</v>
      </c>
      <c r="B702" s="6">
        <v>56</v>
      </c>
      <c r="D702" s="1" t="s">
        <v>8221</v>
      </c>
      <c r="E702" s="6">
        <v>17</v>
      </c>
    </row>
    <row r="703" spans="1:5" x14ac:dyDescent="0.25">
      <c r="A703" s="1" t="s">
        <v>8219</v>
      </c>
      <c r="B703" s="6">
        <v>32</v>
      </c>
      <c r="D703" s="1" t="s">
        <v>8221</v>
      </c>
      <c r="E703" s="6">
        <v>2</v>
      </c>
    </row>
    <row r="704" spans="1:5" x14ac:dyDescent="0.25">
      <c r="A704" s="1" t="s">
        <v>8219</v>
      </c>
      <c r="B704" s="6">
        <v>30</v>
      </c>
      <c r="D704" s="1" t="s">
        <v>8221</v>
      </c>
      <c r="E704" s="6">
        <v>3</v>
      </c>
    </row>
    <row r="705" spans="1:5" x14ac:dyDescent="0.25">
      <c r="A705" s="1" t="s">
        <v>8219</v>
      </c>
      <c r="B705" s="6">
        <v>70</v>
      </c>
      <c r="D705" s="1" t="s">
        <v>8221</v>
      </c>
      <c r="E705" s="6">
        <v>41</v>
      </c>
    </row>
    <row r="706" spans="1:5" x14ac:dyDescent="0.25">
      <c r="A706" s="1" t="s">
        <v>8219</v>
      </c>
      <c r="B706" s="6">
        <v>44</v>
      </c>
      <c r="D706" s="1" t="s">
        <v>8221</v>
      </c>
      <c r="E706" s="6">
        <v>2</v>
      </c>
    </row>
    <row r="707" spans="1:5" x14ac:dyDescent="0.25">
      <c r="A707" s="1" t="s">
        <v>8219</v>
      </c>
      <c r="B707" s="6">
        <v>92</v>
      </c>
      <c r="D707" s="1" t="s">
        <v>8221</v>
      </c>
      <c r="E707" s="6">
        <v>3</v>
      </c>
    </row>
    <row r="708" spans="1:5" x14ac:dyDescent="0.25">
      <c r="A708" s="1" t="s">
        <v>8219</v>
      </c>
      <c r="B708" s="6">
        <v>205</v>
      </c>
      <c r="D708" s="1" t="s">
        <v>8221</v>
      </c>
      <c r="E708" s="6">
        <v>8</v>
      </c>
    </row>
    <row r="709" spans="1:5" x14ac:dyDescent="0.25">
      <c r="A709" s="1" t="s">
        <v>8219</v>
      </c>
      <c r="B709" s="6">
        <v>23</v>
      </c>
      <c r="D709" s="1" t="s">
        <v>8221</v>
      </c>
      <c r="E709" s="6">
        <v>0</v>
      </c>
    </row>
    <row r="710" spans="1:5" x14ac:dyDescent="0.25">
      <c r="A710" s="1" t="s">
        <v>8219</v>
      </c>
      <c r="B710" s="6">
        <v>4</v>
      </c>
      <c r="D710" s="1" t="s">
        <v>8221</v>
      </c>
      <c r="E710" s="6">
        <v>1</v>
      </c>
    </row>
    <row r="711" spans="1:5" x14ac:dyDescent="0.25">
      <c r="A711" s="1" t="s">
        <v>8219</v>
      </c>
      <c r="B711" s="6">
        <v>112</v>
      </c>
      <c r="D711" s="1" t="s">
        <v>8221</v>
      </c>
      <c r="E711" s="6">
        <v>3</v>
      </c>
    </row>
    <row r="712" spans="1:5" x14ac:dyDescent="0.25">
      <c r="A712" s="1" t="s">
        <v>8219</v>
      </c>
      <c r="B712" s="6">
        <v>27</v>
      </c>
      <c r="D712" s="1" t="s">
        <v>8221</v>
      </c>
      <c r="E712" s="6">
        <v>4</v>
      </c>
    </row>
    <row r="713" spans="1:5" x14ac:dyDescent="0.25">
      <c r="A713" s="1" t="s">
        <v>8219</v>
      </c>
      <c r="B713" s="6">
        <v>11</v>
      </c>
      <c r="D713" s="1" t="s">
        <v>8221</v>
      </c>
      <c r="E713" s="6">
        <v>9</v>
      </c>
    </row>
    <row r="714" spans="1:5" x14ac:dyDescent="0.25">
      <c r="A714" s="1" t="s">
        <v>8219</v>
      </c>
      <c r="B714" s="6">
        <v>26</v>
      </c>
      <c r="D714" s="1" t="s">
        <v>8221</v>
      </c>
      <c r="E714" s="6">
        <v>16</v>
      </c>
    </row>
    <row r="715" spans="1:5" x14ac:dyDescent="0.25">
      <c r="A715" s="1" t="s">
        <v>8219</v>
      </c>
      <c r="B715" s="6">
        <v>77</v>
      </c>
      <c r="D715" s="1" t="s">
        <v>8221</v>
      </c>
      <c r="E715" s="6">
        <v>1</v>
      </c>
    </row>
    <row r="716" spans="1:5" x14ac:dyDescent="0.25">
      <c r="A716" s="1" t="s">
        <v>8219</v>
      </c>
      <c r="B716" s="6">
        <v>136</v>
      </c>
      <c r="D716" s="1" t="s">
        <v>8221</v>
      </c>
      <c r="E716" s="6">
        <v>7</v>
      </c>
    </row>
    <row r="717" spans="1:5" x14ac:dyDescent="0.25">
      <c r="A717" s="1" t="s">
        <v>8219</v>
      </c>
      <c r="B717" s="6">
        <v>157</v>
      </c>
      <c r="D717" s="1" t="s">
        <v>8221</v>
      </c>
      <c r="E717" s="6">
        <v>0</v>
      </c>
    </row>
    <row r="718" spans="1:5" x14ac:dyDescent="0.25">
      <c r="A718" s="1" t="s">
        <v>8219</v>
      </c>
      <c r="B718" s="6">
        <v>158</v>
      </c>
      <c r="D718" s="1" t="s">
        <v>8221</v>
      </c>
      <c r="E718" s="6">
        <v>0</v>
      </c>
    </row>
    <row r="719" spans="1:5" x14ac:dyDescent="0.25">
      <c r="A719" s="1" t="s">
        <v>8219</v>
      </c>
      <c r="B719" s="6">
        <v>27</v>
      </c>
      <c r="D719" s="1" t="s">
        <v>8221</v>
      </c>
      <c r="E719" s="6">
        <v>0</v>
      </c>
    </row>
    <row r="720" spans="1:5" x14ac:dyDescent="0.25">
      <c r="A720" s="1" t="s">
        <v>8219</v>
      </c>
      <c r="B720" s="6">
        <v>23</v>
      </c>
      <c r="D720" s="1" t="s">
        <v>8221</v>
      </c>
      <c r="E720" s="6">
        <v>0</v>
      </c>
    </row>
    <row r="721" spans="1:5" x14ac:dyDescent="0.25">
      <c r="A721" s="1" t="s">
        <v>8219</v>
      </c>
      <c r="B721" s="6">
        <v>17</v>
      </c>
      <c r="D721" s="1" t="s">
        <v>8221</v>
      </c>
      <c r="E721" s="6">
        <v>0</v>
      </c>
    </row>
    <row r="722" spans="1:5" x14ac:dyDescent="0.25">
      <c r="A722" s="1" t="s">
        <v>8219</v>
      </c>
      <c r="B722" s="6">
        <v>37</v>
      </c>
      <c r="D722" s="1" t="s">
        <v>8221</v>
      </c>
      <c r="E722" s="6">
        <v>1</v>
      </c>
    </row>
    <row r="723" spans="1:5" x14ac:dyDescent="0.25">
      <c r="A723" s="1" t="s">
        <v>8219</v>
      </c>
      <c r="B723" s="6">
        <v>65</v>
      </c>
      <c r="D723" s="1" t="s">
        <v>8221</v>
      </c>
      <c r="E723" s="6">
        <v>2</v>
      </c>
    </row>
    <row r="724" spans="1:5" x14ac:dyDescent="0.25">
      <c r="A724" s="1" t="s">
        <v>8219</v>
      </c>
      <c r="B724" s="6">
        <v>18</v>
      </c>
      <c r="D724" s="1" t="s">
        <v>8221</v>
      </c>
      <c r="E724" s="6">
        <v>1</v>
      </c>
    </row>
    <row r="725" spans="1:5" x14ac:dyDescent="0.25">
      <c r="A725" s="1" t="s">
        <v>8219</v>
      </c>
      <c r="B725" s="6">
        <v>25</v>
      </c>
      <c r="D725" s="1" t="s">
        <v>8221</v>
      </c>
      <c r="E725" s="6">
        <v>15</v>
      </c>
    </row>
    <row r="726" spans="1:5" x14ac:dyDescent="0.25">
      <c r="A726" s="1" t="s">
        <v>8219</v>
      </c>
      <c r="B726" s="6">
        <v>104</v>
      </c>
      <c r="D726" s="1" t="s">
        <v>8221</v>
      </c>
      <c r="E726" s="6">
        <v>1</v>
      </c>
    </row>
    <row r="727" spans="1:5" x14ac:dyDescent="0.25">
      <c r="A727" s="1" t="s">
        <v>8219</v>
      </c>
      <c r="B727" s="6">
        <v>108</v>
      </c>
      <c r="D727" s="1" t="s">
        <v>8221</v>
      </c>
      <c r="E727" s="6">
        <v>1</v>
      </c>
    </row>
    <row r="728" spans="1:5" x14ac:dyDescent="0.25">
      <c r="A728" s="1" t="s">
        <v>8219</v>
      </c>
      <c r="B728" s="6">
        <v>38</v>
      </c>
      <c r="D728" s="1" t="s">
        <v>8221</v>
      </c>
      <c r="E728" s="6">
        <v>0</v>
      </c>
    </row>
    <row r="729" spans="1:5" x14ac:dyDescent="0.25">
      <c r="A729" s="1" t="s">
        <v>8219</v>
      </c>
      <c r="B729" s="6">
        <v>88</v>
      </c>
      <c r="D729" s="1" t="s">
        <v>8221</v>
      </c>
      <c r="E729" s="6">
        <v>39</v>
      </c>
    </row>
    <row r="730" spans="1:5" x14ac:dyDescent="0.25">
      <c r="A730" s="1" t="s">
        <v>8219</v>
      </c>
      <c r="B730" s="6">
        <v>82</v>
      </c>
      <c r="D730" s="1" t="s">
        <v>8221</v>
      </c>
      <c r="E730" s="6">
        <v>103</v>
      </c>
    </row>
    <row r="731" spans="1:5" x14ac:dyDescent="0.25">
      <c r="A731" s="1" t="s">
        <v>8219</v>
      </c>
      <c r="B731" s="6">
        <v>126</v>
      </c>
      <c r="D731" s="1" t="s">
        <v>8221</v>
      </c>
      <c r="E731" s="6">
        <v>0</v>
      </c>
    </row>
    <row r="732" spans="1:5" x14ac:dyDescent="0.25">
      <c r="A732" s="1" t="s">
        <v>8219</v>
      </c>
      <c r="B732" s="6">
        <v>133</v>
      </c>
      <c r="D732" s="1" t="s">
        <v>8221</v>
      </c>
      <c r="E732" s="6">
        <v>39</v>
      </c>
    </row>
    <row r="733" spans="1:5" x14ac:dyDescent="0.25">
      <c r="A733" s="1" t="s">
        <v>8219</v>
      </c>
      <c r="B733" s="6">
        <v>47</v>
      </c>
      <c r="D733" s="1" t="s">
        <v>8221</v>
      </c>
      <c r="E733" s="6">
        <v>15</v>
      </c>
    </row>
    <row r="734" spans="1:5" x14ac:dyDescent="0.25">
      <c r="A734" s="1" t="s">
        <v>8219</v>
      </c>
      <c r="B734" s="6">
        <v>58</v>
      </c>
      <c r="D734" s="1" t="s">
        <v>8221</v>
      </c>
      <c r="E734" s="6">
        <v>22</v>
      </c>
    </row>
    <row r="735" spans="1:5" x14ac:dyDescent="0.25">
      <c r="A735" s="1" t="s">
        <v>8219</v>
      </c>
      <c r="B735" s="6">
        <v>32</v>
      </c>
      <c r="D735" s="1" t="s">
        <v>8221</v>
      </c>
      <c r="E735" s="6">
        <v>92</v>
      </c>
    </row>
    <row r="736" spans="1:5" x14ac:dyDescent="0.25">
      <c r="A736" s="1" t="s">
        <v>8219</v>
      </c>
      <c r="B736" s="6">
        <v>37</v>
      </c>
      <c r="D736" s="1" t="s">
        <v>8221</v>
      </c>
      <c r="E736" s="6">
        <v>25</v>
      </c>
    </row>
    <row r="737" spans="1:5" x14ac:dyDescent="0.25">
      <c r="A737" s="1" t="s">
        <v>8219</v>
      </c>
      <c r="B737" s="6">
        <v>87</v>
      </c>
      <c r="D737" s="1" t="s">
        <v>8221</v>
      </c>
      <c r="E737" s="6">
        <v>19</v>
      </c>
    </row>
    <row r="738" spans="1:5" x14ac:dyDescent="0.25">
      <c r="A738" s="1" t="s">
        <v>8219</v>
      </c>
      <c r="B738" s="6">
        <v>15</v>
      </c>
      <c r="D738" s="1" t="s">
        <v>8221</v>
      </c>
      <c r="E738" s="6">
        <v>19</v>
      </c>
    </row>
    <row r="739" spans="1:5" x14ac:dyDescent="0.25">
      <c r="A739" s="1" t="s">
        <v>8219</v>
      </c>
      <c r="B739" s="6">
        <v>27</v>
      </c>
      <c r="D739" s="1" t="s">
        <v>8221</v>
      </c>
      <c r="E739" s="6">
        <v>13</v>
      </c>
    </row>
    <row r="740" spans="1:5" x14ac:dyDescent="0.25">
      <c r="A740" s="1" t="s">
        <v>8219</v>
      </c>
      <c r="B740" s="6">
        <v>19</v>
      </c>
      <c r="D740" s="1" t="s">
        <v>8221</v>
      </c>
      <c r="E740" s="6">
        <v>124</v>
      </c>
    </row>
    <row r="741" spans="1:5" x14ac:dyDescent="0.25">
      <c r="A741" s="1" t="s">
        <v>8219</v>
      </c>
      <c r="B741" s="6">
        <v>17</v>
      </c>
      <c r="D741" s="1" t="s">
        <v>8221</v>
      </c>
      <c r="E741" s="6">
        <v>4</v>
      </c>
    </row>
    <row r="742" spans="1:5" x14ac:dyDescent="0.25">
      <c r="A742" s="1" t="s">
        <v>8219</v>
      </c>
      <c r="B742" s="6">
        <v>26</v>
      </c>
      <c r="D742" s="1" t="s">
        <v>8221</v>
      </c>
      <c r="E742" s="6">
        <v>10</v>
      </c>
    </row>
    <row r="743" spans="1:5" x14ac:dyDescent="0.25">
      <c r="A743" s="1" t="s">
        <v>8219</v>
      </c>
      <c r="B743" s="6">
        <v>28</v>
      </c>
      <c r="D743" s="1" t="s">
        <v>8221</v>
      </c>
      <c r="E743" s="6">
        <v>15</v>
      </c>
    </row>
    <row r="744" spans="1:5" x14ac:dyDescent="0.25">
      <c r="A744" s="1" t="s">
        <v>8219</v>
      </c>
      <c r="B744" s="6">
        <v>37</v>
      </c>
      <c r="D744" s="1" t="s">
        <v>8221</v>
      </c>
      <c r="E744" s="6">
        <v>38</v>
      </c>
    </row>
    <row r="745" spans="1:5" x14ac:dyDescent="0.25">
      <c r="A745" s="1" t="s">
        <v>8219</v>
      </c>
      <c r="B745" s="6">
        <v>128</v>
      </c>
      <c r="D745" s="1" t="s">
        <v>8221</v>
      </c>
      <c r="E745" s="6">
        <v>152</v>
      </c>
    </row>
    <row r="746" spans="1:5" x14ac:dyDescent="0.25">
      <c r="A746" s="1" t="s">
        <v>8219</v>
      </c>
      <c r="B746" s="6">
        <v>10</v>
      </c>
      <c r="D746" s="1" t="s">
        <v>8221</v>
      </c>
      <c r="E746" s="6">
        <v>24</v>
      </c>
    </row>
    <row r="747" spans="1:5" x14ac:dyDescent="0.25">
      <c r="A747" s="1" t="s">
        <v>8219</v>
      </c>
      <c r="B747" s="6">
        <v>83</v>
      </c>
      <c r="D747" s="1" t="s">
        <v>8221</v>
      </c>
      <c r="E747" s="6">
        <v>76</v>
      </c>
    </row>
    <row r="748" spans="1:5" x14ac:dyDescent="0.25">
      <c r="A748" s="1" t="s">
        <v>8219</v>
      </c>
      <c r="B748" s="6">
        <v>46</v>
      </c>
      <c r="D748" s="1" t="s">
        <v>8221</v>
      </c>
      <c r="E748" s="6">
        <v>185</v>
      </c>
    </row>
    <row r="749" spans="1:5" x14ac:dyDescent="0.25">
      <c r="A749" s="1" t="s">
        <v>8219</v>
      </c>
      <c r="B749" s="6">
        <v>90</v>
      </c>
      <c r="D749" s="1" t="s">
        <v>8221</v>
      </c>
      <c r="E749" s="6">
        <v>33</v>
      </c>
    </row>
    <row r="750" spans="1:5" x14ac:dyDescent="0.25">
      <c r="A750" s="1" t="s">
        <v>8219</v>
      </c>
      <c r="B750" s="6">
        <v>81</v>
      </c>
      <c r="D750" s="1" t="s">
        <v>8221</v>
      </c>
      <c r="E750" s="6">
        <v>108</v>
      </c>
    </row>
    <row r="751" spans="1:5" x14ac:dyDescent="0.25">
      <c r="A751" s="1" t="s">
        <v>8219</v>
      </c>
      <c r="B751" s="6">
        <v>32</v>
      </c>
      <c r="D751" s="1" t="s">
        <v>8221</v>
      </c>
      <c r="E751" s="6">
        <v>29</v>
      </c>
    </row>
    <row r="752" spans="1:5" x14ac:dyDescent="0.25">
      <c r="A752" s="1" t="s">
        <v>8219</v>
      </c>
      <c r="B752" s="6">
        <v>20</v>
      </c>
      <c r="D752" s="1" t="s">
        <v>8221</v>
      </c>
      <c r="E752" s="6">
        <v>24</v>
      </c>
    </row>
    <row r="753" spans="1:5" x14ac:dyDescent="0.25">
      <c r="A753" s="1" t="s">
        <v>8219</v>
      </c>
      <c r="B753" s="6">
        <v>70</v>
      </c>
      <c r="D753" s="1" t="s">
        <v>8221</v>
      </c>
      <c r="E753" s="6">
        <v>4</v>
      </c>
    </row>
    <row r="754" spans="1:5" x14ac:dyDescent="0.25">
      <c r="A754" s="1" t="s">
        <v>8219</v>
      </c>
      <c r="B754" s="6">
        <v>168</v>
      </c>
      <c r="D754" s="1" t="s">
        <v>8221</v>
      </c>
      <c r="E754" s="6">
        <v>4</v>
      </c>
    </row>
    <row r="755" spans="1:5" x14ac:dyDescent="0.25">
      <c r="A755" s="1" t="s">
        <v>8219</v>
      </c>
      <c r="B755" s="6">
        <v>34</v>
      </c>
      <c r="D755" s="1" t="s">
        <v>8221</v>
      </c>
      <c r="E755" s="6">
        <v>15</v>
      </c>
    </row>
    <row r="756" spans="1:5" x14ac:dyDescent="0.25">
      <c r="A756" s="1" t="s">
        <v>8219</v>
      </c>
      <c r="B756" s="6">
        <v>48</v>
      </c>
      <c r="D756" s="1" t="s">
        <v>8221</v>
      </c>
      <c r="E756" s="6">
        <v>4</v>
      </c>
    </row>
    <row r="757" spans="1:5" x14ac:dyDescent="0.25">
      <c r="A757" s="1" t="s">
        <v>8219</v>
      </c>
      <c r="B757" s="6">
        <v>48</v>
      </c>
      <c r="D757" s="1" t="s">
        <v>8221</v>
      </c>
      <c r="E757" s="6">
        <v>139</v>
      </c>
    </row>
    <row r="758" spans="1:5" x14ac:dyDescent="0.25">
      <c r="A758" s="1" t="s">
        <v>8219</v>
      </c>
      <c r="B758" s="6">
        <v>221</v>
      </c>
      <c r="D758" s="1" t="s">
        <v>8221</v>
      </c>
      <c r="E758" s="6">
        <v>2</v>
      </c>
    </row>
    <row r="759" spans="1:5" x14ac:dyDescent="0.25">
      <c r="A759" s="1" t="s">
        <v>8219</v>
      </c>
      <c r="B759" s="6">
        <v>107</v>
      </c>
      <c r="D759" s="1" t="s">
        <v>8221</v>
      </c>
      <c r="E759" s="6">
        <v>18</v>
      </c>
    </row>
    <row r="760" spans="1:5" x14ac:dyDescent="0.25">
      <c r="A760" s="1" t="s">
        <v>8219</v>
      </c>
      <c r="B760" s="6">
        <v>45</v>
      </c>
      <c r="D760" s="1" t="s">
        <v>8221</v>
      </c>
      <c r="E760" s="6">
        <v>81</v>
      </c>
    </row>
    <row r="761" spans="1:5" x14ac:dyDescent="0.25">
      <c r="A761" s="1" t="s">
        <v>8219</v>
      </c>
      <c r="B761" s="6">
        <v>36</v>
      </c>
      <c r="D761" s="1" t="s">
        <v>8221</v>
      </c>
      <c r="E761" s="6">
        <v>86</v>
      </c>
    </row>
    <row r="762" spans="1:5" x14ac:dyDescent="0.25">
      <c r="A762" s="1" t="s">
        <v>8219</v>
      </c>
      <c r="B762" s="6">
        <v>101</v>
      </c>
      <c r="D762" s="1" t="s">
        <v>8221</v>
      </c>
      <c r="E762" s="6">
        <v>140</v>
      </c>
    </row>
    <row r="763" spans="1:5" x14ac:dyDescent="0.25">
      <c r="A763" s="1" t="s">
        <v>8219</v>
      </c>
      <c r="B763" s="6">
        <v>62</v>
      </c>
      <c r="D763" s="1" t="s">
        <v>8221</v>
      </c>
      <c r="E763" s="6">
        <v>37</v>
      </c>
    </row>
    <row r="764" spans="1:5" x14ac:dyDescent="0.25">
      <c r="A764" s="1" t="s">
        <v>8219</v>
      </c>
      <c r="B764" s="6">
        <v>32</v>
      </c>
      <c r="D764" s="1" t="s">
        <v>8221</v>
      </c>
      <c r="E764" s="6">
        <v>6</v>
      </c>
    </row>
    <row r="765" spans="1:5" x14ac:dyDescent="0.25">
      <c r="A765" s="1" t="s">
        <v>8219</v>
      </c>
      <c r="B765" s="6">
        <v>89</v>
      </c>
      <c r="D765" s="1" t="s">
        <v>8221</v>
      </c>
      <c r="E765" s="6">
        <v>113</v>
      </c>
    </row>
    <row r="766" spans="1:5" x14ac:dyDescent="0.25">
      <c r="A766" s="1" t="s">
        <v>8219</v>
      </c>
      <c r="B766" s="6">
        <v>93</v>
      </c>
      <c r="D766" s="1" t="s">
        <v>8221</v>
      </c>
      <c r="E766" s="6">
        <v>37</v>
      </c>
    </row>
    <row r="767" spans="1:5" x14ac:dyDescent="0.25">
      <c r="A767" s="1" t="s">
        <v>8219</v>
      </c>
      <c r="B767" s="6">
        <v>98</v>
      </c>
      <c r="D767" s="1" t="s">
        <v>8221</v>
      </c>
      <c r="E767" s="6">
        <v>18</v>
      </c>
    </row>
    <row r="768" spans="1:5" x14ac:dyDescent="0.25">
      <c r="A768" s="1" t="s">
        <v>8219</v>
      </c>
      <c r="B768" s="6">
        <v>82</v>
      </c>
      <c r="D768" s="1" t="s">
        <v>8221</v>
      </c>
      <c r="E768" s="6">
        <v>75</v>
      </c>
    </row>
    <row r="769" spans="1:5" x14ac:dyDescent="0.25">
      <c r="A769" s="1" t="s">
        <v>8219</v>
      </c>
      <c r="B769" s="6">
        <v>116</v>
      </c>
      <c r="D769" s="1" t="s">
        <v>8221</v>
      </c>
      <c r="E769" s="6">
        <v>52</v>
      </c>
    </row>
    <row r="770" spans="1:5" x14ac:dyDescent="0.25">
      <c r="A770" s="1" t="s">
        <v>8219</v>
      </c>
      <c r="B770" s="6">
        <v>52</v>
      </c>
      <c r="D770" s="1" t="s">
        <v>8221</v>
      </c>
      <c r="E770" s="6">
        <v>122</v>
      </c>
    </row>
    <row r="771" spans="1:5" x14ac:dyDescent="0.25">
      <c r="A771" s="1" t="s">
        <v>8219</v>
      </c>
      <c r="B771" s="6">
        <v>23</v>
      </c>
      <c r="D771" s="1" t="s">
        <v>8221</v>
      </c>
      <c r="E771" s="6">
        <v>8</v>
      </c>
    </row>
    <row r="772" spans="1:5" x14ac:dyDescent="0.25">
      <c r="A772" s="1" t="s">
        <v>8219</v>
      </c>
      <c r="B772" s="6">
        <v>77</v>
      </c>
      <c r="D772" s="1" t="s">
        <v>8221</v>
      </c>
      <c r="E772" s="6">
        <v>8</v>
      </c>
    </row>
    <row r="773" spans="1:5" x14ac:dyDescent="0.25">
      <c r="A773" s="1" t="s">
        <v>8219</v>
      </c>
      <c r="B773" s="6">
        <v>49</v>
      </c>
      <c r="D773" s="1" t="s">
        <v>8221</v>
      </c>
      <c r="E773" s="6">
        <v>96</v>
      </c>
    </row>
    <row r="774" spans="1:5" x14ac:dyDescent="0.25">
      <c r="A774" s="1" t="s">
        <v>8219</v>
      </c>
      <c r="B774" s="6">
        <v>59</v>
      </c>
      <c r="D774" s="1" t="s">
        <v>8221</v>
      </c>
      <c r="E774" s="6">
        <v>9</v>
      </c>
    </row>
    <row r="775" spans="1:5" x14ac:dyDescent="0.25">
      <c r="A775" s="1" t="s">
        <v>8219</v>
      </c>
      <c r="B775" s="6">
        <v>113</v>
      </c>
      <c r="D775" s="1" t="s">
        <v>8221</v>
      </c>
      <c r="E775" s="6">
        <v>2</v>
      </c>
    </row>
    <row r="776" spans="1:5" x14ac:dyDescent="0.25">
      <c r="A776" s="1" t="s">
        <v>8219</v>
      </c>
      <c r="B776" s="6">
        <v>34</v>
      </c>
      <c r="D776" s="1" t="s">
        <v>8221</v>
      </c>
      <c r="E776" s="6">
        <v>26</v>
      </c>
    </row>
    <row r="777" spans="1:5" x14ac:dyDescent="0.25">
      <c r="A777" s="1" t="s">
        <v>8219</v>
      </c>
      <c r="B777" s="6">
        <v>42</v>
      </c>
      <c r="D777" s="1" t="s">
        <v>8221</v>
      </c>
      <c r="E777" s="6">
        <v>23</v>
      </c>
    </row>
    <row r="778" spans="1:5" x14ac:dyDescent="0.25">
      <c r="A778" s="1" t="s">
        <v>8219</v>
      </c>
      <c r="B778" s="6">
        <v>42</v>
      </c>
      <c r="D778" s="1" t="s">
        <v>8221</v>
      </c>
      <c r="E778" s="6">
        <v>0</v>
      </c>
    </row>
    <row r="779" spans="1:5" x14ac:dyDescent="0.25">
      <c r="A779" s="1" t="s">
        <v>8219</v>
      </c>
      <c r="B779" s="6">
        <v>49</v>
      </c>
      <c r="D779" s="1" t="s">
        <v>8221</v>
      </c>
      <c r="E779" s="6">
        <v>140</v>
      </c>
    </row>
    <row r="780" spans="1:5" x14ac:dyDescent="0.25">
      <c r="A780" s="1" t="s">
        <v>8219</v>
      </c>
      <c r="B780" s="6">
        <v>56</v>
      </c>
      <c r="D780" s="1" t="s">
        <v>8221</v>
      </c>
      <c r="E780" s="6">
        <v>0</v>
      </c>
    </row>
    <row r="781" spans="1:5" x14ac:dyDescent="0.25">
      <c r="A781" s="1" t="s">
        <v>8219</v>
      </c>
      <c r="B781" s="6">
        <v>25</v>
      </c>
      <c r="D781" s="1" t="s">
        <v>8221</v>
      </c>
      <c r="E781" s="6">
        <v>6</v>
      </c>
    </row>
    <row r="782" spans="1:5" x14ac:dyDescent="0.25">
      <c r="A782" s="1" t="s">
        <v>8219</v>
      </c>
      <c r="B782" s="6">
        <v>52</v>
      </c>
      <c r="D782" s="1" t="s">
        <v>8221</v>
      </c>
      <c r="E782" s="6">
        <v>100</v>
      </c>
    </row>
    <row r="783" spans="1:5" x14ac:dyDescent="0.25">
      <c r="A783" s="1" t="s">
        <v>8219</v>
      </c>
      <c r="B783" s="6">
        <v>34</v>
      </c>
      <c r="D783" s="1" t="s">
        <v>8221</v>
      </c>
      <c r="E783" s="6">
        <v>0</v>
      </c>
    </row>
    <row r="784" spans="1:5" x14ac:dyDescent="0.25">
      <c r="A784" s="1" t="s">
        <v>8219</v>
      </c>
      <c r="B784" s="6">
        <v>67</v>
      </c>
      <c r="D784" s="1" t="s">
        <v>8221</v>
      </c>
      <c r="E784" s="6">
        <v>4</v>
      </c>
    </row>
    <row r="785" spans="1:5" x14ac:dyDescent="0.25">
      <c r="A785" s="1" t="s">
        <v>8219</v>
      </c>
      <c r="B785" s="6">
        <v>70</v>
      </c>
      <c r="D785" s="1" t="s">
        <v>8221</v>
      </c>
      <c r="E785" s="6">
        <v>8</v>
      </c>
    </row>
    <row r="786" spans="1:5" x14ac:dyDescent="0.25">
      <c r="A786" s="1" t="s">
        <v>8219</v>
      </c>
      <c r="B786" s="6">
        <v>89</v>
      </c>
      <c r="D786" s="1" t="s">
        <v>8221</v>
      </c>
      <c r="E786" s="6">
        <v>0</v>
      </c>
    </row>
    <row r="787" spans="1:5" x14ac:dyDescent="0.25">
      <c r="A787" s="1" t="s">
        <v>8219</v>
      </c>
      <c r="B787" s="6">
        <v>107</v>
      </c>
      <c r="D787" s="1" t="s">
        <v>8221</v>
      </c>
      <c r="E787" s="6">
        <v>16</v>
      </c>
    </row>
    <row r="788" spans="1:5" x14ac:dyDescent="0.25">
      <c r="A788" s="1" t="s">
        <v>8219</v>
      </c>
      <c r="B788" s="6">
        <v>159</v>
      </c>
      <c r="D788" s="1" t="s">
        <v>8221</v>
      </c>
      <c r="E788" s="6">
        <v>2</v>
      </c>
    </row>
    <row r="789" spans="1:5" x14ac:dyDescent="0.25">
      <c r="A789" s="1" t="s">
        <v>8219</v>
      </c>
      <c r="B789" s="6">
        <v>181</v>
      </c>
      <c r="D789" s="1" t="s">
        <v>8221</v>
      </c>
      <c r="E789" s="6">
        <v>48</v>
      </c>
    </row>
    <row r="790" spans="1:5" x14ac:dyDescent="0.25">
      <c r="A790" s="1" t="s">
        <v>8219</v>
      </c>
      <c r="B790" s="6">
        <v>131</v>
      </c>
      <c r="D790" s="1" t="s">
        <v>8221</v>
      </c>
      <c r="E790" s="6">
        <v>2</v>
      </c>
    </row>
    <row r="791" spans="1:5" x14ac:dyDescent="0.25">
      <c r="A791" s="1" t="s">
        <v>8219</v>
      </c>
      <c r="B791" s="6">
        <v>125</v>
      </c>
      <c r="D791" s="1" t="s">
        <v>8221</v>
      </c>
      <c r="E791" s="6">
        <v>2</v>
      </c>
    </row>
    <row r="792" spans="1:5" x14ac:dyDescent="0.25">
      <c r="A792" s="1" t="s">
        <v>8219</v>
      </c>
      <c r="B792" s="6">
        <v>61</v>
      </c>
      <c r="D792" s="1" t="s">
        <v>8221</v>
      </c>
      <c r="E792" s="6">
        <v>1</v>
      </c>
    </row>
    <row r="793" spans="1:5" x14ac:dyDescent="0.25">
      <c r="A793" s="1" t="s">
        <v>8219</v>
      </c>
      <c r="B793" s="6">
        <v>90</v>
      </c>
      <c r="D793" s="1" t="s">
        <v>8221</v>
      </c>
      <c r="E793" s="6">
        <v>17</v>
      </c>
    </row>
    <row r="794" spans="1:5" x14ac:dyDescent="0.25">
      <c r="A794" s="1" t="s">
        <v>8219</v>
      </c>
      <c r="B794" s="6">
        <v>35</v>
      </c>
      <c r="D794" s="1" t="s">
        <v>8221</v>
      </c>
      <c r="E794" s="6">
        <v>0</v>
      </c>
    </row>
    <row r="795" spans="1:5" x14ac:dyDescent="0.25">
      <c r="A795" s="1" t="s">
        <v>8219</v>
      </c>
      <c r="B795" s="6">
        <v>90</v>
      </c>
      <c r="D795" s="1" t="s">
        <v>8221</v>
      </c>
      <c r="E795" s="6">
        <v>11</v>
      </c>
    </row>
    <row r="796" spans="1:5" x14ac:dyDescent="0.25">
      <c r="A796" s="1" t="s">
        <v>8219</v>
      </c>
      <c r="B796" s="6">
        <v>4</v>
      </c>
      <c r="D796" s="1" t="s">
        <v>8221</v>
      </c>
      <c r="E796" s="6">
        <v>95</v>
      </c>
    </row>
    <row r="797" spans="1:5" x14ac:dyDescent="0.25">
      <c r="A797" s="1" t="s">
        <v>8219</v>
      </c>
      <c r="B797" s="6">
        <v>120</v>
      </c>
      <c r="D797" s="1" t="s">
        <v>8221</v>
      </c>
      <c r="E797" s="6">
        <v>13</v>
      </c>
    </row>
    <row r="798" spans="1:5" x14ac:dyDescent="0.25">
      <c r="A798" s="1" t="s">
        <v>8219</v>
      </c>
      <c r="B798" s="6">
        <v>14</v>
      </c>
      <c r="D798" s="1" t="s">
        <v>8221</v>
      </c>
      <c r="E798" s="6">
        <v>2</v>
      </c>
    </row>
    <row r="799" spans="1:5" x14ac:dyDescent="0.25">
      <c r="A799" s="1" t="s">
        <v>8219</v>
      </c>
      <c r="B799" s="6">
        <v>27</v>
      </c>
      <c r="D799" s="1" t="s">
        <v>8221</v>
      </c>
      <c r="E799" s="6">
        <v>2</v>
      </c>
    </row>
    <row r="800" spans="1:5" x14ac:dyDescent="0.25">
      <c r="A800" s="1" t="s">
        <v>8219</v>
      </c>
      <c r="B800" s="6">
        <v>49</v>
      </c>
      <c r="D800" s="1" t="s">
        <v>8221</v>
      </c>
      <c r="E800" s="6">
        <v>3</v>
      </c>
    </row>
    <row r="801" spans="1:5" x14ac:dyDescent="0.25">
      <c r="A801" s="1" t="s">
        <v>8219</v>
      </c>
      <c r="B801" s="6">
        <v>102</v>
      </c>
      <c r="D801" s="1" t="s">
        <v>8221</v>
      </c>
      <c r="E801" s="6">
        <v>0</v>
      </c>
    </row>
    <row r="802" spans="1:5" x14ac:dyDescent="0.25">
      <c r="A802" s="1" t="s">
        <v>8219</v>
      </c>
      <c r="B802" s="6">
        <v>3</v>
      </c>
      <c r="D802" s="1" t="s">
        <v>8221</v>
      </c>
      <c r="E802" s="6">
        <v>0</v>
      </c>
    </row>
    <row r="803" spans="1:5" x14ac:dyDescent="0.25">
      <c r="A803" s="1" t="s">
        <v>8219</v>
      </c>
      <c r="B803" s="6">
        <v>25</v>
      </c>
      <c r="D803" s="1" t="s">
        <v>8221</v>
      </c>
      <c r="E803" s="6">
        <v>0</v>
      </c>
    </row>
    <row r="804" spans="1:5" x14ac:dyDescent="0.25">
      <c r="A804" s="1" t="s">
        <v>8219</v>
      </c>
      <c r="B804" s="6">
        <v>118</v>
      </c>
      <c r="D804" s="1" t="s">
        <v>8221</v>
      </c>
      <c r="E804" s="6">
        <v>2</v>
      </c>
    </row>
    <row r="805" spans="1:5" x14ac:dyDescent="0.25">
      <c r="A805" s="1" t="s">
        <v>8219</v>
      </c>
      <c r="B805" s="6">
        <v>57</v>
      </c>
      <c r="D805" s="1" t="s">
        <v>8221</v>
      </c>
      <c r="E805" s="6">
        <v>24</v>
      </c>
    </row>
    <row r="806" spans="1:5" x14ac:dyDescent="0.25">
      <c r="A806" s="1" t="s">
        <v>8219</v>
      </c>
      <c r="B806" s="6">
        <v>11</v>
      </c>
      <c r="D806" s="1" t="s">
        <v>8221</v>
      </c>
      <c r="E806" s="6">
        <v>25</v>
      </c>
    </row>
    <row r="807" spans="1:5" x14ac:dyDescent="0.25">
      <c r="A807" s="1" t="s">
        <v>8219</v>
      </c>
      <c r="B807" s="6">
        <v>33</v>
      </c>
      <c r="D807" s="1" t="s">
        <v>8221</v>
      </c>
      <c r="E807" s="6">
        <v>3</v>
      </c>
    </row>
    <row r="808" spans="1:5" x14ac:dyDescent="0.25">
      <c r="A808" s="1" t="s">
        <v>8219</v>
      </c>
      <c r="B808" s="6">
        <v>40</v>
      </c>
      <c r="D808" s="1" t="s">
        <v>8221</v>
      </c>
      <c r="E808" s="6">
        <v>41</v>
      </c>
    </row>
    <row r="809" spans="1:5" x14ac:dyDescent="0.25">
      <c r="A809" s="1" t="s">
        <v>8219</v>
      </c>
      <c r="B809" s="6">
        <v>50</v>
      </c>
      <c r="D809" s="1" t="s">
        <v>8221</v>
      </c>
      <c r="E809" s="6">
        <v>2</v>
      </c>
    </row>
    <row r="810" spans="1:5" x14ac:dyDescent="0.25">
      <c r="A810" s="1" t="s">
        <v>8219</v>
      </c>
      <c r="B810" s="6">
        <v>38</v>
      </c>
      <c r="D810" s="1" t="s">
        <v>8221</v>
      </c>
      <c r="E810" s="6">
        <v>4</v>
      </c>
    </row>
    <row r="811" spans="1:5" x14ac:dyDescent="0.25">
      <c r="A811" s="1" t="s">
        <v>8219</v>
      </c>
      <c r="B811" s="6">
        <v>96</v>
      </c>
      <c r="D811" s="1" t="s">
        <v>8221</v>
      </c>
      <c r="E811" s="6">
        <v>99</v>
      </c>
    </row>
    <row r="812" spans="1:5" x14ac:dyDescent="0.25">
      <c r="A812" s="1" t="s">
        <v>8219</v>
      </c>
      <c r="B812" s="6">
        <v>48</v>
      </c>
      <c r="D812" s="1" t="s">
        <v>8221</v>
      </c>
      <c r="E812" s="6">
        <v>4</v>
      </c>
    </row>
    <row r="813" spans="1:5" x14ac:dyDescent="0.25">
      <c r="A813" s="1" t="s">
        <v>8219</v>
      </c>
      <c r="B813" s="6">
        <v>33</v>
      </c>
      <c r="D813" s="1" t="s">
        <v>8221</v>
      </c>
      <c r="E813" s="6">
        <v>4</v>
      </c>
    </row>
    <row r="814" spans="1:5" x14ac:dyDescent="0.25">
      <c r="A814" s="1" t="s">
        <v>8219</v>
      </c>
      <c r="B814" s="6">
        <v>226</v>
      </c>
      <c r="D814" s="1" t="s">
        <v>8221</v>
      </c>
      <c r="E814" s="6">
        <v>38</v>
      </c>
    </row>
    <row r="815" spans="1:5" x14ac:dyDescent="0.25">
      <c r="A815" s="1" t="s">
        <v>8219</v>
      </c>
      <c r="B815" s="6">
        <v>14</v>
      </c>
      <c r="D815" s="1" t="s">
        <v>8221</v>
      </c>
      <c r="E815" s="6">
        <v>285</v>
      </c>
    </row>
    <row r="816" spans="1:5" x14ac:dyDescent="0.25">
      <c r="A816" s="1" t="s">
        <v>8219</v>
      </c>
      <c r="B816" s="6">
        <v>20</v>
      </c>
      <c r="D816" s="1" t="s">
        <v>8221</v>
      </c>
      <c r="E816" s="6">
        <v>1</v>
      </c>
    </row>
    <row r="817" spans="1:5" x14ac:dyDescent="0.25">
      <c r="A817" s="1" t="s">
        <v>8219</v>
      </c>
      <c r="B817" s="6">
        <v>25</v>
      </c>
      <c r="D817" s="1" t="s">
        <v>8221</v>
      </c>
      <c r="E817" s="6">
        <v>42</v>
      </c>
    </row>
    <row r="818" spans="1:5" x14ac:dyDescent="0.25">
      <c r="A818" s="1" t="s">
        <v>8219</v>
      </c>
      <c r="B818" s="6">
        <v>90</v>
      </c>
      <c r="D818" s="1" t="s">
        <v>8221</v>
      </c>
      <c r="E818" s="6">
        <v>26</v>
      </c>
    </row>
    <row r="819" spans="1:5" x14ac:dyDescent="0.25">
      <c r="A819" s="1" t="s">
        <v>8219</v>
      </c>
      <c r="B819" s="6">
        <v>11</v>
      </c>
      <c r="D819" s="1" t="s">
        <v>8221</v>
      </c>
      <c r="E819" s="6">
        <v>2</v>
      </c>
    </row>
    <row r="820" spans="1:5" x14ac:dyDescent="0.25">
      <c r="A820" s="1" t="s">
        <v>8219</v>
      </c>
      <c r="B820" s="6">
        <v>55</v>
      </c>
      <c r="D820" s="1" t="s">
        <v>8221</v>
      </c>
      <c r="E820" s="6">
        <v>4</v>
      </c>
    </row>
    <row r="821" spans="1:5" x14ac:dyDescent="0.25">
      <c r="A821" s="1" t="s">
        <v>8219</v>
      </c>
      <c r="B821" s="6">
        <v>30</v>
      </c>
      <c r="D821" s="1" t="s">
        <v>8221</v>
      </c>
      <c r="E821" s="6">
        <v>6</v>
      </c>
    </row>
    <row r="822" spans="1:5" x14ac:dyDescent="0.25">
      <c r="A822" s="1" t="s">
        <v>8219</v>
      </c>
      <c r="B822" s="6">
        <v>28</v>
      </c>
      <c r="D822" s="1" t="s">
        <v>8221</v>
      </c>
      <c r="E822" s="6">
        <v>70</v>
      </c>
    </row>
    <row r="823" spans="1:5" x14ac:dyDescent="0.25">
      <c r="A823" s="1" t="s">
        <v>8219</v>
      </c>
      <c r="B823" s="6">
        <v>45</v>
      </c>
      <c r="D823" s="1" t="s">
        <v>8221</v>
      </c>
      <c r="E823" s="6">
        <v>9</v>
      </c>
    </row>
    <row r="824" spans="1:5" x14ac:dyDescent="0.25">
      <c r="A824" s="1" t="s">
        <v>8219</v>
      </c>
      <c r="B824" s="6">
        <v>13</v>
      </c>
      <c r="D824" s="1" t="s">
        <v>8221</v>
      </c>
      <c r="E824" s="6">
        <v>8</v>
      </c>
    </row>
    <row r="825" spans="1:5" x14ac:dyDescent="0.25">
      <c r="A825" s="1" t="s">
        <v>8219</v>
      </c>
      <c r="B825" s="6">
        <v>40</v>
      </c>
      <c r="D825" s="1" t="s">
        <v>8221</v>
      </c>
      <c r="E825" s="6">
        <v>105</v>
      </c>
    </row>
    <row r="826" spans="1:5" x14ac:dyDescent="0.25">
      <c r="A826" s="1" t="s">
        <v>8219</v>
      </c>
      <c r="B826" s="6">
        <v>21</v>
      </c>
      <c r="D826" s="1" t="s">
        <v>8221</v>
      </c>
      <c r="E826" s="6">
        <v>12</v>
      </c>
    </row>
    <row r="827" spans="1:5" x14ac:dyDescent="0.25">
      <c r="A827" s="1" t="s">
        <v>8219</v>
      </c>
      <c r="B827" s="6">
        <v>134</v>
      </c>
      <c r="D827" s="1" t="s">
        <v>8221</v>
      </c>
      <c r="E827" s="6">
        <v>0</v>
      </c>
    </row>
    <row r="828" spans="1:5" x14ac:dyDescent="0.25">
      <c r="A828" s="1" t="s">
        <v>8219</v>
      </c>
      <c r="B828" s="6">
        <v>20</v>
      </c>
      <c r="D828" s="1" t="s">
        <v>8221</v>
      </c>
      <c r="E828" s="6">
        <v>16</v>
      </c>
    </row>
    <row r="829" spans="1:5" x14ac:dyDescent="0.25">
      <c r="A829" s="1" t="s">
        <v>8219</v>
      </c>
      <c r="B829" s="6">
        <v>19</v>
      </c>
      <c r="D829" s="1" t="s">
        <v>8221</v>
      </c>
      <c r="E829" s="6">
        <v>7</v>
      </c>
    </row>
    <row r="830" spans="1:5" x14ac:dyDescent="0.25">
      <c r="A830" s="1" t="s">
        <v>8219</v>
      </c>
      <c r="B830" s="6">
        <v>209</v>
      </c>
      <c r="D830" s="1" t="s">
        <v>8221</v>
      </c>
      <c r="E830" s="6">
        <v>4</v>
      </c>
    </row>
    <row r="831" spans="1:5" x14ac:dyDescent="0.25">
      <c r="A831" s="1" t="s">
        <v>8219</v>
      </c>
      <c r="B831" s="6">
        <v>38</v>
      </c>
      <c r="D831" s="1" t="s">
        <v>8221</v>
      </c>
      <c r="E831" s="6">
        <v>1</v>
      </c>
    </row>
    <row r="832" spans="1:5" x14ac:dyDescent="0.25">
      <c r="A832" s="1" t="s">
        <v>8219</v>
      </c>
      <c r="B832" s="6">
        <v>24</v>
      </c>
      <c r="D832" s="1" t="s">
        <v>8221</v>
      </c>
      <c r="E832" s="6">
        <v>28</v>
      </c>
    </row>
    <row r="833" spans="1:5" x14ac:dyDescent="0.25">
      <c r="A833" s="1" t="s">
        <v>8219</v>
      </c>
      <c r="B833" s="6">
        <v>8</v>
      </c>
      <c r="D833" s="1" t="s">
        <v>8221</v>
      </c>
      <c r="E833" s="6">
        <v>1</v>
      </c>
    </row>
    <row r="834" spans="1:5" x14ac:dyDescent="0.25">
      <c r="A834" s="1" t="s">
        <v>8219</v>
      </c>
      <c r="B834" s="6">
        <v>179</v>
      </c>
      <c r="D834" s="1" t="s">
        <v>8221</v>
      </c>
      <c r="E834" s="6">
        <v>1</v>
      </c>
    </row>
    <row r="835" spans="1:5" x14ac:dyDescent="0.25">
      <c r="A835" s="1" t="s">
        <v>8219</v>
      </c>
      <c r="B835" s="6">
        <v>26</v>
      </c>
      <c r="D835" s="1" t="s">
        <v>8221</v>
      </c>
      <c r="E835" s="6">
        <v>5</v>
      </c>
    </row>
    <row r="836" spans="1:5" x14ac:dyDescent="0.25">
      <c r="A836" s="1" t="s">
        <v>8219</v>
      </c>
      <c r="B836" s="6">
        <v>131</v>
      </c>
      <c r="D836" s="1" t="s">
        <v>8221</v>
      </c>
      <c r="E836" s="6">
        <v>3</v>
      </c>
    </row>
    <row r="837" spans="1:5" x14ac:dyDescent="0.25">
      <c r="A837" s="1" t="s">
        <v>8219</v>
      </c>
      <c r="B837" s="6">
        <v>14</v>
      </c>
      <c r="D837" s="1" t="s">
        <v>8221</v>
      </c>
      <c r="E837" s="6">
        <v>2</v>
      </c>
    </row>
    <row r="838" spans="1:5" x14ac:dyDescent="0.25">
      <c r="A838" s="1" t="s">
        <v>8219</v>
      </c>
      <c r="B838" s="6">
        <v>174</v>
      </c>
      <c r="D838" s="1" t="s">
        <v>8221</v>
      </c>
      <c r="E838" s="6">
        <v>0</v>
      </c>
    </row>
    <row r="839" spans="1:5" x14ac:dyDescent="0.25">
      <c r="A839" s="1" t="s">
        <v>8219</v>
      </c>
      <c r="B839" s="6">
        <v>191</v>
      </c>
      <c r="D839" s="1" t="s">
        <v>8221</v>
      </c>
      <c r="E839" s="6">
        <v>0</v>
      </c>
    </row>
    <row r="840" spans="1:5" x14ac:dyDescent="0.25">
      <c r="A840" s="1" t="s">
        <v>8219</v>
      </c>
      <c r="B840" s="6">
        <v>38</v>
      </c>
      <c r="D840" s="1" t="s">
        <v>8221</v>
      </c>
      <c r="E840" s="6">
        <v>3</v>
      </c>
    </row>
    <row r="841" spans="1:5" x14ac:dyDescent="0.25">
      <c r="A841" s="1" t="s">
        <v>8219</v>
      </c>
      <c r="B841" s="6">
        <v>22</v>
      </c>
      <c r="D841" s="1" t="s">
        <v>8221</v>
      </c>
      <c r="E841" s="6">
        <v>0</v>
      </c>
    </row>
    <row r="842" spans="1:5" x14ac:dyDescent="0.25">
      <c r="A842" s="1" t="s">
        <v>8219</v>
      </c>
      <c r="B842" s="6">
        <v>149</v>
      </c>
      <c r="D842" s="1" t="s">
        <v>8221</v>
      </c>
      <c r="E842" s="6">
        <v>0</v>
      </c>
    </row>
    <row r="843" spans="1:5" x14ac:dyDescent="0.25">
      <c r="A843" s="1" t="s">
        <v>8219</v>
      </c>
      <c r="B843" s="6">
        <v>56</v>
      </c>
      <c r="D843" s="1" t="s">
        <v>8221</v>
      </c>
      <c r="E843" s="6">
        <v>3</v>
      </c>
    </row>
    <row r="844" spans="1:5" x14ac:dyDescent="0.25">
      <c r="A844" s="1" t="s">
        <v>8219</v>
      </c>
      <c r="B844" s="6">
        <v>19</v>
      </c>
      <c r="D844" s="1" t="s">
        <v>8221</v>
      </c>
      <c r="E844" s="6">
        <v>7</v>
      </c>
    </row>
    <row r="845" spans="1:5" x14ac:dyDescent="0.25">
      <c r="A845" s="1" t="s">
        <v>8219</v>
      </c>
      <c r="B845" s="6">
        <v>70</v>
      </c>
      <c r="D845" s="1" t="s">
        <v>8221</v>
      </c>
      <c r="E845" s="6">
        <v>25</v>
      </c>
    </row>
    <row r="846" spans="1:5" x14ac:dyDescent="0.25">
      <c r="A846" s="1" t="s">
        <v>8219</v>
      </c>
      <c r="B846" s="6">
        <v>81</v>
      </c>
      <c r="D846" s="1" t="s">
        <v>8221</v>
      </c>
      <c r="E846" s="6">
        <v>10</v>
      </c>
    </row>
    <row r="847" spans="1:5" x14ac:dyDescent="0.25">
      <c r="A847" s="1" t="s">
        <v>8219</v>
      </c>
      <c r="B847" s="6">
        <v>32</v>
      </c>
      <c r="D847" s="1" t="s">
        <v>8221</v>
      </c>
      <c r="E847" s="6">
        <v>3</v>
      </c>
    </row>
    <row r="848" spans="1:5" x14ac:dyDescent="0.25">
      <c r="A848" s="1" t="s">
        <v>8219</v>
      </c>
      <c r="B848" s="6">
        <v>26</v>
      </c>
      <c r="D848" s="1" t="s">
        <v>8221</v>
      </c>
      <c r="E848" s="6">
        <v>5</v>
      </c>
    </row>
    <row r="849" spans="1:5" x14ac:dyDescent="0.25">
      <c r="A849" s="1" t="s">
        <v>8219</v>
      </c>
      <c r="B849" s="6">
        <v>105</v>
      </c>
      <c r="D849" s="1" t="s">
        <v>8221</v>
      </c>
      <c r="E849" s="6">
        <v>5</v>
      </c>
    </row>
    <row r="850" spans="1:5" x14ac:dyDescent="0.25">
      <c r="A850" s="1" t="s">
        <v>8219</v>
      </c>
      <c r="B850" s="6">
        <v>29</v>
      </c>
      <c r="D850" s="1" t="s">
        <v>8221</v>
      </c>
      <c r="E850" s="6">
        <v>27</v>
      </c>
    </row>
    <row r="851" spans="1:5" x14ac:dyDescent="0.25">
      <c r="A851" s="1" t="s">
        <v>8219</v>
      </c>
      <c r="B851" s="6">
        <v>8</v>
      </c>
      <c r="D851" s="1" t="s">
        <v>8221</v>
      </c>
      <c r="E851" s="6">
        <v>2</v>
      </c>
    </row>
    <row r="852" spans="1:5" x14ac:dyDescent="0.25">
      <c r="A852" s="1" t="s">
        <v>8219</v>
      </c>
      <c r="B852" s="6">
        <v>89</v>
      </c>
      <c r="D852" s="1" t="s">
        <v>8221</v>
      </c>
      <c r="E852" s="6">
        <v>236</v>
      </c>
    </row>
    <row r="853" spans="1:5" x14ac:dyDescent="0.25">
      <c r="A853" s="1" t="s">
        <v>8219</v>
      </c>
      <c r="B853" s="6">
        <v>44</v>
      </c>
      <c r="D853" s="1" t="s">
        <v>8221</v>
      </c>
      <c r="E853" s="6">
        <v>1</v>
      </c>
    </row>
    <row r="854" spans="1:5" x14ac:dyDescent="0.25">
      <c r="A854" s="1" t="s">
        <v>8219</v>
      </c>
      <c r="B854" s="6">
        <v>246</v>
      </c>
      <c r="D854" s="1" t="s">
        <v>8221</v>
      </c>
      <c r="E854" s="6">
        <v>12</v>
      </c>
    </row>
    <row r="855" spans="1:5" x14ac:dyDescent="0.25">
      <c r="A855" s="1" t="s">
        <v>8219</v>
      </c>
      <c r="B855" s="6">
        <v>120</v>
      </c>
      <c r="D855" s="1" t="s">
        <v>8221</v>
      </c>
      <c r="E855" s="6">
        <v>4</v>
      </c>
    </row>
    <row r="856" spans="1:5" x14ac:dyDescent="0.25">
      <c r="A856" s="1" t="s">
        <v>8219</v>
      </c>
      <c r="B856" s="6">
        <v>26</v>
      </c>
      <c r="D856" s="1" t="s">
        <v>8221</v>
      </c>
      <c r="E856" s="6">
        <v>3</v>
      </c>
    </row>
    <row r="857" spans="1:5" x14ac:dyDescent="0.25">
      <c r="A857" s="1" t="s">
        <v>8219</v>
      </c>
      <c r="B857" s="6">
        <v>45</v>
      </c>
      <c r="D857" s="1" t="s">
        <v>8221</v>
      </c>
      <c r="E857" s="6">
        <v>99</v>
      </c>
    </row>
    <row r="858" spans="1:5" x14ac:dyDescent="0.25">
      <c r="A858" s="1" t="s">
        <v>8219</v>
      </c>
      <c r="B858" s="6">
        <v>20</v>
      </c>
      <c r="D858" s="1" t="s">
        <v>8221</v>
      </c>
      <c r="E858" s="6">
        <v>3</v>
      </c>
    </row>
    <row r="859" spans="1:5" x14ac:dyDescent="0.25">
      <c r="A859" s="1" t="s">
        <v>8219</v>
      </c>
      <c r="B859" s="6">
        <v>47</v>
      </c>
      <c r="D859" s="1" t="s">
        <v>8221</v>
      </c>
      <c r="E859" s="6">
        <v>3</v>
      </c>
    </row>
    <row r="860" spans="1:5" x14ac:dyDescent="0.25">
      <c r="A860" s="1" t="s">
        <v>8219</v>
      </c>
      <c r="B860" s="6">
        <v>13</v>
      </c>
      <c r="D860" s="1" t="s">
        <v>8221</v>
      </c>
      <c r="E860" s="6">
        <v>22</v>
      </c>
    </row>
    <row r="861" spans="1:5" x14ac:dyDescent="0.25">
      <c r="A861" s="1" t="s">
        <v>8219</v>
      </c>
      <c r="B861" s="6">
        <v>183</v>
      </c>
      <c r="D861" s="1" t="s">
        <v>8221</v>
      </c>
      <c r="E861" s="6">
        <v>4</v>
      </c>
    </row>
    <row r="862" spans="1:5" x14ac:dyDescent="0.25">
      <c r="A862" s="1" t="s">
        <v>8219</v>
      </c>
      <c r="B862" s="6">
        <v>21</v>
      </c>
      <c r="D862" s="1" t="s">
        <v>8221</v>
      </c>
      <c r="E862" s="6">
        <v>534</v>
      </c>
    </row>
    <row r="863" spans="1:5" x14ac:dyDescent="0.25">
      <c r="A863" s="1" t="s">
        <v>8219</v>
      </c>
      <c r="B863" s="6">
        <v>42</v>
      </c>
      <c r="D863" s="1" t="s">
        <v>8221</v>
      </c>
      <c r="E863" s="6">
        <v>12</v>
      </c>
    </row>
    <row r="864" spans="1:5" x14ac:dyDescent="0.25">
      <c r="A864" s="1" t="s">
        <v>8219</v>
      </c>
      <c r="B864" s="6">
        <v>54</v>
      </c>
      <c r="D864" s="1" t="s">
        <v>8221</v>
      </c>
      <c r="E864" s="6">
        <v>56</v>
      </c>
    </row>
    <row r="865" spans="1:5" x14ac:dyDescent="0.25">
      <c r="A865" s="1" t="s">
        <v>8219</v>
      </c>
      <c r="B865" s="6">
        <v>38</v>
      </c>
      <c r="D865" s="1" t="s">
        <v>8221</v>
      </c>
      <c r="E865" s="6">
        <v>11</v>
      </c>
    </row>
    <row r="866" spans="1:5" x14ac:dyDescent="0.25">
      <c r="A866" s="1" t="s">
        <v>8219</v>
      </c>
      <c r="B866" s="6">
        <v>64</v>
      </c>
      <c r="D866" s="1" t="s">
        <v>8221</v>
      </c>
      <c r="E866" s="6">
        <v>0</v>
      </c>
    </row>
    <row r="867" spans="1:5" x14ac:dyDescent="0.25">
      <c r="A867" s="1" t="s">
        <v>8219</v>
      </c>
      <c r="B867" s="6">
        <v>13</v>
      </c>
      <c r="D867" s="1" t="s">
        <v>8221</v>
      </c>
      <c r="E867" s="6">
        <v>12</v>
      </c>
    </row>
    <row r="868" spans="1:5" x14ac:dyDescent="0.25">
      <c r="A868" s="1" t="s">
        <v>8219</v>
      </c>
      <c r="B868" s="6">
        <v>33</v>
      </c>
      <c r="D868" s="1" t="s">
        <v>8221</v>
      </c>
      <c r="E868" s="6">
        <v>5</v>
      </c>
    </row>
    <row r="869" spans="1:5" x14ac:dyDescent="0.25">
      <c r="A869" s="1" t="s">
        <v>8219</v>
      </c>
      <c r="B869" s="6">
        <v>52</v>
      </c>
      <c r="D869" s="1" t="s">
        <v>8221</v>
      </c>
      <c r="E869" s="6">
        <v>24</v>
      </c>
    </row>
    <row r="870" spans="1:5" x14ac:dyDescent="0.25">
      <c r="A870" s="1" t="s">
        <v>8219</v>
      </c>
      <c r="B870" s="6">
        <v>107</v>
      </c>
      <c r="D870" s="1" t="s">
        <v>8221</v>
      </c>
      <c r="E870" s="6">
        <v>89</v>
      </c>
    </row>
    <row r="871" spans="1:5" x14ac:dyDescent="0.25">
      <c r="A871" s="1" t="s">
        <v>8219</v>
      </c>
      <c r="B871" s="6">
        <v>11</v>
      </c>
      <c r="D871" s="1" t="s">
        <v>8221</v>
      </c>
      <c r="E871" s="6">
        <v>1</v>
      </c>
    </row>
    <row r="872" spans="1:5" x14ac:dyDescent="0.25">
      <c r="A872" s="1" t="s">
        <v>8219</v>
      </c>
      <c r="B872" s="6">
        <v>34</v>
      </c>
      <c r="D872" s="1" t="s">
        <v>8221</v>
      </c>
      <c r="E872" s="6">
        <v>55</v>
      </c>
    </row>
    <row r="873" spans="1:5" x14ac:dyDescent="0.25">
      <c r="A873" s="1" t="s">
        <v>8219</v>
      </c>
      <c r="B873" s="6">
        <v>75</v>
      </c>
      <c r="D873" s="1" t="s">
        <v>8221</v>
      </c>
      <c r="E873" s="6">
        <v>2</v>
      </c>
    </row>
    <row r="874" spans="1:5" x14ac:dyDescent="0.25">
      <c r="A874" s="1" t="s">
        <v>8219</v>
      </c>
      <c r="B874" s="6">
        <v>26</v>
      </c>
      <c r="D874" s="1" t="s">
        <v>8221</v>
      </c>
      <c r="E874" s="6">
        <v>0</v>
      </c>
    </row>
    <row r="875" spans="1:5" x14ac:dyDescent="0.25">
      <c r="A875" s="1" t="s">
        <v>8219</v>
      </c>
      <c r="B875" s="6">
        <v>50</v>
      </c>
      <c r="D875" s="1" t="s">
        <v>8221</v>
      </c>
      <c r="E875" s="6">
        <v>4</v>
      </c>
    </row>
    <row r="876" spans="1:5" x14ac:dyDescent="0.25">
      <c r="A876" s="1" t="s">
        <v>8219</v>
      </c>
      <c r="B876" s="6">
        <v>80</v>
      </c>
      <c r="D876" s="1" t="s">
        <v>8221</v>
      </c>
      <c r="E876" s="6">
        <v>6</v>
      </c>
    </row>
    <row r="877" spans="1:5" x14ac:dyDescent="0.25">
      <c r="A877" s="1" t="s">
        <v>8219</v>
      </c>
      <c r="B877" s="6">
        <v>110</v>
      </c>
      <c r="D877" s="1" t="s">
        <v>8221</v>
      </c>
      <c r="E877" s="6">
        <v>4</v>
      </c>
    </row>
    <row r="878" spans="1:5" x14ac:dyDescent="0.25">
      <c r="A878" s="1" t="s">
        <v>8219</v>
      </c>
      <c r="B878" s="6">
        <v>77</v>
      </c>
      <c r="D878" s="1" t="s">
        <v>8221</v>
      </c>
      <c r="E878" s="6">
        <v>4</v>
      </c>
    </row>
    <row r="879" spans="1:5" x14ac:dyDescent="0.25">
      <c r="A879" s="1" t="s">
        <v>8219</v>
      </c>
      <c r="B879" s="6">
        <v>50</v>
      </c>
      <c r="D879" s="1" t="s">
        <v>8221</v>
      </c>
      <c r="E879" s="6">
        <v>2</v>
      </c>
    </row>
    <row r="880" spans="1:5" x14ac:dyDescent="0.25">
      <c r="A880" s="1" t="s">
        <v>8219</v>
      </c>
      <c r="B880" s="6">
        <v>145</v>
      </c>
      <c r="D880" s="1" t="s">
        <v>8221</v>
      </c>
      <c r="E880" s="6">
        <v>5</v>
      </c>
    </row>
    <row r="881" spans="1:5" x14ac:dyDescent="0.25">
      <c r="A881" s="1" t="s">
        <v>8219</v>
      </c>
      <c r="B881" s="6">
        <v>29</v>
      </c>
      <c r="D881" s="1" t="s">
        <v>8221</v>
      </c>
      <c r="E881" s="6">
        <v>83</v>
      </c>
    </row>
    <row r="882" spans="1:5" x14ac:dyDescent="0.25">
      <c r="A882" s="1" t="s">
        <v>8219</v>
      </c>
      <c r="B882" s="6">
        <v>114</v>
      </c>
      <c r="D882" s="1" t="s">
        <v>8221</v>
      </c>
      <c r="E882" s="6">
        <v>57</v>
      </c>
    </row>
    <row r="883" spans="1:5" x14ac:dyDescent="0.25">
      <c r="A883" s="1" t="s">
        <v>8219</v>
      </c>
      <c r="B883" s="6">
        <v>96</v>
      </c>
      <c r="D883" s="1" t="s">
        <v>8221</v>
      </c>
      <c r="E883" s="6">
        <v>311</v>
      </c>
    </row>
    <row r="884" spans="1:5" x14ac:dyDescent="0.25">
      <c r="A884" s="1" t="s">
        <v>8219</v>
      </c>
      <c r="B884" s="6">
        <v>31</v>
      </c>
      <c r="D884" s="1" t="s">
        <v>8221</v>
      </c>
      <c r="E884" s="6">
        <v>2</v>
      </c>
    </row>
    <row r="885" spans="1:5" x14ac:dyDescent="0.25">
      <c r="A885" s="1" t="s">
        <v>8219</v>
      </c>
      <c r="B885" s="6">
        <v>4883</v>
      </c>
      <c r="D885" s="1" t="s">
        <v>8221</v>
      </c>
      <c r="E885" s="6">
        <v>16</v>
      </c>
    </row>
    <row r="886" spans="1:5" x14ac:dyDescent="0.25">
      <c r="A886" s="1" t="s">
        <v>8219</v>
      </c>
      <c r="B886" s="6">
        <v>95</v>
      </c>
      <c r="D886" s="1" t="s">
        <v>8221</v>
      </c>
      <c r="E886" s="6">
        <v>9</v>
      </c>
    </row>
    <row r="887" spans="1:5" x14ac:dyDescent="0.25">
      <c r="A887" s="1" t="s">
        <v>8219</v>
      </c>
      <c r="B887" s="6">
        <v>2478</v>
      </c>
      <c r="D887" s="1" t="s">
        <v>8221</v>
      </c>
      <c r="E887" s="6">
        <v>1</v>
      </c>
    </row>
    <row r="888" spans="1:5" x14ac:dyDescent="0.25">
      <c r="A888" s="1" t="s">
        <v>8219</v>
      </c>
      <c r="B888" s="6">
        <v>1789</v>
      </c>
      <c r="D888" s="1" t="s">
        <v>8221</v>
      </c>
      <c r="E888" s="6">
        <v>12</v>
      </c>
    </row>
    <row r="889" spans="1:5" x14ac:dyDescent="0.25">
      <c r="A889" s="1" t="s">
        <v>8219</v>
      </c>
      <c r="B889" s="6">
        <v>680</v>
      </c>
      <c r="D889" s="1" t="s">
        <v>8221</v>
      </c>
      <c r="E889" s="6">
        <v>0</v>
      </c>
    </row>
    <row r="890" spans="1:5" x14ac:dyDescent="0.25">
      <c r="A890" s="1" t="s">
        <v>8219</v>
      </c>
      <c r="B890" s="6">
        <v>70</v>
      </c>
      <c r="D890" s="1" t="s">
        <v>8221</v>
      </c>
      <c r="E890" s="6">
        <v>20</v>
      </c>
    </row>
    <row r="891" spans="1:5" x14ac:dyDescent="0.25">
      <c r="A891" s="1" t="s">
        <v>8219</v>
      </c>
      <c r="B891" s="6">
        <v>23</v>
      </c>
      <c r="D891" s="1" t="s">
        <v>8221</v>
      </c>
      <c r="E891" s="6">
        <v>16</v>
      </c>
    </row>
    <row r="892" spans="1:5" x14ac:dyDescent="0.25">
      <c r="A892" s="1" t="s">
        <v>8219</v>
      </c>
      <c r="B892" s="6">
        <v>4245</v>
      </c>
      <c r="D892" s="1" t="s">
        <v>8221</v>
      </c>
      <c r="E892" s="6">
        <v>33</v>
      </c>
    </row>
    <row r="893" spans="1:5" x14ac:dyDescent="0.25">
      <c r="A893" s="1" t="s">
        <v>8219</v>
      </c>
      <c r="B893" s="6">
        <v>943</v>
      </c>
      <c r="D893" s="1" t="s">
        <v>8221</v>
      </c>
      <c r="E893" s="6">
        <v>2</v>
      </c>
    </row>
    <row r="894" spans="1:5" x14ac:dyDescent="0.25">
      <c r="A894" s="1" t="s">
        <v>8219</v>
      </c>
      <c r="B894" s="6">
        <v>1876</v>
      </c>
      <c r="D894" s="1" t="s">
        <v>8221</v>
      </c>
      <c r="E894" s="6">
        <v>6</v>
      </c>
    </row>
    <row r="895" spans="1:5" x14ac:dyDescent="0.25">
      <c r="A895" s="1" t="s">
        <v>8219</v>
      </c>
      <c r="B895" s="6">
        <v>834</v>
      </c>
      <c r="D895" s="1" t="s">
        <v>8221</v>
      </c>
      <c r="E895" s="6">
        <v>0</v>
      </c>
    </row>
    <row r="896" spans="1:5" x14ac:dyDescent="0.25">
      <c r="A896" s="1" t="s">
        <v>8219</v>
      </c>
      <c r="B896" s="6">
        <v>682</v>
      </c>
      <c r="D896" s="1" t="s">
        <v>8221</v>
      </c>
      <c r="E896" s="6">
        <v>3</v>
      </c>
    </row>
    <row r="897" spans="1:5" x14ac:dyDescent="0.25">
      <c r="A897" s="1" t="s">
        <v>8219</v>
      </c>
      <c r="B897" s="6">
        <v>147</v>
      </c>
      <c r="D897" s="1" t="s">
        <v>8221</v>
      </c>
      <c r="E897" s="6">
        <v>0</v>
      </c>
    </row>
    <row r="898" spans="1:5" x14ac:dyDescent="0.25">
      <c r="A898" s="1" t="s">
        <v>8219</v>
      </c>
      <c r="B898" s="6">
        <v>415</v>
      </c>
      <c r="D898" s="1" t="s">
        <v>8221</v>
      </c>
      <c r="E898" s="6">
        <v>3</v>
      </c>
    </row>
    <row r="899" spans="1:5" x14ac:dyDescent="0.25">
      <c r="A899" s="1" t="s">
        <v>8219</v>
      </c>
      <c r="B899" s="6">
        <v>290</v>
      </c>
      <c r="D899" s="1" t="s">
        <v>8221</v>
      </c>
      <c r="E899" s="6">
        <v>13</v>
      </c>
    </row>
    <row r="900" spans="1:5" x14ac:dyDescent="0.25">
      <c r="A900" s="1" t="s">
        <v>8219</v>
      </c>
      <c r="B900" s="6">
        <v>365</v>
      </c>
      <c r="D900" s="1" t="s">
        <v>8221</v>
      </c>
      <c r="E900" s="6">
        <v>6</v>
      </c>
    </row>
    <row r="901" spans="1:5" x14ac:dyDescent="0.25">
      <c r="A901" s="1" t="s">
        <v>8219</v>
      </c>
      <c r="B901" s="6">
        <v>660</v>
      </c>
      <c r="D901" s="1" t="s">
        <v>8221</v>
      </c>
      <c r="E901" s="6">
        <v>1</v>
      </c>
    </row>
    <row r="902" spans="1:5" x14ac:dyDescent="0.25">
      <c r="A902" s="1" t="s">
        <v>8219</v>
      </c>
      <c r="B902" s="6">
        <v>1356</v>
      </c>
      <c r="D902" s="1" t="s">
        <v>8221</v>
      </c>
      <c r="E902" s="6">
        <v>0</v>
      </c>
    </row>
    <row r="903" spans="1:5" x14ac:dyDescent="0.25">
      <c r="A903" s="1" t="s">
        <v>8219</v>
      </c>
      <c r="B903" s="6">
        <v>424</v>
      </c>
      <c r="D903" s="1" t="s">
        <v>8221</v>
      </c>
      <c r="E903" s="6">
        <v>5</v>
      </c>
    </row>
    <row r="904" spans="1:5" x14ac:dyDescent="0.25">
      <c r="A904" s="1" t="s">
        <v>8219</v>
      </c>
      <c r="B904" s="6">
        <v>33</v>
      </c>
      <c r="D904" s="1" t="s">
        <v>8221</v>
      </c>
      <c r="E904" s="6">
        <v>0</v>
      </c>
    </row>
    <row r="905" spans="1:5" x14ac:dyDescent="0.25">
      <c r="A905" s="1" t="s">
        <v>8219</v>
      </c>
      <c r="B905" s="6">
        <v>1633</v>
      </c>
      <c r="D905" s="1" t="s">
        <v>8221</v>
      </c>
      <c r="E905" s="6">
        <v>36</v>
      </c>
    </row>
    <row r="906" spans="1:5" x14ac:dyDescent="0.25">
      <c r="A906" s="1" t="s">
        <v>8219</v>
      </c>
      <c r="B906" s="6">
        <v>306</v>
      </c>
      <c r="D906" s="1" t="s">
        <v>8221</v>
      </c>
      <c r="E906" s="6">
        <v>1</v>
      </c>
    </row>
    <row r="907" spans="1:5" x14ac:dyDescent="0.25">
      <c r="A907" s="1" t="s">
        <v>8219</v>
      </c>
      <c r="B907" s="6">
        <v>205</v>
      </c>
      <c r="D907" s="1" t="s">
        <v>8221</v>
      </c>
      <c r="E907" s="6">
        <v>1</v>
      </c>
    </row>
    <row r="908" spans="1:5" x14ac:dyDescent="0.25">
      <c r="A908" s="1" t="s">
        <v>8219</v>
      </c>
      <c r="B908" s="6">
        <v>1281</v>
      </c>
      <c r="D908" s="1" t="s">
        <v>8221</v>
      </c>
      <c r="E908" s="6">
        <v>1</v>
      </c>
    </row>
    <row r="909" spans="1:5" x14ac:dyDescent="0.25">
      <c r="A909" s="1" t="s">
        <v>8219</v>
      </c>
      <c r="B909" s="6">
        <v>103</v>
      </c>
      <c r="D909" s="1" t="s">
        <v>8221</v>
      </c>
      <c r="E909" s="6">
        <v>9</v>
      </c>
    </row>
    <row r="910" spans="1:5" x14ac:dyDescent="0.25">
      <c r="A910" s="1" t="s">
        <v>8219</v>
      </c>
      <c r="B910" s="6">
        <v>1513</v>
      </c>
      <c r="D910" s="1" t="s">
        <v>8221</v>
      </c>
      <c r="E910" s="6">
        <v>1</v>
      </c>
    </row>
    <row r="911" spans="1:5" x14ac:dyDescent="0.25">
      <c r="A911" s="1" t="s">
        <v>8219</v>
      </c>
      <c r="B911" s="6">
        <v>405</v>
      </c>
      <c r="D911" s="1" t="s">
        <v>8221</v>
      </c>
      <c r="E911" s="6">
        <v>0</v>
      </c>
    </row>
    <row r="912" spans="1:5" x14ac:dyDescent="0.25">
      <c r="A912" s="1" t="s">
        <v>8219</v>
      </c>
      <c r="B912" s="6">
        <v>510</v>
      </c>
      <c r="D912" s="1" t="s">
        <v>8221</v>
      </c>
      <c r="E912" s="6">
        <v>1</v>
      </c>
    </row>
    <row r="913" spans="1:5" x14ac:dyDescent="0.25">
      <c r="A913" s="1" t="s">
        <v>8219</v>
      </c>
      <c r="B913" s="6">
        <v>1887</v>
      </c>
      <c r="D913" s="1" t="s">
        <v>8221</v>
      </c>
      <c r="E913" s="6">
        <v>1</v>
      </c>
    </row>
    <row r="914" spans="1:5" x14ac:dyDescent="0.25">
      <c r="A914" s="1" t="s">
        <v>8219</v>
      </c>
      <c r="B914" s="6">
        <v>701</v>
      </c>
      <c r="D914" s="1" t="s">
        <v>8221</v>
      </c>
      <c r="E914" s="6">
        <v>4</v>
      </c>
    </row>
    <row r="915" spans="1:5" x14ac:dyDescent="0.25">
      <c r="A915" s="1" t="s">
        <v>8219</v>
      </c>
      <c r="B915" s="6">
        <v>3863</v>
      </c>
      <c r="D915" s="1" t="s">
        <v>8221</v>
      </c>
      <c r="E915" s="6">
        <v>2</v>
      </c>
    </row>
    <row r="916" spans="1:5" x14ac:dyDescent="0.25">
      <c r="A916" s="1" t="s">
        <v>8219</v>
      </c>
      <c r="B916" s="6">
        <v>238</v>
      </c>
      <c r="D916" s="1" t="s">
        <v>8221</v>
      </c>
      <c r="E916" s="6">
        <v>2</v>
      </c>
    </row>
    <row r="917" spans="1:5" x14ac:dyDescent="0.25">
      <c r="A917" s="1" t="s">
        <v>8219</v>
      </c>
      <c r="B917" s="6">
        <v>2051</v>
      </c>
      <c r="D917" s="1" t="s">
        <v>8221</v>
      </c>
      <c r="E917" s="6">
        <v>2</v>
      </c>
    </row>
    <row r="918" spans="1:5" x14ac:dyDescent="0.25">
      <c r="A918" s="1" t="s">
        <v>8219</v>
      </c>
      <c r="B918" s="6">
        <v>402</v>
      </c>
      <c r="D918" s="1" t="s">
        <v>8221</v>
      </c>
      <c r="E918" s="6">
        <v>0</v>
      </c>
    </row>
    <row r="919" spans="1:5" x14ac:dyDescent="0.25">
      <c r="A919" s="1" t="s">
        <v>8219</v>
      </c>
      <c r="B919" s="6">
        <v>253</v>
      </c>
      <c r="D919" s="1" t="s">
        <v>8221</v>
      </c>
      <c r="E919" s="6">
        <v>2</v>
      </c>
    </row>
    <row r="920" spans="1:5" x14ac:dyDescent="0.25">
      <c r="A920" s="1" t="s">
        <v>8219</v>
      </c>
      <c r="B920" s="6">
        <v>473</v>
      </c>
      <c r="D920" s="1" t="s">
        <v>8221</v>
      </c>
      <c r="E920" s="6">
        <v>4</v>
      </c>
    </row>
    <row r="921" spans="1:5" x14ac:dyDescent="0.25">
      <c r="A921" s="1" t="s">
        <v>8219</v>
      </c>
      <c r="B921" s="6">
        <v>821</v>
      </c>
      <c r="D921" s="1" t="s">
        <v>8221</v>
      </c>
      <c r="E921" s="6">
        <v>2</v>
      </c>
    </row>
    <row r="922" spans="1:5" x14ac:dyDescent="0.25">
      <c r="A922" s="1" t="s">
        <v>8219</v>
      </c>
      <c r="B922" s="6">
        <v>388</v>
      </c>
      <c r="D922" s="1" t="s">
        <v>8221</v>
      </c>
      <c r="E922" s="6">
        <v>0</v>
      </c>
    </row>
    <row r="923" spans="1:5" x14ac:dyDescent="0.25">
      <c r="A923" s="1" t="s">
        <v>8219</v>
      </c>
      <c r="B923" s="6">
        <v>813</v>
      </c>
      <c r="D923" s="1" t="s">
        <v>8221</v>
      </c>
      <c r="E923" s="6">
        <v>1</v>
      </c>
    </row>
    <row r="924" spans="1:5" x14ac:dyDescent="0.25">
      <c r="A924" s="1" t="s">
        <v>8219</v>
      </c>
      <c r="B924" s="6">
        <v>1945</v>
      </c>
      <c r="D924" s="1" t="s">
        <v>8221</v>
      </c>
      <c r="E924" s="6">
        <v>0</v>
      </c>
    </row>
    <row r="925" spans="1:5" x14ac:dyDescent="0.25">
      <c r="A925" s="1" t="s">
        <v>8219</v>
      </c>
      <c r="B925" s="6">
        <v>1637</v>
      </c>
      <c r="D925" s="1" t="s">
        <v>8221</v>
      </c>
      <c r="E925" s="6">
        <v>2</v>
      </c>
    </row>
    <row r="926" spans="1:5" x14ac:dyDescent="0.25">
      <c r="A926" s="1" t="s">
        <v>8219</v>
      </c>
      <c r="B926" s="6">
        <v>1375</v>
      </c>
      <c r="D926" s="1" t="s">
        <v>8221</v>
      </c>
      <c r="E926" s="6">
        <v>7</v>
      </c>
    </row>
    <row r="927" spans="1:5" x14ac:dyDescent="0.25">
      <c r="A927" s="1" t="s">
        <v>8219</v>
      </c>
      <c r="B927" s="6">
        <v>17</v>
      </c>
      <c r="D927" s="1" t="s">
        <v>8221</v>
      </c>
      <c r="E927" s="6">
        <v>5</v>
      </c>
    </row>
    <row r="928" spans="1:5" x14ac:dyDescent="0.25">
      <c r="A928" s="1" t="s">
        <v>8219</v>
      </c>
      <c r="B928" s="6">
        <v>354</v>
      </c>
      <c r="D928" s="1" t="s">
        <v>8221</v>
      </c>
      <c r="E928" s="6">
        <v>0</v>
      </c>
    </row>
    <row r="929" spans="1:5" x14ac:dyDescent="0.25">
      <c r="A929" s="1" t="s">
        <v>8219</v>
      </c>
      <c r="B929" s="6">
        <v>191</v>
      </c>
      <c r="D929" s="1" t="s">
        <v>8221</v>
      </c>
      <c r="E929" s="6">
        <v>0</v>
      </c>
    </row>
    <row r="930" spans="1:5" x14ac:dyDescent="0.25">
      <c r="A930" s="1" t="s">
        <v>8219</v>
      </c>
      <c r="B930" s="6">
        <v>303</v>
      </c>
      <c r="D930" s="1" t="s">
        <v>8221</v>
      </c>
      <c r="E930" s="6">
        <v>0</v>
      </c>
    </row>
    <row r="931" spans="1:5" x14ac:dyDescent="0.25">
      <c r="A931" s="1" t="s">
        <v>8219</v>
      </c>
      <c r="B931" s="6">
        <v>137</v>
      </c>
      <c r="D931" s="1" t="s">
        <v>8221</v>
      </c>
      <c r="E931" s="6">
        <v>2</v>
      </c>
    </row>
    <row r="932" spans="1:5" x14ac:dyDescent="0.25">
      <c r="A932" s="1" t="s">
        <v>8219</v>
      </c>
      <c r="B932" s="6">
        <v>41</v>
      </c>
      <c r="D932" s="1" t="s">
        <v>8221</v>
      </c>
      <c r="E932" s="6">
        <v>0</v>
      </c>
    </row>
    <row r="933" spans="1:5" x14ac:dyDescent="0.25">
      <c r="A933" s="1" t="s">
        <v>8219</v>
      </c>
      <c r="B933" s="6">
        <v>398</v>
      </c>
      <c r="D933" s="1" t="s">
        <v>8221</v>
      </c>
      <c r="E933" s="6">
        <v>0</v>
      </c>
    </row>
    <row r="934" spans="1:5" x14ac:dyDescent="0.25">
      <c r="A934" s="1" t="s">
        <v>8219</v>
      </c>
      <c r="B934" s="6">
        <v>1737</v>
      </c>
      <c r="D934" s="1" t="s">
        <v>8221</v>
      </c>
      <c r="E934" s="6">
        <v>28</v>
      </c>
    </row>
    <row r="935" spans="1:5" x14ac:dyDescent="0.25">
      <c r="A935" s="1" t="s">
        <v>8219</v>
      </c>
      <c r="B935" s="6">
        <v>971</v>
      </c>
      <c r="D935" s="1" t="s">
        <v>8221</v>
      </c>
      <c r="E935" s="6">
        <v>2</v>
      </c>
    </row>
    <row r="936" spans="1:5" x14ac:dyDescent="0.25">
      <c r="A936" s="1" t="s">
        <v>8219</v>
      </c>
      <c r="B936" s="6">
        <v>183</v>
      </c>
      <c r="D936" s="1" t="s">
        <v>8221</v>
      </c>
      <c r="E936" s="6">
        <v>0</v>
      </c>
    </row>
    <row r="937" spans="1:5" x14ac:dyDescent="0.25">
      <c r="A937" s="1" t="s">
        <v>8219</v>
      </c>
      <c r="B937" s="6">
        <v>4562</v>
      </c>
      <c r="D937" s="1" t="s">
        <v>8221</v>
      </c>
      <c r="E937" s="6">
        <v>0</v>
      </c>
    </row>
    <row r="938" spans="1:5" x14ac:dyDescent="0.25">
      <c r="A938" s="1" t="s">
        <v>8219</v>
      </c>
      <c r="B938" s="6">
        <v>26457</v>
      </c>
      <c r="D938" s="1" t="s">
        <v>8221</v>
      </c>
      <c r="E938" s="6">
        <v>0</v>
      </c>
    </row>
    <row r="939" spans="1:5" x14ac:dyDescent="0.25">
      <c r="A939" s="1" t="s">
        <v>8219</v>
      </c>
      <c r="B939" s="6">
        <v>162</v>
      </c>
      <c r="D939" s="1" t="s">
        <v>8221</v>
      </c>
      <c r="E939" s="6">
        <v>4</v>
      </c>
    </row>
    <row r="940" spans="1:5" x14ac:dyDescent="0.25">
      <c r="A940" s="1" t="s">
        <v>8219</v>
      </c>
      <c r="B940" s="6">
        <v>479</v>
      </c>
      <c r="D940" s="1" t="s">
        <v>8221</v>
      </c>
      <c r="E940" s="6">
        <v>12</v>
      </c>
    </row>
    <row r="941" spans="1:5" x14ac:dyDescent="0.25">
      <c r="A941" s="1" t="s">
        <v>8219</v>
      </c>
      <c r="B941" s="6">
        <v>426</v>
      </c>
      <c r="D941" s="1" t="s">
        <v>8221</v>
      </c>
      <c r="E941" s="6">
        <v>0</v>
      </c>
    </row>
    <row r="942" spans="1:5" x14ac:dyDescent="0.25">
      <c r="A942" s="1" t="s">
        <v>8219</v>
      </c>
      <c r="B942" s="6">
        <v>450</v>
      </c>
      <c r="D942" s="1" t="s">
        <v>8221</v>
      </c>
      <c r="E942" s="6">
        <v>33</v>
      </c>
    </row>
    <row r="943" spans="1:5" x14ac:dyDescent="0.25">
      <c r="A943" s="1" t="s">
        <v>8219</v>
      </c>
      <c r="B943" s="6">
        <v>1780</v>
      </c>
      <c r="D943" s="1" t="s">
        <v>8221</v>
      </c>
      <c r="E943" s="6">
        <v>0</v>
      </c>
    </row>
    <row r="944" spans="1:5" x14ac:dyDescent="0.25">
      <c r="A944" s="1" t="s">
        <v>8219</v>
      </c>
      <c r="B944" s="6">
        <v>122</v>
      </c>
      <c r="D944" s="1" t="s">
        <v>8221</v>
      </c>
      <c r="E944" s="6">
        <v>4</v>
      </c>
    </row>
    <row r="945" spans="1:5" x14ac:dyDescent="0.25">
      <c r="A945" s="1" t="s">
        <v>8219</v>
      </c>
      <c r="B945" s="6">
        <v>95</v>
      </c>
      <c r="D945" s="1" t="s">
        <v>8221</v>
      </c>
      <c r="E945" s="6">
        <v>0</v>
      </c>
    </row>
    <row r="946" spans="1:5" x14ac:dyDescent="0.25">
      <c r="A946" s="1" t="s">
        <v>8219</v>
      </c>
      <c r="B946" s="6">
        <v>325</v>
      </c>
      <c r="D946" s="1" t="s">
        <v>8221</v>
      </c>
      <c r="E946" s="6">
        <v>11</v>
      </c>
    </row>
    <row r="947" spans="1:5" x14ac:dyDescent="0.25">
      <c r="A947" s="1" t="s">
        <v>8219</v>
      </c>
      <c r="B947" s="6">
        <v>353</v>
      </c>
      <c r="D947" s="1" t="s">
        <v>8221</v>
      </c>
      <c r="E947" s="6">
        <v>1</v>
      </c>
    </row>
    <row r="948" spans="1:5" x14ac:dyDescent="0.25">
      <c r="A948" s="1" t="s">
        <v>8219</v>
      </c>
      <c r="B948" s="6">
        <v>105</v>
      </c>
      <c r="D948" s="1" t="s">
        <v>8221</v>
      </c>
      <c r="E948" s="6">
        <v>5</v>
      </c>
    </row>
    <row r="949" spans="1:5" x14ac:dyDescent="0.25">
      <c r="A949" s="1" t="s">
        <v>8219</v>
      </c>
      <c r="B949" s="6">
        <v>729</v>
      </c>
      <c r="D949" s="1" t="s">
        <v>8221</v>
      </c>
      <c r="E949" s="6">
        <v>0</v>
      </c>
    </row>
    <row r="950" spans="1:5" x14ac:dyDescent="0.25">
      <c r="A950" s="1" t="s">
        <v>8219</v>
      </c>
      <c r="B950" s="6">
        <v>454</v>
      </c>
      <c r="D950" s="1" t="s">
        <v>8221</v>
      </c>
      <c r="E950" s="6">
        <v>1</v>
      </c>
    </row>
    <row r="951" spans="1:5" x14ac:dyDescent="0.25">
      <c r="A951" s="1" t="s">
        <v>8219</v>
      </c>
      <c r="B951" s="6">
        <v>539</v>
      </c>
      <c r="D951" s="1" t="s">
        <v>8221</v>
      </c>
      <c r="E951" s="6">
        <v>1</v>
      </c>
    </row>
    <row r="952" spans="1:5" x14ac:dyDescent="0.25">
      <c r="A952" s="1" t="s">
        <v>8219</v>
      </c>
      <c r="B952" s="6">
        <v>79</v>
      </c>
      <c r="D952" s="1" t="s">
        <v>8221</v>
      </c>
      <c r="E952" s="6">
        <v>6</v>
      </c>
    </row>
    <row r="953" spans="1:5" x14ac:dyDescent="0.25">
      <c r="A953" s="1" t="s">
        <v>8219</v>
      </c>
      <c r="B953" s="6">
        <v>94</v>
      </c>
      <c r="D953" s="1" t="s">
        <v>8221</v>
      </c>
      <c r="E953" s="6">
        <v>8</v>
      </c>
    </row>
    <row r="954" spans="1:5" x14ac:dyDescent="0.25">
      <c r="A954" s="1" t="s">
        <v>8219</v>
      </c>
      <c r="B954" s="6">
        <v>625</v>
      </c>
      <c r="D954" s="1" t="s">
        <v>8221</v>
      </c>
      <c r="E954" s="6">
        <v>1</v>
      </c>
    </row>
    <row r="955" spans="1:5" x14ac:dyDescent="0.25">
      <c r="A955" s="1" t="s">
        <v>8219</v>
      </c>
      <c r="B955" s="6">
        <v>508</v>
      </c>
      <c r="D955" s="1" t="s">
        <v>8221</v>
      </c>
      <c r="E955" s="6">
        <v>0</v>
      </c>
    </row>
    <row r="956" spans="1:5" x14ac:dyDescent="0.25">
      <c r="A956" s="1" t="s">
        <v>8219</v>
      </c>
      <c r="B956" s="6">
        <v>531</v>
      </c>
      <c r="D956" s="1" t="s">
        <v>8221</v>
      </c>
      <c r="E956" s="6">
        <v>2</v>
      </c>
    </row>
    <row r="957" spans="1:5" x14ac:dyDescent="0.25">
      <c r="A957" s="1" t="s">
        <v>8219</v>
      </c>
      <c r="B957" s="6">
        <v>158</v>
      </c>
      <c r="D957" s="1" t="s">
        <v>8221</v>
      </c>
      <c r="E957" s="6">
        <v>1</v>
      </c>
    </row>
    <row r="958" spans="1:5" x14ac:dyDescent="0.25">
      <c r="A958" s="1" t="s">
        <v>8219</v>
      </c>
      <c r="B958" s="6">
        <v>508</v>
      </c>
      <c r="D958" s="1" t="s">
        <v>8221</v>
      </c>
      <c r="E958" s="6">
        <v>0</v>
      </c>
    </row>
    <row r="959" spans="1:5" x14ac:dyDescent="0.25">
      <c r="A959" s="1" t="s">
        <v>8219</v>
      </c>
      <c r="B959" s="6">
        <v>644</v>
      </c>
      <c r="D959" s="1" t="s">
        <v>8221</v>
      </c>
      <c r="E959" s="6">
        <v>1</v>
      </c>
    </row>
    <row r="960" spans="1:5" x14ac:dyDescent="0.25">
      <c r="A960" s="1" t="s">
        <v>8219</v>
      </c>
      <c r="B960" s="6">
        <v>848</v>
      </c>
      <c r="D960" s="1" t="s">
        <v>8221</v>
      </c>
      <c r="E960" s="6">
        <v>19</v>
      </c>
    </row>
    <row r="961" spans="1:5" x14ac:dyDescent="0.25">
      <c r="A961" s="1" t="s">
        <v>8219</v>
      </c>
      <c r="B961" s="6">
        <v>429</v>
      </c>
      <c r="D961" s="1" t="s">
        <v>8221</v>
      </c>
      <c r="E961" s="6">
        <v>27</v>
      </c>
    </row>
    <row r="962" spans="1:5" x14ac:dyDescent="0.25">
      <c r="A962" s="1" t="s">
        <v>8219</v>
      </c>
      <c r="B962" s="6">
        <v>204</v>
      </c>
      <c r="D962" s="1" t="s">
        <v>8221</v>
      </c>
      <c r="E962" s="6">
        <v>7</v>
      </c>
    </row>
    <row r="963" spans="1:5" x14ac:dyDescent="0.25">
      <c r="A963" s="1" t="s">
        <v>8219</v>
      </c>
      <c r="B963" s="6">
        <v>379</v>
      </c>
      <c r="D963" s="1" t="s">
        <v>8221</v>
      </c>
      <c r="E963" s="6">
        <v>14</v>
      </c>
    </row>
    <row r="964" spans="1:5" x14ac:dyDescent="0.25">
      <c r="A964" s="1" t="s">
        <v>8219</v>
      </c>
      <c r="B964" s="6">
        <v>271</v>
      </c>
      <c r="D964" s="1" t="s">
        <v>8221</v>
      </c>
      <c r="E964" s="6">
        <v>5</v>
      </c>
    </row>
    <row r="965" spans="1:5" x14ac:dyDescent="0.25">
      <c r="A965" s="1" t="s">
        <v>8219</v>
      </c>
      <c r="B965" s="6">
        <v>120</v>
      </c>
      <c r="D965" s="1" t="s">
        <v>8221</v>
      </c>
      <c r="E965" s="6">
        <v>30</v>
      </c>
    </row>
    <row r="966" spans="1:5" x14ac:dyDescent="0.25">
      <c r="A966" s="1" t="s">
        <v>8219</v>
      </c>
      <c r="B966" s="6">
        <v>140</v>
      </c>
      <c r="D966" s="1" t="s">
        <v>8221</v>
      </c>
      <c r="E966" s="6">
        <v>1</v>
      </c>
    </row>
    <row r="967" spans="1:5" x14ac:dyDescent="0.25">
      <c r="A967" s="1" t="s">
        <v>8219</v>
      </c>
      <c r="B967" s="6">
        <v>193</v>
      </c>
      <c r="D967" s="1" t="s">
        <v>8221</v>
      </c>
      <c r="E967" s="6">
        <v>0</v>
      </c>
    </row>
    <row r="968" spans="1:5" x14ac:dyDescent="0.25">
      <c r="A968" s="1" t="s">
        <v>8219</v>
      </c>
      <c r="B968" s="6">
        <v>180</v>
      </c>
      <c r="D968" s="1" t="s">
        <v>8221</v>
      </c>
      <c r="E968" s="6">
        <v>60</v>
      </c>
    </row>
    <row r="969" spans="1:5" x14ac:dyDescent="0.25">
      <c r="A969" s="1" t="s">
        <v>8219</v>
      </c>
      <c r="B969" s="6">
        <v>263</v>
      </c>
      <c r="D969" s="1" t="s">
        <v>8221</v>
      </c>
      <c r="E969" s="6">
        <v>84</v>
      </c>
    </row>
    <row r="970" spans="1:5" x14ac:dyDescent="0.25">
      <c r="A970" s="1" t="s">
        <v>8219</v>
      </c>
      <c r="B970" s="6">
        <v>217</v>
      </c>
      <c r="D970" s="1" t="s">
        <v>8221</v>
      </c>
      <c r="E970" s="6">
        <v>47</v>
      </c>
    </row>
    <row r="971" spans="1:5" x14ac:dyDescent="0.25">
      <c r="A971" s="1" t="s">
        <v>8219</v>
      </c>
      <c r="B971" s="6">
        <v>443</v>
      </c>
      <c r="D971" s="1" t="s">
        <v>8221</v>
      </c>
      <c r="E971" s="6">
        <v>66</v>
      </c>
    </row>
    <row r="972" spans="1:5" x14ac:dyDescent="0.25">
      <c r="A972" s="1" t="s">
        <v>8219</v>
      </c>
      <c r="B972" s="6">
        <v>1373</v>
      </c>
      <c r="D972" s="1" t="s">
        <v>8221</v>
      </c>
      <c r="E972" s="6">
        <v>171</v>
      </c>
    </row>
    <row r="973" spans="1:5" x14ac:dyDescent="0.25">
      <c r="A973" s="1" t="s">
        <v>8219</v>
      </c>
      <c r="B973" s="6">
        <v>742</v>
      </c>
      <c r="D973" s="1" t="s">
        <v>8221</v>
      </c>
      <c r="E973" s="6">
        <v>29</v>
      </c>
    </row>
    <row r="974" spans="1:5" x14ac:dyDescent="0.25">
      <c r="A974" s="1" t="s">
        <v>8219</v>
      </c>
      <c r="B974" s="6">
        <v>170</v>
      </c>
      <c r="D974" s="1" t="s">
        <v>8221</v>
      </c>
      <c r="E974" s="6">
        <v>9</v>
      </c>
    </row>
    <row r="975" spans="1:5" x14ac:dyDescent="0.25">
      <c r="A975" s="1" t="s">
        <v>8219</v>
      </c>
      <c r="B975" s="6">
        <v>242</v>
      </c>
      <c r="D975" s="1" t="s">
        <v>8221</v>
      </c>
      <c r="E975" s="6">
        <v>27</v>
      </c>
    </row>
    <row r="976" spans="1:5" x14ac:dyDescent="0.25">
      <c r="A976" s="1" t="s">
        <v>8219</v>
      </c>
      <c r="B976" s="6">
        <v>541</v>
      </c>
      <c r="D976" s="1" t="s">
        <v>8221</v>
      </c>
      <c r="E976" s="6">
        <v>2</v>
      </c>
    </row>
    <row r="977" spans="1:5" x14ac:dyDescent="0.25">
      <c r="A977" s="1" t="s">
        <v>8219</v>
      </c>
      <c r="B977" s="6">
        <v>121</v>
      </c>
      <c r="D977" s="1" t="s">
        <v>8221</v>
      </c>
      <c r="E977" s="6">
        <v>3</v>
      </c>
    </row>
    <row r="978" spans="1:5" x14ac:dyDescent="0.25">
      <c r="A978" s="1" t="s">
        <v>8219</v>
      </c>
      <c r="B978" s="6">
        <v>621</v>
      </c>
      <c r="D978" s="1" t="s">
        <v>8221</v>
      </c>
      <c r="E978" s="6">
        <v>4</v>
      </c>
    </row>
    <row r="979" spans="1:5" x14ac:dyDescent="0.25">
      <c r="A979" s="1" t="s">
        <v>8219</v>
      </c>
      <c r="B979" s="6">
        <v>101</v>
      </c>
      <c r="D979" s="1" t="s">
        <v>8221</v>
      </c>
      <c r="E979" s="6">
        <v>2</v>
      </c>
    </row>
    <row r="980" spans="1:5" x14ac:dyDescent="0.25">
      <c r="A980" s="1" t="s">
        <v>8219</v>
      </c>
      <c r="B980" s="6">
        <v>554</v>
      </c>
      <c r="D980" s="1" t="s">
        <v>8221</v>
      </c>
      <c r="E980" s="6">
        <v>20</v>
      </c>
    </row>
    <row r="981" spans="1:5" x14ac:dyDescent="0.25">
      <c r="A981" s="1" t="s">
        <v>8219</v>
      </c>
      <c r="B981" s="6">
        <v>666</v>
      </c>
      <c r="D981" s="1" t="s">
        <v>8221</v>
      </c>
      <c r="E981" s="6">
        <v>3</v>
      </c>
    </row>
    <row r="982" spans="1:5" x14ac:dyDescent="0.25">
      <c r="A982" s="1" t="s">
        <v>8219</v>
      </c>
      <c r="B982" s="6">
        <v>410</v>
      </c>
      <c r="D982" s="1" t="s">
        <v>8221</v>
      </c>
      <c r="E982" s="6">
        <v>4</v>
      </c>
    </row>
    <row r="983" spans="1:5" x14ac:dyDescent="0.25">
      <c r="A983" s="1" t="s">
        <v>8219</v>
      </c>
      <c r="B983" s="6">
        <v>375</v>
      </c>
      <c r="D983" s="1" t="s">
        <v>8221</v>
      </c>
      <c r="E983" s="6">
        <v>1</v>
      </c>
    </row>
    <row r="984" spans="1:5" x14ac:dyDescent="0.25">
      <c r="A984" s="1" t="s">
        <v>8219</v>
      </c>
      <c r="B984" s="6">
        <v>1364</v>
      </c>
      <c r="D984" s="1" t="s">
        <v>8221</v>
      </c>
      <c r="E984" s="6">
        <v>0</v>
      </c>
    </row>
    <row r="985" spans="1:5" x14ac:dyDescent="0.25">
      <c r="A985" s="1" t="s">
        <v>8219</v>
      </c>
      <c r="B985" s="6">
        <v>35</v>
      </c>
      <c r="D985" s="1" t="s">
        <v>8221</v>
      </c>
      <c r="E985" s="6">
        <v>0</v>
      </c>
    </row>
    <row r="986" spans="1:5" x14ac:dyDescent="0.25">
      <c r="A986" s="1" t="s">
        <v>8219</v>
      </c>
      <c r="B986" s="6">
        <v>203</v>
      </c>
      <c r="D986" s="1" t="s">
        <v>8221</v>
      </c>
      <c r="E986" s="6">
        <v>14</v>
      </c>
    </row>
    <row r="987" spans="1:5" x14ac:dyDescent="0.25">
      <c r="A987" s="1" t="s">
        <v>8219</v>
      </c>
      <c r="B987" s="6">
        <v>49</v>
      </c>
      <c r="D987" s="1" t="s">
        <v>8221</v>
      </c>
      <c r="E987" s="6">
        <v>1</v>
      </c>
    </row>
    <row r="988" spans="1:5" x14ac:dyDescent="0.25">
      <c r="A988" s="1" t="s">
        <v>8219</v>
      </c>
      <c r="B988" s="6">
        <v>5812</v>
      </c>
      <c r="D988" s="1" t="s">
        <v>8221</v>
      </c>
      <c r="E988" s="6">
        <v>118</v>
      </c>
    </row>
    <row r="989" spans="1:5" x14ac:dyDescent="0.25">
      <c r="A989" s="1" t="s">
        <v>8219</v>
      </c>
      <c r="B989" s="6">
        <v>1556</v>
      </c>
      <c r="D989" s="1" t="s">
        <v>8221</v>
      </c>
      <c r="E989" s="6">
        <v>2</v>
      </c>
    </row>
    <row r="990" spans="1:5" x14ac:dyDescent="0.25">
      <c r="A990" s="1" t="s">
        <v>8219</v>
      </c>
      <c r="B990" s="6">
        <v>65</v>
      </c>
      <c r="D990" s="1" t="s">
        <v>8221</v>
      </c>
      <c r="E990" s="6">
        <v>1</v>
      </c>
    </row>
    <row r="991" spans="1:5" x14ac:dyDescent="0.25">
      <c r="A991" s="1" t="s">
        <v>8219</v>
      </c>
      <c r="B991" s="6">
        <v>10</v>
      </c>
      <c r="D991" s="1" t="s">
        <v>8221</v>
      </c>
      <c r="E991" s="6">
        <v>3</v>
      </c>
    </row>
    <row r="992" spans="1:5" x14ac:dyDescent="0.25">
      <c r="A992" s="1" t="s">
        <v>8219</v>
      </c>
      <c r="B992" s="6">
        <v>76</v>
      </c>
      <c r="D992" s="1" t="s">
        <v>8221</v>
      </c>
      <c r="E992" s="6">
        <v>1</v>
      </c>
    </row>
    <row r="993" spans="1:5" x14ac:dyDescent="0.25">
      <c r="A993" s="1" t="s">
        <v>8219</v>
      </c>
      <c r="B993" s="6">
        <v>263</v>
      </c>
      <c r="D993" s="1" t="s">
        <v>8221</v>
      </c>
      <c r="E993" s="6">
        <v>3</v>
      </c>
    </row>
    <row r="994" spans="1:5" x14ac:dyDescent="0.25">
      <c r="A994" s="1" t="s">
        <v>8219</v>
      </c>
      <c r="B994" s="6">
        <v>1530</v>
      </c>
      <c r="D994" s="1" t="s">
        <v>8221</v>
      </c>
      <c r="E994" s="6">
        <v>38</v>
      </c>
    </row>
    <row r="995" spans="1:5" x14ac:dyDescent="0.25">
      <c r="A995" s="1" t="s">
        <v>8219</v>
      </c>
      <c r="B995" s="6">
        <v>278</v>
      </c>
      <c r="D995" s="1" t="s">
        <v>8221</v>
      </c>
      <c r="E995" s="6">
        <v>52</v>
      </c>
    </row>
    <row r="996" spans="1:5" x14ac:dyDescent="0.25">
      <c r="A996" s="1" t="s">
        <v>8219</v>
      </c>
      <c r="B996" s="6">
        <v>350</v>
      </c>
      <c r="D996" s="1" t="s">
        <v>8221</v>
      </c>
      <c r="E996" s="6">
        <v>2</v>
      </c>
    </row>
    <row r="997" spans="1:5" x14ac:dyDescent="0.25">
      <c r="A997" s="1" t="s">
        <v>8219</v>
      </c>
      <c r="B997" s="6">
        <v>470</v>
      </c>
      <c r="D997" s="1" t="s">
        <v>8221</v>
      </c>
      <c r="E997" s="6">
        <v>0</v>
      </c>
    </row>
    <row r="998" spans="1:5" x14ac:dyDescent="0.25">
      <c r="A998" s="1" t="s">
        <v>8219</v>
      </c>
      <c r="B998" s="6">
        <v>3</v>
      </c>
      <c r="D998" s="1" t="s">
        <v>8221</v>
      </c>
      <c r="E998" s="6">
        <v>4</v>
      </c>
    </row>
    <row r="999" spans="1:5" x14ac:dyDescent="0.25">
      <c r="A999" s="1" t="s">
        <v>8219</v>
      </c>
      <c r="B999" s="6">
        <v>8200</v>
      </c>
      <c r="D999" s="1" t="s">
        <v>8221</v>
      </c>
      <c r="E999" s="6">
        <v>4</v>
      </c>
    </row>
    <row r="1000" spans="1:5" x14ac:dyDescent="0.25">
      <c r="A1000" s="1" t="s">
        <v>8219</v>
      </c>
      <c r="B1000" s="6">
        <v>8359</v>
      </c>
      <c r="D1000" s="1" t="s">
        <v>8221</v>
      </c>
      <c r="E1000" s="6">
        <v>18</v>
      </c>
    </row>
    <row r="1001" spans="1:5" x14ac:dyDescent="0.25">
      <c r="A1001" s="1" t="s">
        <v>8219</v>
      </c>
      <c r="B1001" s="6">
        <v>188</v>
      </c>
      <c r="D1001" s="1" t="s">
        <v>8221</v>
      </c>
      <c r="E1001" s="6">
        <v>0</v>
      </c>
    </row>
    <row r="1002" spans="1:5" x14ac:dyDescent="0.25">
      <c r="A1002" s="1" t="s">
        <v>8219</v>
      </c>
      <c r="B1002" s="6">
        <v>48</v>
      </c>
      <c r="D1002" s="1" t="s">
        <v>8221</v>
      </c>
      <c r="E1002" s="6">
        <v>22</v>
      </c>
    </row>
    <row r="1003" spans="1:5" x14ac:dyDescent="0.25">
      <c r="A1003" s="1" t="s">
        <v>8219</v>
      </c>
      <c r="B1003" s="6">
        <v>607</v>
      </c>
      <c r="D1003" s="1" t="s">
        <v>8221</v>
      </c>
      <c r="E1003" s="6">
        <v>49</v>
      </c>
    </row>
    <row r="1004" spans="1:5" x14ac:dyDescent="0.25">
      <c r="A1004" s="1" t="s">
        <v>8219</v>
      </c>
      <c r="B1004" s="6">
        <v>50</v>
      </c>
      <c r="D1004" s="1" t="s">
        <v>8221</v>
      </c>
      <c r="E1004" s="6">
        <v>19</v>
      </c>
    </row>
    <row r="1005" spans="1:5" x14ac:dyDescent="0.25">
      <c r="A1005" s="1" t="s">
        <v>8219</v>
      </c>
      <c r="B1005" s="6">
        <v>55</v>
      </c>
      <c r="D1005" s="1" t="s">
        <v>8221</v>
      </c>
      <c r="E1005" s="6">
        <v>4</v>
      </c>
    </row>
    <row r="1006" spans="1:5" x14ac:dyDescent="0.25">
      <c r="A1006" s="1" t="s">
        <v>8219</v>
      </c>
      <c r="B1006" s="6">
        <v>38</v>
      </c>
      <c r="D1006" s="1" t="s">
        <v>8221</v>
      </c>
      <c r="E1006" s="6">
        <v>4</v>
      </c>
    </row>
    <row r="1007" spans="1:5" x14ac:dyDescent="0.25">
      <c r="A1007" s="1" t="s">
        <v>8219</v>
      </c>
      <c r="B1007" s="6">
        <v>25</v>
      </c>
      <c r="D1007" s="1" t="s">
        <v>8221</v>
      </c>
      <c r="E1007" s="6">
        <v>2</v>
      </c>
    </row>
    <row r="1008" spans="1:5" x14ac:dyDescent="0.25">
      <c r="A1008" s="1" t="s">
        <v>8219</v>
      </c>
      <c r="B1008" s="6">
        <v>46</v>
      </c>
      <c r="D1008" s="1" t="s">
        <v>8221</v>
      </c>
      <c r="E1008" s="6">
        <v>0</v>
      </c>
    </row>
    <row r="1009" spans="1:5" x14ac:dyDescent="0.25">
      <c r="A1009" s="1" t="s">
        <v>8219</v>
      </c>
      <c r="B1009" s="6">
        <v>83</v>
      </c>
      <c r="D1009" s="1" t="s">
        <v>8221</v>
      </c>
      <c r="E1009" s="6">
        <v>0</v>
      </c>
    </row>
    <row r="1010" spans="1:5" x14ac:dyDescent="0.25">
      <c r="A1010" s="1" t="s">
        <v>8219</v>
      </c>
      <c r="B1010" s="6">
        <v>35</v>
      </c>
      <c r="D1010" s="1" t="s">
        <v>8221</v>
      </c>
      <c r="E1010" s="6">
        <v>14</v>
      </c>
    </row>
    <row r="1011" spans="1:5" x14ac:dyDescent="0.25">
      <c r="A1011" s="1" t="s">
        <v>8219</v>
      </c>
      <c r="B1011" s="6">
        <v>25</v>
      </c>
      <c r="D1011" s="1" t="s">
        <v>8221</v>
      </c>
      <c r="E1011" s="6">
        <v>8</v>
      </c>
    </row>
    <row r="1012" spans="1:5" x14ac:dyDescent="0.25">
      <c r="A1012" s="1" t="s">
        <v>8219</v>
      </c>
      <c r="B1012" s="6">
        <v>75</v>
      </c>
      <c r="D1012" s="1" t="s">
        <v>8221</v>
      </c>
      <c r="E1012" s="6">
        <v>0</v>
      </c>
    </row>
    <row r="1013" spans="1:5" x14ac:dyDescent="0.25">
      <c r="A1013" s="1" t="s">
        <v>8219</v>
      </c>
      <c r="B1013" s="6">
        <v>62</v>
      </c>
      <c r="D1013" s="1" t="s">
        <v>8221</v>
      </c>
      <c r="E1013" s="6">
        <v>15</v>
      </c>
    </row>
    <row r="1014" spans="1:5" x14ac:dyDescent="0.25">
      <c r="A1014" s="1" t="s">
        <v>8219</v>
      </c>
      <c r="B1014" s="6">
        <v>160</v>
      </c>
      <c r="D1014" s="1" t="s">
        <v>8221</v>
      </c>
      <c r="E1014" s="6">
        <v>33</v>
      </c>
    </row>
    <row r="1015" spans="1:5" x14ac:dyDescent="0.25">
      <c r="A1015" s="1" t="s">
        <v>8219</v>
      </c>
      <c r="B1015" s="6">
        <v>246</v>
      </c>
      <c r="D1015" s="1" t="s">
        <v>8221</v>
      </c>
      <c r="E1015" s="6">
        <v>2</v>
      </c>
    </row>
    <row r="1016" spans="1:5" x14ac:dyDescent="0.25">
      <c r="A1016" s="1" t="s">
        <v>8219</v>
      </c>
      <c r="B1016" s="6">
        <v>55</v>
      </c>
      <c r="D1016" s="1" t="s">
        <v>8221</v>
      </c>
      <c r="E1016" s="6">
        <v>6</v>
      </c>
    </row>
    <row r="1017" spans="1:5" x14ac:dyDescent="0.25">
      <c r="A1017" s="1" t="s">
        <v>8219</v>
      </c>
      <c r="B1017" s="6">
        <v>23</v>
      </c>
      <c r="D1017" s="1" t="s">
        <v>8221</v>
      </c>
      <c r="E1017" s="6">
        <v>2</v>
      </c>
    </row>
    <row r="1018" spans="1:5" x14ac:dyDescent="0.25">
      <c r="A1018" s="1" t="s">
        <v>8219</v>
      </c>
      <c r="B1018" s="6">
        <v>72</v>
      </c>
      <c r="D1018" s="1" t="s">
        <v>8221</v>
      </c>
      <c r="E1018" s="6">
        <v>0</v>
      </c>
    </row>
    <row r="1019" spans="1:5" x14ac:dyDescent="0.25">
      <c r="A1019" s="1" t="s">
        <v>8219</v>
      </c>
      <c r="B1019" s="6">
        <v>22</v>
      </c>
      <c r="D1019" s="1" t="s">
        <v>8221</v>
      </c>
      <c r="E1019" s="6">
        <v>4</v>
      </c>
    </row>
    <row r="1020" spans="1:5" x14ac:dyDescent="0.25">
      <c r="A1020" s="1" t="s">
        <v>8219</v>
      </c>
      <c r="B1020" s="6">
        <v>14</v>
      </c>
      <c r="D1020" s="1" t="s">
        <v>8221</v>
      </c>
      <c r="E1020" s="6">
        <v>1</v>
      </c>
    </row>
    <row r="1021" spans="1:5" x14ac:dyDescent="0.25">
      <c r="A1021" s="1" t="s">
        <v>8219</v>
      </c>
      <c r="B1021" s="6">
        <v>38</v>
      </c>
      <c r="D1021" s="1" t="s">
        <v>8221</v>
      </c>
      <c r="E1021" s="6">
        <v>3</v>
      </c>
    </row>
    <row r="1022" spans="1:5" x14ac:dyDescent="0.25">
      <c r="A1022" s="1" t="s">
        <v>8219</v>
      </c>
      <c r="B1022" s="6">
        <v>32</v>
      </c>
      <c r="D1022" s="1" t="s">
        <v>8221</v>
      </c>
      <c r="E1022" s="6">
        <v>4</v>
      </c>
    </row>
    <row r="1023" spans="1:5" x14ac:dyDescent="0.25">
      <c r="A1023" s="1" t="s">
        <v>8219</v>
      </c>
      <c r="B1023" s="6">
        <v>63</v>
      </c>
      <c r="D1023" s="1" t="s">
        <v>8221</v>
      </c>
      <c r="E1023" s="6">
        <v>0</v>
      </c>
    </row>
    <row r="1024" spans="1:5" x14ac:dyDescent="0.25">
      <c r="A1024" s="1" t="s">
        <v>8219</v>
      </c>
      <c r="B1024" s="6">
        <v>27</v>
      </c>
      <c r="D1024" s="1" t="s">
        <v>8221</v>
      </c>
      <c r="E1024" s="6">
        <v>4</v>
      </c>
    </row>
    <row r="1025" spans="1:5" x14ac:dyDescent="0.25">
      <c r="A1025" s="1" t="s">
        <v>8219</v>
      </c>
      <c r="B1025" s="6">
        <v>44</v>
      </c>
      <c r="D1025" s="1" t="s">
        <v>8221</v>
      </c>
      <c r="E1025" s="6">
        <v>3</v>
      </c>
    </row>
    <row r="1026" spans="1:5" x14ac:dyDescent="0.25">
      <c r="A1026" s="1" t="s">
        <v>8219</v>
      </c>
      <c r="B1026" s="6">
        <v>38</v>
      </c>
      <c r="D1026" s="1" t="s">
        <v>8221</v>
      </c>
      <c r="E1026" s="6">
        <v>34</v>
      </c>
    </row>
    <row r="1027" spans="1:5" x14ac:dyDescent="0.25">
      <c r="A1027" s="1" t="s">
        <v>8219</v>
      </c>
      <c r="B1027" s="6">
        <v>115</v>
      </c>
      <c r="D1027" s="1" t="s">
        <v>8221</v>
      </c>
      <c r="E1027" s="6">
        <v>2</v>
      </c>
    </row>
    <row r="1028" spans="1:5" x14ac:dyDescent="0.25">
      <c r="A1028" s="1" t="s">
        <v>8219</v>
      </c>
      <c r="B1028" s="6">
        <v>37</v>
      </c>
      <c r="D1028" s="1" t="s">
        <v>8221</v>
      </c>
      <c r="E1028" s="6">
        <v>33</v>
      </c>
    </row>
    <row r="1029" spans="1:5" x14ac:dyDescent="0.25">
      <c r="A1029" s="1" t="s">
        <v>8219</v>
      </c>
      <c r="B1029" s="6">
        <v>99</v>
      </c>
      <c r="D1029" s="1" t="s">
        <v>8221</v>
      </c>
      <c r="E1029" s="6">
        <v>0</v>
      </c>
    </row>
    <row r="1030" spans="1:5" x14ac:dyDescent="0.25">
      <c r="A1030" s="1" t="s">
        <v>8219</v>
      </c>
      <c r="B1030" s="6">
        <v>44</v>
      </c>
      <c r="D1030" s="1" t="s">
        <v>8221</v>
      </c>
      <c r="E1030" s="6">
        <v>0</v>
      </c>
    </row>
    <row r="1031" spans="1:5" x14ac:dyDescent="0.25">
      <c r="A1031" s="1" t="s">
        <v>8219</v>
      </c>
      <c r="B1031" s="6">
        <v>58</v>
      </c>
      <c r="D1031" s="1" t="s">
        <v>8221</v>
      </c>
      <c r="E1031" s="6">
        <v>1</v>
      </c>
    </row>
    <row r="1032" spans="1:5" x14ac:dyDescent="0.25">
      <c r="A1032" s="1" t="s">
        <v>8219</v>
      </c>
      <c r="B1032" s="6">
        <v>191</v>
      </c>
      <c r="D1032" s="1" t="s">
        <v>8221</v>
      </c>
      <c r="E1032" s="6">
        <v>13</v>
      </c>
    </row>
    <row r="1033" spans="1:5" x14ac:dyDescent="0.25">
      <c r="A1033" s="1" t="s">
        <v>8219</v>
      </c>
      <c r="B1033" s="6">
        <v>40</v>
      </c>
      <c r="D1033" s="1" t="s">
        <v>8221</v>
      </c>
      <c r="E1033" s="6">
        <v>2</v>
      </c>
    </row>
    <row r="1034" spans="1:5" x14ac:dyDescent="0.25">
      <c r="A1034" s="1" t="s">
        <v>8219</v>
      </c>
      <c r="B1034" s="6">
        <v>38</v>
      </c>
      <c r="D1034" s="1" t="s">
        <v>8221</v>
      </c>
      <c r="E1034" s="6">
        <v>36</v>
      </c>
    </row>
    <row r="1035" spans="1:5" x14ac:dyDescent="0.25">
      <c r="A1035" s="1" t="s">
        <v>8219</v>
      </c>
      <c r="B1035" s="6">
        <v>39</v>
      </c>
      <c r="D1035" s="1" t="s">
        <v>8221</v>
      </c>
      <c r="E1035" s="6">
        <v>1</v>
      </c>
    </row>
    <row r="1036" spans="1:5" x14ac:dyDescent="0.25">
      <c r="A1036" s="1" t="s">
        <v>8219</v>
      </c>
      <c r="B1036" s="6">
        <v>11</v>
      </c>
      <c r="D1036" s="1" t="s">
        <v>8221</v>
      </c>
      <c r="E1036" s="6">
        <v>15</v>
      </c>
    </row>
    <row r="1037" spans="1:5" x14ac:dyDescent="0.25">
      <c r="A1037" s="1" t="s">
        <v>8219</v>
      </c>
      <c r="B1037" s="6">
        <v>107</v>
      </c>
      <c r="D1037" s="1" t="s">
        <v>8221</v>
      </c>
      <c r="E1037" s="6">
        <v>1</v>
      </c>
    </row>
    <row r="1038" spans="1:5" x14ac:dyDescent="0.25">
      <c r="A1038" s="1" t="s">
        <v>8219</v>
      </c>
      <c r="B1038" s="6">
        <v>147</v>
      </c>
      <c r="D1038" s="1" t="s">
        <v>8221</v>
      </c>
      <c r="E1038" s="6">
        <v>0</v>
      </c>
    </row>
    <row r="1039" spans="1:5" x14ac:dyDescent="0.25">
      <c r="A1039" s="1" t="s">
        <v>8219</v>
      </c>
      <c r="B1039" s="6">
        <v>36</v>
      </c>
      <c r="D1039" s="1" t="s">
        <v>8221</v>
      </c>
      <c r="E1039" s="6">
        <v>1</v>
      </c>
    </row>
    <row r="1040" spans="1:5" x14ac:dyDescent="0.25">
      <c r="A1040" s="1" t="s">
        <v>8219</v>
      </c>
      <c r="B1040" s="6">
        <v>92</v>
      </c>
      <c r="D1040" s="1" t="s">
        <v>8221</v>
      </c>
      <c r="E1040" s="6">
        <v>0</v>
      </c>
    </row>
    <row r="1041" spans="1:5" x14ac:dyDescent="0.25">
      <c r="A1041" s="1" t="s">
        <v>8219</v>
      </c>
      <c r="B1041" s="6">
        <v>35</v>
      </c>
      <c r="D1041" s="1" t="s">
        <v>8221</v>
      </c>
      <c r="E1041" s="6">
        <v>0</v>
      </c>
    </row>
    <row r="1042" spans="1:5" x14ac:dyDescent="0.25">
      <c r="A1042" s="1" t="s">
        <v>8219</v>
      </c>
      <c r="B1042" s="6">
        <v>17</v>
      </c>
      <c r="D1042" s="1" t="s">
        <v>8221</v>
      </c>
      <c r="E1042" s="6">
        <v>1</v>
      </c>
    </row>
    <row r="1043" spans="1:5" x14ac:dyDescent="0.25">
      <c r="A1043" s="1" t="s">
        <v>8219</v>
      </c>
      <c r="B1043" s="6">
        <v>22</v>
      </c>
      <c r="D1043" s="1" t="s">
        <v>8221</v>
      </c>
      <c r="E1043" s="6">
        <v>39</v>
      </c>
    </row>
    <row r="1044" spans="1:5" x14ac:dyDescent="0.25">
      <c r="A1044" s="1" t="s">
        <v>8219</v>
      </c>
      <c r="B1044" s="6">
        <v>69</v>
      </c>
      <c r="D1044" s="1" t="s">
        <v>8221</v>
      </c>
      <c r="E1044" s="6">
        <v>0</v>
      </c>
    </row>
    <row r="1045" spans="1:5" x14ac:dyDescent="0.25">
      <c r="A1045" s="1" t="s">
        <v>8219</v>
      </c>
      <c r="B1045" s="6">
        <v>13</v>
      </c>
      <c r="D1045" s="1" t="s">
        <v>8221</v>
      </c>
      <c r="E1045" s="6">
        <v>0</v>
      </c>
    </row>
    <row r="1046" spans="1:5" x14ac:dyDescent="0.25">
      <c r="A1046" s="1" t="s">
        <v>8219</v>
      </c>
      <c r="B1046" s="6">
        <v>58</v>
      </c>
      <c r="D1046" s="1" t="s">
        <v>8221</v>
      </c>
      <c r="E1046" s="6">
        <v>3</v>
      </c>
    </row>
    <row r="1047" spans="1:5" x14ac:dyDescent="0.25">
      <c r="A1047" s="1" t="s">
        <v>8219</v>
      </c>
      <c r="B1047" s="6">
        <v>44</v>
      </c>
      <c r="D1047" s="1" t="s">
        <v>8221</v>
      </c>
      <c r="E1047" s="6">
        <v>1</v>
      </c>
    </row>
    <row r="1048" spans="1:5" x14ac:dyDescent="0.25">
      <c r="A1048" s="1" t="s">
        <v>8219</v>
      </c>
      <c r="B1048" s="6">
        <v>83</v>
      </c>
      <c r="D1048" s="1" t="s">
        <v>8221</v>
      </c>
      <c r="E1048" s="6">
        <v>13</v>
      </c>
    </row>
    <row r="1049" spans="1:5" x14ac:dyDescent="0.25">
      <c r="A1049" s="1" t="s">
        <v>8219</v>
      </c>
      <c r="B1049" s="6">
        <v>117</v>
      </c>
      <c r="D1049" s="1" t="s">
        <v>8221</v>
      </c>
      <c r="E1049" s="6">
        <v>0</v>
      </c>
    </row>
    <row r="1050" spans="1:5" x14ac:dyDescent="0.25">
      <c r="A1050" s="1" t="s">
        <v>8219</v>
      </c>
      <c r="B1050" s="6">
        <v>32</v>
      </c>
      <c r="D1050" s="1" t="s">
        <v>8221</v>
      </c>
      <c r="E1050" s="6">
        <v>6</v>
      </c>
    </row>
    <row r="1051" spans="1:5" x14ac:dyDescent="0.25">
      <c r="A1051" s="1" t="s">
        <v>8219</v>
      </c>
      <c r="B1051" s="6">
        <v>8</v>
      </c>
      <c r="D1051" s="1" t="s">
        <v>8221</v>
      </c>
      <c r="E1051" s="6">
        <v>0</v>
      </c>
    </row>
    <row r="1052" spans="1:5" x14ac:dyDescent="0.25">
      <c r="A1052" s="1" t="s">
        <v>8219</v>
      </c>
      <c r="B1052" s="6">
        <v>340</v>
      </c>
      <c r="D1052" s="1" t="s">
        <v>8221</v>
      </c>
      <c r="E1052" s="6">
        <v>14</v>
      </c>
    </row>
    <row r="1053" spans="1:5" x14ac:dyDescent="0.25">
      <c r="A1053" s="1" t="s">
        <v>8219</v>
      </c>
      <c r="B1053" s="6">
        <v>7</v>
      </c>
      <c r="D1053" s="1" t="s">
        <v>8221</v>
      </c>
      <c r="E1053" s="6">
        <v>5</v>
      </c>
    </row>
    <row r="1054" spans="1:5" x14ac:dyDescent="0.25">
      <c r="A1054" s="1" t="s">
        <v>8219</v>
      </c>
      <c r="B1054" s="6">
        <v>19</v>
      </c>
      <c r="D1054" s="1" t="s">
        <v>8221</v>
      </c>
      <c r="E1054" s="6">
        <v>6</v>
      </c>
    </row>
    <row r="1055" spans="1:5" x14ac:dyDescent="0.25">
      <c r="A1055" s="1" t="s">
        <v>8219</v>
      </c>
      <c r="B1055" s="6">
        <v>47</v>
      </c>
      <c r="D1055" s="1" t="s">
        <v>8221</v>
      </c>
      <c r="E1055" s="6">
        <v>15</v>
      </c>
    </row>
    <row r="1056" spans="1:5" x14ac:dyDescent="0.25">
      <c r="A1056" s="1" t="s">
        <v>8219</v>
      </c>
      <c r="B1056" s="6">
        <v>13</v>
      </c>
      <c r="D1056" s="1" t="s">
        <v>8221</v>
      </c>
      <c r="E1056" s="6">
        <v>0</v>
      </c>
    </row>
    <row r="1057" spans="1:5" x14ac:dyDescent="0.25">
      <c r="A1057" s="1" t="s">
        <v>8219</v>
      </c>
      <c r="B1057" s="6">
        <v>90</v>
      </c>
      <c r="D1057" s="1" t="s">
        <v>8221</v>
      </c>
      <c r="E1057" s="6">
        <v>1</v>
      </c>
    </row>
    <row r="1058" spans="1:5" x14ac:dyDescent="0.25">
      <c r="A1058" s="1" t="s">
        <v>8219</v>
      </c>
      <c r="B1058" s="6">
        <v>63</v>
      </c>
      <c r="D1058" s="1" t="s">
        <v>8221</v>
      </c>
      <c r="E1058" s="6">
        <v>9</v>
      </c>
    </row>
    <row r="1059" spans="1:5" x14ac:dyDescent="0.25">
      <c r="A1059" s="1" t="s">
        <v>8219</v>
      </c>
      <c r="B1059" s="6">
        <v>26</v>
      </c>
      <c r="D1059" s="1" t="s">
        <v>8221</v>
      </c>
      <c r="E1059" s="6">
        <v>3</v>
      </c>
    </row>
    <row r="1060" spans="1:5" x14ac:dyDescent="0.25">
      <c r="A1060" s="1" t="s">
        <v>8219</v>
      </c>
      <c r="B1060" s="6">
        <v>71</v>
      </c>
      <c r="D1060" s="1" t="s">
        <v>8221</v>
      </c>
      <c r="E1060" s="6">
        <v>3</v>
      </c>
    </row>
    <row r="1061" spans="1:5" x14ac:dyDescent="0.25">
      <c r="A1061" s="1" t="s">
        <v>8219</v>
      </c>
      <c r="B1061" s="6">
        <v>38</v>
      </c>
      <c r="D1061" s="1" t="s">
        <v>8221</v>
      </c>
      <c r="E1061" s="6">
        <v>1</v>
      </c>
    </row>
    <row r="1062" spans="1:5" x14ac:dyDescent="0.25">
      <c r="A1062" s="1" t="s">
        <v>8219</v>
      </c>
      <c r="B1062" s="6">
        <v>859</v>
      </c>
      <c r="D1062" s="1" t="s">
        <v>8221</v>
      </c>
      <c r="E1062" s="6">
        <v>3</v>
      </c>
    </row>
    <row r="1063" spans="1:5" x14ac:dyDescent="0.25">
      <c r="A1063" s="1" t="s">
        <v>8219</v>
      </c>
      <c r="B1063" s="6">
        <v>21</v>
      </c>
      <c r="D1063" s="1" t="s">
        <v>8221</v>
      </c>
      <c r="E1063" s="6">
        <v>0</v>
      </c>
    </row>
    <row r="1064" spans="1:5" x14ac:dyDescent="0.25">
      <c r="A1064" s="1" t="s">
        <v>8219</v>
      </c>
      <c r="B1064" s="6">
        <v>78</v>
      </c>
      <c r="D1064" s="1" t="s">
        <v>8221</v>
      </c>
      <c r="E1064" s="6">
        <v>2</v>
      </c>
    </row>
    <row r="1065" spans="1:5" x14ac:dyDescent="0.25">
      <c r="A1065" s="1" t="s">
        <v>8219</v>
      </c>
      <c r="B1065" s="6">
        <v>53</v>
      </c>
      <c r="D1065" s="1" t="s">
        <v>8221</v>
      </c>
      <c r="E1065" s="6">
        <v>10</v>
      </c>
    </row>
    <row r="1066" spans="1:5" x14ac:dyDescent="0.25">
      <c r="A1066" s="1" t="s">
        <v>8219</v>
      </c>
      <c r="B1066" s="6">
        <v>356</v>
      </c>
      <c r="D1066" s="1" t="s">
        <v>8221</v>
      </c>
      <c r="E1066" s="6">
        <v>60</v>
      </c>
    </row>
    <row r="1067" spans="1:5" x14ac:dyDescent="0.25">
      <c r="A1067" s="1" t="s">
        <v>8219</v>
      </c>
      <c r="B1067" s="6">
        <v>279</v>
      </c>
      <c r="D1067" s="1" t="s">
        <v>8221</v>
      </c>
      <c r="E1067" s="6">
        <v>5</v>
      </c>
    </row>
    <row r="1068" spans="1:5" x14ac:dyDescent="0.25">
      <c r="A1068" s="1" t="s">
        <v>8219</v>
      </c>
      <c r="B1068" s="6">
        <v>266</v>
      </c>
      <c r="D1068" s="1" t="s">
        <v>8221</v>
      </c>
      <c r="E1068" s="6">
        <v>9</v>
      </c>
    </row>
    <row r="1069" spans="1:5" x14ac:dyDescent="0.25">
      <c r="A1069" s="1" t="s">
        <v>8219</v>
      </c>
      <c r="B1069" s="6">
        <v>623</v>
      </c>
      <c r="D1069" s="1" t="s">
        <v>8221</v>
      </c>
      <c r="E1069" s="6">
        <v>13</v>
      </c>
    </row>
    <row r="1070" spans="1:5" x14ac:dyDescent="0.25">
      <c r="A1070" s="1" t="s">
        <v>8219</v>
      </c>
      <c r="B1070" s="6">
        <v>392</v>
      </c>
      <c r="D1070" s="1" t="s">
        <v>8221</v>
      </c>
      <c r="E1070" s="6">
        <v>0</v>
      </c>
    </row>
    <row r="1071" spans="1:5" x14ac:dyDescent="0.25">
      <c r="A1071" s="1" t="s">
        <v>8219</v>
      </c>
      <c r="B1071" s="6">
        <v>3562</v>
      </c>
      <c r="D1071" s="1" t="s">
        <v>8221</v>
      </c>
      <c r="E1071" s="6">
        <v>8</v>
      </c>
    </row>
    <row r="1072" spans="1:5" x14ac:dyDescent="0.25">
      <c r="A1072" s="1" t="s">
        <v>8219</v>
      </c>
      <c r="B1072" s="6">
        <v>514</v>
      </c>
      <c r="D1072" s="1" t="s">
        <v>8221</v>
      </c>
      <c r="E1072" s="6">
        <v>3</v>
      </c>
    </row>
    <row r="1073" spans="1:5" x14ac:dyDescent="0.25">
      <c r="A1073" s="1" t="s">
        <v>8219</v>
      </c>
      <c r="B1073" s="6">
        <v>88</v>
      </c>
      <c r="D1073" s="1" t="s">
        <v>8221</v>
      </c>
      <c r="E1073" s="6">
        <v>3</v>
      </c>
    </row>
    <row r="1074" spans="1:5" x14ac:dyDescent="0.25">
      <c r="A1074" s="1" t="s">
        <v>8219</v>
      </c>
      <c r="B1074" s="6">
        <v>537</v>
      </c>
      <c r="D1074" s="1" t="s">
        <v>8221</v>
      </c>
      <c r="E1074" s="6">
        <v>0</v>
      </c>
    </row>
    <row r="1075" spans="1:5" x14ac:dyDescent="0.25">
      <c r="A1075" s="1" t="s">
        <v>8219</v>
      </c>
      <c r="B1075" s="6">
        <v>25</v>
      </c>
      <c r="D1075" s="1" t="s">
        <v>8221</v>
      </c>
      <c r="E1075" s="6">
        <v>6</v>
      </c>
    </row>
    <row r="1076" spans="1:5" x14ac:dyDescent="0.25">
      <c r="A1076" s="1" t="s">
        <v>8219</v>
      </c>
      <c r="B1076" s="6">
        <v>3238</v>
      </c>
      <c r="D1076" s="1" t="s">
        <v>8221</v>
      </c>
      <c r="E1076" s="6">
        <v>4</v>
      </c>
    </row>
    <row r="1077" spans="1:5" x14ac:dyDescent="0.25">
      <c r="A1077" s="1" t="s">
        <v>8219</v>
      </c>
      <c r="B1077" s="6">
        <v>897</v>
      </c>
      <c r="D1077" s="1" t="s">
        <v>8221</v>
      </c>
      <c r="E1077" s="6">
        <v>1</v>
      </c>
    </row>
    <row r="1078" spans="1:5" x14ac:dyDescent="0.25">
      <c r="A1078" s="1" t="s">
        <v>8219</v>
      </c>
      <c r="B1078" s="6">
        <v>878</v>
      </c>
      <c r="D1078" s="1" t="s">
        <v>8221</v>
      </c>
      <c r="E1078" s="6">
        <v>29</v>
      </c>
    </row>
    <row r="1079" spans="1:5" x14ac:dyDescent="0.25">
      <c r="A1079" s="1" t="s">
        <v>8219</v>
      </c>
      <c r="B1079" s="6">
        <v>115</v>
      </c>
      <c r="D1079" s="1" t="s">
        <v>8221</v>
      </c>
      <c r="E1079" s="6">
        <v>0</v>
      </c>
    </row>
    <row r="1080" spans="1:5" x14ac:dyDescent="0.25">
      <c r="A1080" s="1" t="s">
        <v>8219</v>
      </c>
      <c r="B1080" s="6">
        <v>234</v>
      </c>
      <c r="D1080" s="1" t="s">
        <v>8221</v>
      </c>
      <c r="E1080" s="6">
        <v>4</v>
      </c>
    </row>
    <row r="1081" spans="1:5" x14ac:dyDescent="0.25">
      <c r="A1081" s="1" t="s">
        <v>8219</v>
      </c>
      <c r="B1081" s="6">
        <v>4330</v>
      </c>
      <c r="D1081" s="1" t="s">
        <v>8221</v>
      </c>
      <c r="E1081" s="6">
        <v>5</v>
      </c>
    </row>
    <row r="1082" spans="1:5" x14ac:dyDescent="0.25">
      <c r="A1082" s="1" t="s">
        <v>8219</v>
      </c>
      <c r="B1082" s="6">
        <v>651</v>
      </c>
      <c r="D1082" s="1" t="s">
        <v>8221</v>
      </c>
      <c r="E1082" s="6">
        <v>4</v>
      </c>
    </row>
    <row r="1083" spans="1:5" x14ac:dyDescent="0.25">
      <c r="A1083" s="1" t="s">
        <v>8219</v>
      </c>
      <c r="B1083" s="6">
        <v>251</v>
      </c>
      <c r="D1083" s="1" t="s">
        <v>8221</v>
      </c>
      <c r="E1083" s="6">
        <v>5</v>
      </c>
    </row>
    <row r="1084" spans="1:5" x14ac:dyDescent="0.25">
      <c r="A1084" s="1" t="s">
        <v>8219</v>
      </c>
      <c r="B1084" s="6">
        <v>263</v>
      </c>
      <c r="D1084" s="1" t="s">
        <v>8221</v>
      </c>
      <c r="E1084" s="6">
        <v>1</v>
      </c>
    </row>
    <row r="1085" spans="1:5" x14ac:dyDescent="0.25">
      <c r="A1085" s="1" t="s">
        <v>8219</v>
      </c>
      <c r="B1085" s="6">
        <v>28</v>
      </c>
      <c r="D1085" s="1" t="s">
        <v>8221</v>
      </c>
      <c r="E1085" s="6">
        <v>1</v>
      </c>
    </row>
    <row r="1086" spans="1:5" x14ac:dyDescent="0.25">
      <c r="A1086" s="1" t="s">
        <v>8219</v>
      </c>
      <c r="B1086" s="6">
        <v>721</v>
      </c>
      <c r="D1086" s="1" t="s">
        <v>8221</v>
      </c>
      <c r="E1086" s="6">
        <v>0</v>
      </c>
    </row>
    <row r="1087" spans="1:5" x14ac:dyDescent="0.25">
      <c r="A1087" s="1" t="s">
        <v>8219</v>
      </c>
      <c r="B1087" s="6">
        <v>50</v>
      </c>
      <c r="D1087" s="1" t="s">
        <v>8221</v>
      </c>
      <c r="E1087" s="6">
        <v>14</v>
      </c>
    </row>
    <row r="1088" spans="1:5" x14ac:dyDescent="0.25">
      <c r="A1088" s="1" t="s">
        <v>8219</v>
      </c>
      <c r="B1088" s="6">
        <v>73</v>
      </c>
      <c r="D1088" s="1" t="s">
        <v>8221</v>
      </c>
      <c r="E1088" s="6">
        <v>3</v>
      </c>
    </row>
    <row r="1089" spans="1:5" x14ac:dyDescent="0.25">
      <c r="A1089" s="1" t="s">
        <v>8219</v>
      </c>
      <c r="B1089" s="6">
        <v>27</v>
      </c>
      <c r="D1089" s="1" t="s">
        <v>8221</v>
      </c>
      <c r="E1089" s="6">
        <v>10</v>
      </c>
    </row>
    <row r="1090" spans="1:5" x14ac:dyDescent="0.25">
      <c r="A1090" s="1" t="s">
        <v>8219</v>
      </c>
      <c r="B1090" s="6">
        <v>34</v>
      </c>
      <c r="D1090" s="1" t="s">
        <v>8221</v>
      </c>
      <c r="E1090" s="6">
        <v>17</v>
      </c>
    </row>
    <row r="1091" spans="1:5" x14ac:dyDescent="0.25">
      <c r="A1091" s="1" t="s">
        <v>8219</v>
      </c>
      <c r="B1091" s="6">
        <v>7</v>
      </c>
      <c r="D1091" s="1" t="s">
        <v>8221</v>
      </c>
      <c r="E1091" s="6">
        <v>2</v>
      </c>
    </row>
    <row r="1092" spans="1:5" x14ac:dyDescent="0.25">
      <c r="A1092" s="1" t="s">
        <v>8219</v>
      </c>
      <c r="B1092" s="6">
        <v>24</v>
      </c>
      <c r="D1092" s="1" t="s">
        <v>8221</v>
      </c>
      <c r="E1092" s="6">
        <v>0</v>
      </c>
    </row>
    <row r="1093" spans="1:5" x14ac:dyDescent="0.25">
      <c r="A1093" s="1" t="s">
        <v>8219</v>
      </c>
      <c r="B1093" s="6">
        <v>15</v>
      </c>
      <c r="D1093" s="1" t="s">
        <v>8221</v>
      </c>
      <c r="E1093" s="6">
        <v>4</v>
      </c>
    </row>
    <row r="1094" spans="1:5" x14ac:dyDescent="0.25">
      <c r="A1094" s="1" t="s">
        <v>8219</v>
      </c>
      <c r="B1094" s="6">
        <v>72</v>
      </c>
      <c r="D1094" s="1" t="s">
        <v>8221</v>
      </c>
      <c r="E1094" s="6">
        <v>12</v>
      </c>
    </row>
    <row r="1095" spans="1:5" x14ac:dyDescent="0.25">
      <c r="A1095" s="1" t="s">
        <v>8219</v>
      </c>
      <c r="B1095" s="6">
        <v>120</v>
      </c>
      <c r="D1095" s="1" t="s">
        <v>8221</v>
      </c>
      <c r="E1095" s="6">
        <v>3</v>
      </c>
    </row>
    <row r="1096" spans="1:5" x14ac:dyDescent="0.25">
      <c r="A1096" s="1" t="s">
        <v>8219</v>
      </c>
      <c r="B1096" s="6">
        <v>123</v>
      </c>
      <c r="D1096" s="1" t="s">
        <v>8221</v>
      </c>
      <c r="E1096" s="6">
        <v>12</v>
      </c>
    </row>
    <row r="1097" spans="1:5" x14ac:dyDescent="0.25">
      <c r="A1097" s="1" t="s">
        <v>8219</v>
      </c>
      <c r="B1097" s="6">
        <v>1</v>
      </c>
      <c r="D1097" s="1" t="s">
        <v>8221</v>
      </c>
      <c r="E1097" s="6">
        <v>0</v>
      </c>
    </row>
    <row r="1098" spans="1:5" x14ac:dyDescent="0.25">
      <c r="A1098" s="1" t="s">
        <v>8219</v>
      </c>
      <c r="B1098" s="6">
        <v>24</v>
      </c>
      <c r="D1098" s="1" t="s">
        <v>8221</v>
      </c>
      <c r="E1098" s="6">
        <v>7</v>
      </c>
    </row>
    <row r="1099" spans="1:5" x14ac:dyDescent="0.25">
      <c r="A1099" s="1" t="s">
        <v>8219</v>
      </c>
      <c r="B1099" s="6">
        <v>33</v>
      </c>
      <c r="D1099" s="1" t="s">
        <v>8221</v>
      </c>
      <c r="E1099" s="6">
        <v>2</v>
      </c>
    </row>
    <row r="1100" spans="1:5" x14ac:dyDescent="0.25">
      <c r="A1100" s="1" t="s">
        <v>8219</v>
      </c>
      <c r="B1100" s="6">
        <v>14</v>
      </c>
      <c r="D1100" s="1" t="s">
        <v>8221</v>
      </c>
      <c r="E1100" s="6">
        <v>1</v>
      </c>
    </row>
    <row r="1101" spans="1:5" x14ac:dyDescent="0.25">
      <c r="A1101" s="1" t="s">
        <v>8219</v>
      </c>
      <c r="B1101" s="6">
        <v>9</v>
      </c>
      <c r="D1101" s="1" t="s">
        <v>8221</v>
      </c>
      <c r="E1101" s="6">
        <v>4</v>
      </c>
    </row>
    <row r="1102" spans="1:5" x14ac:dyDescent="0.25">
      <c r="A1102" s="1" t="s">
        <v>8219</v>
      </c>
      <c r="B1102" s="6">
        <v>76</v>
      </c>
      <c r="D1102" s="1" t="s">
        <v>8221</v>
      </c>
      <c r="E1102" s="6">
        <v>4</v>
      </c>
    </row>
    <row r="1103" spans="1:5" x14ac:dyDescent="0.25">
      <c r="A1103" s="1" t="s">
        <v>8219</v>
      </c>
      <c r="B1103" s="6">
        <v>19</v>
      </c>
      <c r="D1103" s="1" t="s">
        <v>8221</v>
      </c>
      <c r="E1103" s="6">
        <v>17</v>
      </c>
    </row>
    <row r="1104" spans="1:5" x14ac:dyDescent="0.25">
      <c r="A1104" s="1" t="s">
        <v>8219</v>
      </c>
      <c r="B1104" s="6">
        <v>69</v>
      </c>
      <c r="D1104" s="1" t="s">
        <v>8221</v>
      </c>
      <c r="E1104" s="6">
        <v>7</v>
      </c>
    </row>
    <row r="1105" spans="1:5" x14ac:dyDescent="0.25">
      <c r="A1105" s="1" t="s">
        <v>8219</v>
      </c>
      <c r="B1105" s="6">
        <v>218</v>
      </c>
      <c r="D1105" s="1" t="s">
        <v>8221</v>
      </c>
      <c r="E1105" s="6">
        <v>2</v>
      </c>
    </row>
    <row r="1106" spans="1:5" x14ac:dyDescent="0.25">
      <c r="A1106" s="1" t="s">
        <v>8219</v>
      </c>
      <c r="B1106" s="6">
        <v>30</v>
      </c>
      <c r="D1106" s="1" t="s">
        <v>8221</v>
      </c>
      <c r="E1106" s="6">
        <v>5</v>
      </c>
    </row>
    <row r="1107" spans="1:5" x14ac:dyDescent="0.25">
      <c r="A1107" s="1" t="s">
        <v>8219</v>
      </c>
      <c r="B1107" s="6">
        <v>100</v>
      </c>
      <c r="D1107" s="1" t="s">
        <v>8221</v>
      </c>
      <c r="E1107" s="6">
        <v>1</v>
      </c>
    </row>
    <row r="1108" spans="1:5" x14ac:dyDescent="0.25">
      <c r="A1108" s="1" t="s">
        <v>8219</v>
      </c>
      <c r="B1108" s="6">
        <v>296</v>
      </c>
      <c r="D1108" s="1" t="s">
        <v>8221</v>
      </c>
      <c r="E1108" s="6">
        <v>1</v>
      </c>
    </row>
    <row r="1109" spans="1:5" x14ac:dyDescent="0.25">
      <c r="A1109" s="1" t="s">
        <v>8219</v>
      </c>
      <c r="B1109" s="6">
        <v>1204</v>
      </c>
      <c r="D1109" s="1" t="s">
        <v>8221</v>
      </c>
      <c r="E1109" s="6">
        <v>14</v>
      </c>
    </row>
    <row r="1110" spans="1:5" x14ac:dyDescent="0.25">
      <c r="A1110" s="1" t="s">
        <v>8219</v>
      </c>
      <c r="B1110" s="6">
        <v>321</v>
      </c>
      <c r="D1110" s="1" t="s">
        <v>8221</v>
      </c>
      <c r="E1110" s="6">
        <v>26</v>
      </c>
    </row>
    <row r="1111" spans="1:5" x14ac:dyDescent="0.25">
      <c r="A1111" s="1" t="s">
        <v>8219</v>
      </c>
      <c r="B1111" s="6">
        <v>301</v>
      </c>
      <c r="D1111" s="1" t="s">
        <v>8221</v>
      </c>
      <c r="E1111" s="6">
        <v>2</v>
      </c>
    </row>
    <row r="1112" spans="1:5" x14ac:dyDescent="0.25">
      <c r="A1112" s="1" t="s">
        <v>8219</v>
      </c>
      <c r="B1112" s="6">
        <v>144</v>
      </c>
      <c r="D1112" s="1" t="s">
        <v>8221</v>
      </c>
      <c r="E1112" s="6">
        <v>1</v>
      </c>
    </row>
    <row r="1113" spans="1:5" x14ac:dyDescent="0.25">
      <c r="A1113" s="1" t="s">
        <v>8219</v>
      </c>
      <c r="B1113" s="6">
        <v>539</v>
      </c>
      <c r="D1113" s="1" t="s">
        <v>8221</v>
      </c>
      <c r="E1113" s="6">
        <v>3</v>
      </c>
    </row>
    <row r="1114" spans="1:5" x14ac:dyDescent="0.25">
      <c r="A1114" s="1" t="s">
        <v>8219</v>
      </c>
      <c r="B1114" s="6">
        <v>498</v>
      </c>
      <c r="D1114" s="1" t="s">
        <v>8221</v>
      </c>
      <c r="E1114" s="6">
        <v>7</v>
      </c>
    </row>
    <row r="1115" spans="1:5" x14ac:dyDescent="0.25">
      <c r="A1115" s="1" t="s">
        <v>8219</v>
      </c>
      <c r="B1115" s="6">
        <v>1113</v>
      </c>
      <c r="D1115" s="1" t="s">
        <v>8221</v>
      </c>
      <c r="E1115" s="6">
        <v>9</v>
      </c>
    </row>
    <row r="1116" spans="1:5" x14ac:dyDescent="0.25">
      <c r="A1116" s="1" t="s">
        <v>8219</v>
      </c>
      <c r="B1116" s="6">
        <v>988</v>
      </c>
      <c r="D1116" s="1" t="s">
        <v>8221</v>
      </c>
      <c r="E1116" s="6">
        <v>20</v>
      </c>
    </row>
    <row r="1117" spans="1:5" x14ac:dyDescent="0.25">
      <c r="A1117" s="1" t="s">
        <v>8219</v>
      </c>
      <c r="B1117" s="6">
        <v>391</v>
      </c>
      <c r="D1117" s="1" t="s">
        <v>8221</v>
      </c>
      <c r="E1117" s="6">
        <v>6</v>
      </c>
    </row>
    <row r="1118" spans="1:5" x14ac:dyDescent="0.25">
      <c r="A1118" s="1" t="s">
        <v>8219</v>
      </c>
      <c r="B1118" s="6">
        <v>28</v>
      </c>
      <c r="D1118" s="1" t="s">
        <v>8221</v>
      </c>
      <c r="E1118" s="6">
        <v>13</v>
      </c>
    </row>
    <row r="1119" spans="1:5" x14ac:dyDescent="0.25">
      <c r="A1119" s="1" t="s">
        <v>8219</v>
      </c>
      <c r="B1119" s="6">
        <v>147</v>
      </c>
      <c r="D1119" s="1" t="s">
        <v>8221</v>
      </c>
      <c r="E1119" s="6">
        <v>1</v>
      </c>
    </row>
    <row r="1120" spans="1:5" x14ac:dyDescent="0.25">
      <c r="A1120" s="1" t="s">
        <v>8219</v>
      </c>
      <c r="B1120" s="6">
        <v>680</v>
      </c>
      <c r="D1120" s="1" t="s">
        <v>8221</v>
      </c>
      <c r="E1120" s="6">
        <v>202</v>
      </c>
    </row>
    <row r="1121" spans="1:5" x14ac:dyDescent="0.25">
      <c r="A1121" s="1" t="s">
        <v>8219</v>
      </c>
      <c r="B1121" s="6">
        <v>983</v>
      </c>
      <c r="D1121" s="1" t="s">
        <v>8221</v>
      </c>
      <c r="E1121" s="6">
        <v>0</v>
      </c>
    </row>
    <row r="1122" spans="1:5" x14ac:dyDescent="0.25">
      <c r="A1122" s="1" t="s">
        <v>8219</v>
      </c>
      <c r="B1122" s="6">
        <v>79</v>
      </c>
      <c r="D1122" s="1" t="s">
        <v>8221</v>
      </c>
      <c r="E1122" s="6">
        <v>1</v>
      </c>
    </row>
    <row r="1123" spans="1:5" x14ac:dyDescent="0.25">
      <c r="A1123" s="1" t="s">
        <v>8219</v>
      </c>
      <c r="B1123" s="6">
        <v>426</v>
      </c>
      <c r="D1123" s="1" t="s">
        <v>8221</v>
      </c>
      <c r="E1123" s="6">
        <v>0</v>
      </c>
    </row>
    <row r="1124" spans="1:5" x14ac:dyDescent="0.25">
      <c r="A1124" s="1" t="s">
        <v>8219</v>
      </c>
      <c r="B1124" s="6">
        <v>96</v>
      </c>
      <c r="D1124" s="1" t="s">
        <v>8221</v>
      </c>
      <c r="E1124" s="6">
        <v>2</v>
      </c>
    </row>
    <row r="1125" spans="1:5" x14ac:dyDescent="0.25">
      <c r="A1125" s="1" t="s">
        <v>8219</v>
      </c>
      <c r="B1125" s="6">
        <v>163</v>
      </c>
      <c r="D1125" s="1" t="s">
        <v>8221</v>
      </c>
      <c r="E1125" s="6">
        <v>13</v>
      </c>
    </row>
    <row r="1126" spans="1:5" x14ac:dyDescent="0.25">
      <c r="A1126" s="1" t="s">
        <v>8219</v>
      </c>
      <c r="B1126" s="6">
        <v>2525</v>
      </c>
      <c r="D1126" s="1" t="s">
        <v>8221</v>
      </c>
      <c r="E1126" s="6">
        <v>9</v>
      </c>
    </row>
    <row r="1127" spans="1:5" x14ac:dyDescent="0.25">
      <c r="A1127" s="1" t="s">
        <v>8219</v>
      </c>
      <c r="B1127" s="6">
        <v>2035</v>
      </c>
      <c r="D1127" s="1" t="s">
        <v>8221</v>
      </c>
      <c r="E1127" s="6">
        <v>2</v>
      </c>
    </row>
    <row r="1128" spans="1:5" x14ac:dyDescent="0.25">
      <c r="A1128" s="1" t="s">
        <v>8219</v>
      </c>
      <c r="B1128" s="6">
        <v>290</v>
      </c>
      <c r="D1128" s="1" t="s">
        <v>8221</v>
      </c>
      <c r="E1128" s="6">
        <v>0</v>
      </c>
    </row>
    <row r="1129" spans="1:5" x14ac:dyDescent="0.25">
      <c r="A1129" s="1" t="s">
        <v>8219</v>
      </c>
      <c r="B1129" s="6">
        <v>1980</v>
      </c>
      <c r="D1129" s="1" t="s">
        <v>8221</v>
      </c>
      <c r="E1129" s="6">
        <v>35</v>
      </c>
    </row>
    <row r="1130" spans="1:5" x14ac:dyDescent="0.25">
      <c r="A1130" s="1" t="s">
        <v>8219</v>
      </c>
      <c r="B1130" s="6">
        <v>57</v>
      </c>
      <c r="D1130" s="1" t="s">
        <v>8221</v>
      </c>
      <c r="E1130" s="6">
        <v>2</v>
      </c>
    </row>
    <row r="1131" spans="1:5" x14ac:dyDescent="0.25">
      <c r="A1131" s="1" t="s">
        <v>8219</v>
      </c>
      <c r="B1131" s="6">
        <v>380</v>
      </c>
      <c r="D1131" s="1" t="s">
        <v>8221</v>
      </c>
      <c r="E1131" s="6">
        <v>3</v>
      </c>
    </row>
    <row r="1132" spans="1:5" x14ac:dyDescent="0.25">
      <c r="A1132" s="1" t="s">
        <v>8219</v>
      </c>
      <c r="B1132" s="6">
        <v>128</v>
      </c>
      <c r="D1132" s="1" t="s">
        <v>8221</v>
      </c>
      <c r="E1132" s="6">
        <v>0</v>
      </c>
    </row>
    <row r="1133" spans="1:5" x14ac:dyDescent="0.25">
      <c r="A1133" s="1" t="s">
        <v>8219</v>
      </c>
      <c r="B1133" s="6">
        <v>180</v>
      </c>
      <c r="D1133" s="1" t="s">
        <v>8221</v>
      </c>
      <c r="E1133" s="6">
        <v>1</v>
      </c>
    </row>
    <row r="1134" spans="1:5" x14ac:dyDescent="0.25">
      <c r="A1134" s="1" t="s">
        <v>8219</v>
      </c>
      <c r="B1134" s="6">
        <v>571</v>
      </c>
      <c r="D1134" s="1" t="s">
        <v>8221</v>
      </c>
      <c r="E1134" s="6">
        <v>0</v>
      </c>
    </row>
    <row r="1135" spans="1:5" x14ac:dyDescent="0.25">
      <c r="A1135" s="1" t="s">
        <v>8219</v>
      </c>
      <c r="B1135" s="6">
        <v>480</v>
      </c>
      <c r="D1135" s="1" t="s">
        <v>8221</v>
      </c>
      <c r="E1135" s="6">
        <v>0</v>
      </c>
    </row>
    <row r="1136" spans="1:5" x14ac:dyDescent="0.25">
      <c r="A1136" s="1" t="s">
        <v>8219</v>
      </c>
      <c r="B1136" s="6">
        <v>249</v>
      </c>
      <c r="D1136" s="1" t="s">
        <v>8221</v>
      </c>
      <c r="E1136" s="6">
        <v>3</v>
      </c>
    </row>
    <row r="1137" spans="1:5" x14ac:dyDescent="0.25">
      <c r="A1137" s="1" t="s">
        <v>8219</v>
      </c>
      <c r="B1137" s="6">
        <v>84</v>
      </c>
      <c r="D1137" s="1" t="s">
        <v>8221</v>
      </c>
      <c r="E1137" s="6">
        <v>11</v>
      </c>
    </row>
    <row r="1138" spans="1:5" x14ac:dyDescent="0.25">
      <c r="A1138" s="1" t="s">
        <v>8219</v>
      </c>
      <c r="B1138" s="6">
        <v>197</v>
      </c>
      <c r="D1138" s="1" t="s">
        <v>8221</v>
      </c>
      <c r="E1138" s="6">
        <v>6</v>
      </c>
    </row>
    <row r="1139" spans="1:5" x14ac:dyDescent="0.25">
      <c r="A1139" s="1" t="s">
        <v>8219</v>
      </c>
      <c r="B1139" s="6">
        <v>271</v>
      </c>
      <c r="D1139" s="1" t="s">
        <v>8221</v>
      </c>
      <c r="E1139" s="6">
        <v>0</v>
      </c>
    </row>
    <row r="1140" spans="1:5" x14ac:dyDescent="0.25">
      <c r="A1140" s="1" t="s">
        <v>8219</v>
      </c>
      <c r="B1140" s="6">
        <v>50</v>
      </c>
      <c r="D1140" s="1" t="s">
        <v>8221</v>
      </c>
      <c r="E1140" s="6">
        <v>67</v>
      </c>
    </row>
    <row r="1141" spans="1:5" x14ac:dyDescent="0.25">
      <c r="A1141" s="1" t="s">
        <v>8219</v>
      </c>
      <c r="B1141" s="6">
        <v>169</v>
      </c>
      <c r="D1141" s="1" t="s">
        <v>8221</v>
      </c>
      <c r="E1141" s="6">
        <v>23</v>
      </c>
    </row>
    <row r="1142" spans="1:5" x14ac:dyDescent="0.25">
      <c r="A1142" s="1" t="s">
        <v>8219</v>
      </c>
      <c r="B1142" s="6">
        <v>205</v>
      </c>
      <c r="D1142" s="1" t="s">
        <v>8221</v>
      </c>
      <c r="E1142" s="6">
        <v>72</v>
      </c>
    </row>
    <row r="1143" spans="1:5" x14ac:dyDescent="0.25">
      <c r="A1143" s="1" t="s">
        <v>8219</v>
      </c>
      <c r="B1143" s="6">
        <v>206</v>
      </c>
      <c r="D1143" s="1" t="s">
        <v>8221</v>
      </c>
      <c r="E1143" s="6">
        <v>2</v>
      </c>
    </row>
    <row r="1144" spans="1:5" x14ac:dyDescent="0.25">
      <c r="A1144" s="1" t="s">
        <v>8219</v>
      </c>
      <c r="B1144" s="6">
        <v>84</v>
      </c>
      <c r="D1144" s="1" t="s">
        <v>8221</v>
      </c>
      <c r="E1144" s="6">
        <v>15</v>
      </c>
    </row>
    <row r="1145" spans="1:5" x14ac:dyDescent="0.25">
      <c r="A1145" s="1" t="s">
        <v>8219</v>
      </c>
      <c r="B1145" s="6">
        <v>210</v>
      </c>
      <c r="D1145" s="1" t="s">
        <v>8221</v>
      </c>
      <c r="E1145" s="6">
        <v>1</v>
      </c>
    </row>
    <row r="1146" spans="1:5" x14ac:dyDescent="0.25">
      <c r="A1146" s="1" t="s">
        <v>8219</v>
      </c>
      <c r="B1146" s="6">
        <v>181</v>
      </c>
      <c r="D1146" s="1" t="s">
        <v>8221</v>
      </c>
      <c r="E1146" s="6">
        <v>2</v>
      </c>
    </row>
    <row r="1147" spans="1:5" x14ac:dyDescent="0.25">
      <c r="A1147" s="1" t="s">
        <v>8219</v>
      </c>
      <c r="B1147" s="6">
        <v>60</v>
      </c>
      <c r="D1147" s="1" t="s">
        <v>8221</v>
      </c>
      <c r="E1147" s="6">
        <v>7</v>
      </c>
    </row>
    <row r="1148" spans="1:5" x14ac:dyDescent="0.25">
      <c r="A1148" s="1" t="s">
        <v>8219</v>
      </c>
      <c r="B1148" s="6">
        <v>445</v>
      </c>
      <c r="D1148" s="1" t="s">
        <v>8221</v>
      </c>
      <c r="E1148" s="6">
        <v>16</v>
      </c>
    </row>
    <row r="1149" spans="1:5" x14ac:dyDescent="0.25">
      <c r="A1149" s="1" t="s">
        <v>8219</v>
      </c>
      <c r="B1149" s="6">
        <v>17</v>
      </c>
      <c r="D1149" s="1" t="s">
        <v>8221</v>
      </c>
      <c r="E1149" s="6">
        <v>117</v>
      </c>
    </row>
    <row r="1150" spans="1:5" x14ac:dyDescent="0.25">
      <c r="A1150" s="1" t="s">
        <v>8219</v>
      </c>
      <c r="B1150" s="6">
        <v>194</v>
      </c>
      <c r="D1150" s="1" t="s">
        <v>8221</v>
      </c>
      <c r="E1150" s="6">
        <v>2</v>
      </c>
    </row>
    <row r="1151" spans="1:5" x14ac:dyDescent="0.25">
      <c r="A1151" s="1" t="s">
        <v>8219</v>
      </c>
      <c r="B1151" s="6">
        <v>404</v>
      </c>
      <c r="D1151" s="1" t="s">
        <v>8221</v>
      </c>
      <c r="E1151" s="6">
        <v>7</v>
      </c>
    </row>
    <row r="1152" spans="1:5" x14ac:dyDescent="0.25">
      <c r="A1152" s="1" t="s">
        <v>8219</v>
      </c>
      <c r="B1152" s="6">
        <v>194</v>
      </c>
      <c r="D1152" s="1" t="s">
        <v>8221</v>
      </c>
      <c r="E1152" s="6">
        <v>3</v>
      </c>
    </row>
    <row r="1153" spans="1:5" x14ac:dyDescent="0.25">
      <c r="A1153" s="1" t="s">
        <v>8219</v>
      </c>
      <c r="B1153" s="6">
        <v>902</v>
      </c>
      <c r="D1153" s="1" t="s">
        <v>8221</v>
      </c>
      <c r="E1153" s="6">
        <v>20</v>
      </c>
    </row>
    <row r="1154" spans="1:5" x14ac:dyDescent="0.25">
      <c r="A1154" s="1" t="s">
        <v>8219</v>
      </c>
      <c r="B1154" s="6">
        <v>1670</v>
      </c>
      <c r="D1154" s="1" t="s">
        <v>8221</v>
      </c>
      <c r="E1154" s="6">
        <v>50</v>
      </c>
    </row>
    <row r="1155" spans="1:5" x14ac:dyDescent="0.25">
      <c r="A1155" s="1" t="s">
        <v>8219</v>
      </c>
      <c r="B1155" s="6">
        <v>1328</v>
      </c>
      <c r="D1155" s="1" t="s">
        <v>8221</v>
      </c>
      <c r="E1155" s="6">
        <v>2</v>
      </c>
    </row>
    <row r="1156" spans="1:5" x14ac:dyDescent="0.25">
      <c r="A1156" s="1" t="s">
        <v>8219</v>
      </c>
      <c r="B1156" s="6">
        <v>944</v>
      </c>
      <c r="D1156" s="1" t="s">
        <v>8221</v>
      </c>
      <c r="E1156" s="6">
        <v>3</v>
      </c>
    </row>
    <row r="1157" spans="1:5" x14ac:dyDescent="0.25">
      <c r="A1157" s="1" t="s">
        <v>8219</v>
      </c>
      <c r="B1157" s="6">
        <v>147</v>
      </c>
      <c r="D1157" s="1" t="s">
        <v>8221</v>
      </c>
      <c r="E1157" s="6">
        <v>27</v>
      </c>
    </row>
    <row r="1158" spans="1:5" x14ac:dyDescent="0.25">
      <c r="A1158" s="1" t="s">
        <v>8219</v>
      </c>
      <c r="B1158" s="6">
        <v>99</v>
      </c>
      <c r="D1158" s="1" t="s">
        <v>8221</v>
      </c>
      <c r="E1158" s="6">
        <v>7</v>
      </c>
    </row>
    <row r="1159" spans="1:5" x14ac:dyDescent="0.25">
      <c r="A1159" s="1" t="s">
        <v>8219</v>
      </c>
      <c r="B1159" s="6">
        <v>79</v>
      </c>
      <c r="D1159" s="1" t="s">
        <v>8221</v>
      </c>
      <c r="E1159" s="6">
        <v>5</v>
      </c>
    </row>
    <row r="1160" spans="1:5" x14ac:dyDescent="0.25">
      <c r="A1160" s="1" t="s">
        <v>8219</v>
      </c>
      <c r="B1160" s="6">
        <v>75</v>
      </c>
      <c r="D1160" s="1" t="s">
        <v>8221</v>
      </c>
      <c r="E1160" s="6">
        <v>0</v>
      </c>
    </row>
    <row r="1161" spans="1:5" x14ac:dyDescent="0.25">
      <c r="A1161" s="1" t="s">
        <v>8219</v>
      </c>
      <c r="B1161" s="6">
        <v>207</v>
      </c>
      <c r="D1161" s="1" t="s">
        <v>8221</v>
      </c>
      <c r="E1161" s="6">
        <v>3</v>
      </c>
    </row>
    <row r="1162" spans="1:5" x14ac:dyDescent="0.25">
      <c r="A1162" s="1" t="s">
        <v>8219</v>
      </c>
      <c r="B1162" s="6">
        <v>102</v>
      </c>
      <c r="D1162" s="1" t="s">
        <v>8221</v>
      </c>
      <c r="E1162" s="6">
        <v>6</v>
      </c>
    </row>
    <row r="1163" spans="1:5" x14ac:dyDescent="0.25">
      <c r="A1163" s="1" t="s">
        <v>8219</v>
      </c>
      <c r="B1163" s="6">
        <v>32</v>
      </c>
      <c r="D1163" s="1" t="s">
        <v>8221</v>
      </c>
      <c r="E1163" s="6">
        <v>9</v>
      </c>
    </row>
    <row r="1164" spans="1:5" x14ac:dyDescent="0.25">
      <c r="A1164" s="1" t="s">
        <v>8219</v>
      </c>
      <c r="B1164" s="6">
        <v>480</v>
      </c>
      <c r="D1164" s="1" t="s">
        <v>8221</v>
      </c>
      <c r="E1164" s="6">
        <v>3</v>
      </c>
    </row>
    <row r="1165" spans="1:5" x14ac:dyDescent="0.25">
      <c r="A1165" s="1" t="s">
        <v>8219</v>
      </c>
      <c r="B1165" s="6">
        <v>11</v>
      </c>
      <c r="D1165" s="1" t="s">
        <v>8221</v>
      </c>
      <c r="E1165" s="6">
        <v>2</v>
      </c>
    </row>
    <row r="1166" spans="1:5" x14ac:dyDescent="0.25">
      <c r="A1166" s="1" t="s">
        <v>8219</v>
      </c>
      <c r="B1166" s="6">
        <v>12</v>
      </c>
      <c r="D1166" s="1" t="s">
        <v>8221</v>
      </c>
      <c r="E1166" s="6">
        <v>3</v>
      </c>
    </row>
    <row r="1167" spans="1:5" x14ac:dyDescent="0.25">
      <c r="A1167" s="1" t="s">
        <v>8219</v>
      </c>
      <c r="B1167" s="6">
        <v>48</v>
      </c>
      <c r="D1167" s="1" t="s">
        <v>8221</v>
      </c>
      <c r="E1167" s="6">
        <v>45</v>
      </c>
    </row>
    <row r="1168" spans="1:5" x14ac:dyDescent="0.25">
      <c r="A1168" s="1" t="s">
        <v>8219</v>
      </c>
      <c r="B1168" s="6">
        <v>59</v>
      </c>
      <c r="D1168" s="1" t="s">
        <v>8221</v>
      </c>
      <c r="E1168" s="6">
        <v>9</v>
      </c>
    </row>
    <row r="1169" spans="1:5" x14ac:dyDescent="0.25">
      <c r="A1169" s="1" t="s">
        <v>8219</v>
      </c>
      <c r="B1169" s="6">
        <v>79</v>
      </c>
      <c r="D1169" s="1" t="s">
        <v>8221</v>
      </c>
      <c r="E1169" s="6">
        <v>9</v>
      </c>
    </row>
    <row r="1170" spans="1:5" x14ac:dyDescent="0.25">
      <c r="A1170" s="1" t="s">
        <v>8219</v>
      </c>
      <c r="B1170" s="6">
        <v>14</v>
      </c>
      <c r="D1170" s="1" t="s">
        <v>8221</v>
      </c>
      <c r="E1170" s="6">
        <v>21</v>
      </c>
    </row>
    <row r="1171" spans="1:5" x14ac:dyDescent="0.25">
      <c r="A1171" s="1" t="s">
        <v>8219</v>
      </c>
      <c r="B1171" s="6">
        <v>106</v>
      </c>
      <c r="D1171" s="1" t="s">
        <v>8221</v>
      </c>
      <c r="E1171" s="6">
        <v>17</v>
      </c>
    </row>
    <row r="1172" spans="1:5" x14ac:dyDescent="0.25">
      <c r="A1172" s="1" t="s">
        <v>8219</v>
      </c>
      <c r="B1172" s="6">
        <v>25</v>
      </c>
      <c r="D1172" s="1" t="s">
        <v>8221</v>
      </c>
      <c r="E1172" s="6">
        <v>1</v>
      </c>
    </row>
    <row r="1173" spans="1:5" x14ac:dyDescent="0.25">
      <c r="A1173" s="1" t="s">
        <v>8219</v>
      </c>
      <c r="B1173" s="6">
        <v>25</v>
      </c>
      <c r="D1173" s="1" t="s">
        <v>8221</v>
      </c>
      <c r="E1173" s="6">
        <v>1</v>
      </c>
    </row>
    <row r="1174" spans="1:5" x14ac:dyDescent="0.25">
      <c r="A1174" s="1" t="s">
        <v>8219</v>
      </c>
      <c r="B1174" s="6">
        <v>29</v>
      </c>
      <c r="D1174" s="1" t="s">
        <v>8221</v>
      </c>
      <c r="E1174" s="6">
        <v>14</v>
      </c>
    </row>
    <row r="1175" spans="1:5" x14ac:dyDescent="0.25">
      <c r="A1175" s="1" t="s">
        <v>8219</v>
      </c>
      <c r="B1175" s="6">
        <v>43</v>
      </c>
      <c r="D1175" s="1" t="s">
        <v>8221</v>
      </c>
      <c r="E1175" s="6">
        <v>42</v>
      </c>
    </row>
    <row r="1176" spans="1:5" x14ac:dyDescent="0.25">
      <c r="A1176" s="1" t="s">
        <v>8219</v>
      </c>
      <c r="B1176" s="6">
        <v>46</v>
      </c>
      <c r="D1176" s="1" t="s">
        <v>8221</v>
      </c>
      <c r="E1176" s="6">
        <v>27</v>
      </c>
    </row>
    <row r="1177" spans="1:5" x14ac:dyDescent="0.25">
      <c r="A1177" s="1" t="s">
        <v>8219</v>
      </c>
      <c r="B1177" s="6">
        <v>27</v>
      </c>
      <c r="D1177" s="1" t="s">
        <v>8221</v>
      </c>
      <c r="E1177" s="6">
        <v>5</v>
      </c>
    </row>
    <row r="1178" spans="1:5" x14ac:dyDescent="0.25">
      <c r="A1178" s="1" t="s">
        <v>8219</v>
      </c>
      <c r="B1178" s="6">
        <v>112</v>
      </c>
      <c r="D1178" s="1" t="s">
        <v>8221</v>
      </c>
      <c r="E1178" s="6">
        <v>13</v>
      </c>
    </row>
    <row r="1179" spans="1:5" x14ac:dyDescent="0.25">
      <c r="A1179" s="1" t="s">
        <v>8219</v>
      </c>
      <c r="B1179" s="6">
        <v>34</v>
      </c>
      <c r="D1179" s="1" t="s">
        <v>8221</v>
      </c>
      <c r="E1179" s="6">
        <v>12</v>
      </c>
    </row>
    <row r="1180" spans="1:5" x14ac:dyDescent="0.25">
      <c r="A1180" s="1" t="s">
        <v>8219</v>
      </c>
      <c r="B1180" s="6">
        <v>145</v>
      </c>
      <c r="D1180" s="1" t="s">
        <v>8221</v>
      </c>
      <c r="E1180" s="6">
        <v>90</v>
      </c>
    </row>
    <row r="1181" spans="1:5" x14ac:dyDescent="0.25">
      <c r="A1181" s="1" t="s">
        <v>8219</v>
      </c>
      <c r="B1181" s="6">
        <v>19</v>
      </c>
      <c r="D1181" s="1" t="s">
        <v>8221</v>
      </c>
      <c r="E1181" s="6">
        <v>2</v>
      </c>
    </row>
    <row r="1182" spans="1:5" x14ac:dyDescent="0.25">
      <c r="A1182" s="1" t="s">
        <v>8219</v>
      </c>
      <c r="B1182" s="6">
        <v>288</v>
      </c>
      <c r="D1182" s="1" t="s">
        <v>8221</v>
      </c>
      <c r="E1182" s="6">
        <v>5</v>
      </c>
    </row>
    <row r="1183" spans="1:5" x14ac:dyDescent="0.25">
      <c r="A1183" s="1" t="s">
        <v>8219</v>
      </c>
      <c r="B1183" s="6">
        <v>14</v>
      </c>
      <c r="D1183" s="1" t="s">
        <v>8221</v>
      </c>
      <c r="E1183" s="6">
        <v>31</v>
      </c>
    </row>
    <row r="1184" spans="1:5" x14ac:dyDescent="0.25">
      <c r="A1184" s="1" t="s">
        <v>8219</v>
      </c>
      <c r="B1184" s="6">
        <v>7</v>
      </c>
      <c r="D1184" s="1" t="s">
        <v>8221</v>
      </c>
      <c r="E1184" s="6">
        <v>4</v>
      </c>
    </row>
    <row r="1185" spans="1:5" x14ac:dyDescent="0.25">
      <c r="A1185" s="1" t="s">
        <v>8219</v>
      </c>
      <c r="B1185" s="6">
        <v>211</v>
      </c>
      <c r="D1185" s="1" t="s">
        <v>8221</v>
      </c>
      <c r="E1185" s="6">
        <v>29</v>
      </c>
    </row>
    <row r="1186" spans="1:5" x14ac:dyDescent="0.25">
      <c r="A1186" s="1" t="s">
        <v>8219</v>
      </c>
      <c r="B1186" s="6">
        <v>85</v>
      </c>
      <c r="D1186" s="1" t="s">
        <v>8221</v>
      </c>
      <c r="E1186" s="6">
        <v>2</v>
      </c>
    </row>
    <row r="1187" spans="1:5" x14ac:dyDescent="0.25">
      <c r="A1187" s="1" t="s">
        <v>8219</v>
      </c>
      <c r="B1187" s="6">
        <v>103</v>
      </c>
      <c r="D1187" s="1" t="s">
        <v>8221</v>
      </c>
      <c r="E1187" s="6">
        <v>114</v>
      </c>
    </row>
    <row r="1188" spans="1:5" x14ac:dyDescent="0.25">
      <c r="A1188" s="1" t="s">
        <v>8219</v>
      </c>
      <c r="B1188" s="6">
        <v>113</v>
      </c>
      <c r="D1188" s="1" t="s">
        <v>8221</v>
      </c>
      <c r="E1188" s="6">
        <v>1</v>
      </c>
    </row>
    <row r="1189" spans="1:5" x14ac:dyDescent="0.25">
      <c r="A1189" s="1" t="s">
        <v>8219</v>
      </c>
      <c r="B1189" s="6">
        <v>167</v>
      </c>
      <c r="D1189" s="1" t="s">
        <v>8221</v>
      </c>
      <c r="E1189" s="6">
        <v>76</v>
      </c>
    </row>
    <row r="1190" spans="1:5" x14ac:dyDescent="0.25">
      <c r="A1190" s="1" t="s">
        <v>8219</v>
      </c>
      <c r="B1190" s="6">
        <v>73</v>
      </c>
      <c r="D1190" s="1" t="s">
        <v>8221</v>
      </c>
      <c r="E1190" s="6">
        <v>9</v>
      </c>
    </row>
    <row r="1191" spans="1:5" x14ac:dyDescent="0.25">
      <c r="A1191" s="1" t="s">
        <v>8219</v>
      </c>
      <c r="B1191" s="6">
        <v>75</v>
      </c>
      <c r="D1191" s="1" t="s">
        <v>8221</v>
      </c>
      <c r="E1191" s="6">
        <v>37</v>
      </c>
    </row>
    <row r="1192" spans="1:5" x14ac:dyDescent="0.25">
      <c r="A1192" s="1" t="s">
        <v>8219</v>
      </c>
      <c r="B1192" s="6">
        <v>614</v>
      </c>
      <c r="D1192" s="1" t="s">
        <v>8221</v>
      </c>
      <c r="E1192" s="6">
        <v>0</v>
      </c>
    </row>
    <row r="1193" spans="1:5" x14ac:dyDescent="0.25">
      <c r="A1193" s="1" t="s">
        <v>8219</v>
      </c>
      <c r="B1193" s="6">
        <v>107</v>
      </c>
      <c r="D1193" s="1" t="s">
        <v>8221</v>
      </c>
      <c r="E1193" s="6">
        <v>1</v>
      </c>
    </row>
    <row r="1194" spans="1:5" x14ac:dyDescent="0.25">
      <c r="A1194" s="1" t="s">
        <v>8219</v>
      </c>
      <c r="B1194" s="6">
        <v>1224</v>
      </c>
      <c r="D1194" s="1" t="s">
        <v>8221</v>
      </c>
      <c r="E1194" s="6">
        <v>10</v>
      </c>
    </row>
    <row r="1195" spans="1:5" x14ac:dyDescent="0.25">
      <c r="A1195" s="1" t="s">
        <v>8219</v>
      </c>
      <c r="B1195" s="6">
        <v>104</v>
      </c>
      <c r="D1195" s="1" t="s">
        <v>8221</v>
      </c>
      <c r="E1195" s="6">
        <v>1</v>
      </c>
    </row>
    <row r="1196" spans="1:5" x14ac:dyDescent="0.25">
      <c r="A1196" s="1" t="s">
        <v>8219</v>
      </c>
      <c r="B1196" s="6">
        <v>79</v>
      </c>
      <c r="D1196" s="1" t="s">
        <v>8221</v>
      </c>
      <c r="E1196" s="6">
        <v>2</v>
      </c>
    </row>
    <row r="1197" spans="1:5" x14ac:dyDescent="0.25">
      <c r="A1197" s="1" t="s">
        <v>8219</v>
      </c>
      <c r="B1197" s="6">
        <v>157</v>
      </c>
      <c r="D1197" s="1" t="s">
        <v>8221</v>
      </c>
      <c r="E1197" s="6">
        <v>1</v>
      </c>
    </row>
    <row r="1198" spans="1:5" x14ac:dyDescent="0.25">
      <c r="A1198" s="1" t="s">
        <v>8219</v>
      </c>
      <c r="B1198" s="6">
        <v>50</v>
      </c>
      <c r="D1198" s="1" t="s">
        <v>8221</v>
      </c>
      <c r="E1198" s="6">
        <v>10</v>
      </c>
    </row>
    <row r="1199" spans="1:5" x14ac:dyDescent="0.25">
      <c r="A1199" s="1" t="s">
        <v>8219</v>
      </c>
      <c r="B1199" s="6">
        <v>64</v>
      </c>
      <c r="D1199" s="1" t="s">
        <v>8221</v>
      </c>
      <c r="E1199" s="6">
        <v>9</v>
      </c>
    </row>
    <row r="1200" spans="1:5" x14ac:dyDescent="0.25">
      <c r="A1200" s="1" t="s">
        <v>8219</v>
      </c>
      <c r="B1200" s="6">
        <v>200</v>
      </c>
      <c r="D1200" s="1" t="s">
        <v>8221</v>
      </c>
      <c r="E1200" s="6">
        <v>19</v>
      </c>
    </row>
    <row r="1201" spans="1:5" x14ac:dyDescent="0.25">
      <c r="A1201" s="1" t="s">
        <v>8219</v>
      </c>
      <c r="B1201" s="6">
        <v>22</v>
      </c>
      <c r="D1201" s="1" t="s">
        <v>8221</v>
      </c>
      <c r="E1201" s="6">
        <v>0</v>
      </c>
    </row>
    <row r="1202" spans="1:5" x14ac:dyDescent="0.25">
      <c r="A1202" s="1" t="s">
        <v>8219</v>
      </c>
      <c r="B1202" s="6">
        <v>163</v>
      </c>
      <c r="D1202" s="1" t="s">
        <v>8221</v>
      </c>
      <c r="E1202" s="6">
        <v>4</v>
      </c>
    </row>
    <row r="1203" spans="1:5" x14ac:dyDescent="0.25">
      <c r="A1203" s="1" t="s">
        <v>8219</v>
      </c>
      <c r="B1203" s="6">
        <v>77</v>
      </c>
      <c r="D1203" s="1" t="s">
        <v>8221</v>
      </c>
      <c r="E1203" s="6">
        <v>8</v>
      </c>
    </row>
    <row r="1204" spans="1:5" x14ac:dyDescent="0.25">
      <c r="A1204" s="1" t="s">
        <v>8219</v>
      </c>
      <c r="B1204" s="6">
        <v>89</v>
      </c>
      <c r="D1204" s="1" t="s">
        <v>8221</v>
      </c>
      <c r="E1204" s="6">
        <v>24</v>
      </c>
    </row>
    <row r="1205" spans="1:5" x14ac:dyDescent="0.25">
      <c r="A1205" s="1" t="s">
        <v>8219</v>
      </c>
      <c r="B1205" s="6">
        <v>3355</v>
      </c>
      <c r="D1205" s="1" t="s">
        <v>8221</v>
      </c>
      <c r="E1205" s="6">
        <v>0</v>
      </c>
    </row>
    <row r="1206" spans="1:5" x14ac:dyDescent="0.25">
      <c r="A1206" s="1" t="s">
        <v>8219</v>
      </c>
      <c r="B1206" s="6">
        <v>537</v>
      </c>
      <c r="D1206" s="1" t="s">
        <v>8221</v>
      </c>
      <c r="E1206" s="6">
        <v>39</v>
      </c>
    </row>
    <row r="1207" spans="1:5" x14ac:dyDescent="0.25">
      <c r="A1207" s="1" t="s">
        <v>8219</v>
      </c>
      <c r="B1207" s="6">
        <v>125</v>
      </c>
      <c r="D1207" s="1" t="s">
        <v>8221</v>
      </c>
      <c r="E1207" s="6">
        <v>6</v>
      </c>
    </row>
    <row r="1208" spans="1:5" x14ac:dyDescent="0.25">
      <c r="A1208" s="1" t="s">
        <v>8219</v>
      </c>
      <c r="B1208" s="6">
        <v>163</v>
      </c>
      <c r="D1208" s="1" t="s">
        <v>8221</v>
      </c>
      <c r="E1208" s="6">
        <v>4</v>
      </c>
    </row>
    <row r="1209" spans="1:5" x14ac:dyDescent="0.25">
      <c r="A1209" s="1" t="s">
        <v>8219</v>
      </c>
      <c r="B1209" s="6">
        <v>283</v>
      </c>
      <c r="D1209" s="1" t="s">
        <v>8221</v>
      </c>
      <c r="E1209" s="6">
        <v>3</v>
      </c>
    </row>
    <row r="1210" spans="1:5" x14ac:dyDescent="0.25">
      <c r="A1210" s="1" t="s">
        <v>8219</v>
      </c>
      <c r="B1210" s="6">
        <v>352</v>
      </c>
      <c r="D1210" s="1" t="s">
        <v>8221</v>
      </c>
      <c r="E1210" s="6">
        <v>53</v>
      </c>
    </row>
    <row r="1211" spans="1:5" x14ac:dyDescent="0.25">
      <c r="A1211" s="1" t="s">
        <v>8219</v>
      </c>
      <c r="B1211" s="6">
        <v>94</v>
      </c>
      <c r="D1211" s="1" t="s">
        <v>8221</v>
      </c>
      <c r="E1211" s="6">
        <v>1</v>
      </c>
    </row>
    <row r="1212" spans="1:5" x14ac:dyDescent="0.25">
      <c r="A1212" s="1" t="s">
        <v>8219</v>
      </c>
      <c r="B1212" s="6">
        <v>67</v>
      </c>
      <c r="D1212" s="1" t="s">
        <v>8221</v>
      </c>
      <c r="E1212" s="6">
        <v>2</v>
      </c>
    </row>
    <row r="1213" spans="1:5" x14ac:dyDescent="0.25">
      <c r="A1213" s="1" t="s">
        <v>8219</v>
      </c>
      <c r="B1213" s="6">
        <v>221</v>
      </c>
      <c r="D1213" s="1" t="s">
        <v>8221</v>
      </c>
      <c r="E1213" s="6">
        <v>25</v>
      </c>
    </row>
    <row r="1214" spans="1:5" x14ac:dyDescent="0.25">
      <c r="A1214" s="1" t="s">
        <v>8219</v>
      </c>
      <c r="B1214" s="6">
        <v>2165</v>
      </c>
      <c r="D1214" s="1" t="s">
        <v>8221</v>
      </c>
      <c r="E1214" s="6">
        <v>6</v>
      </c>
    </row>
    <row r="1215" spans="1:5" x14ac:dyDescent="0.25">
      <c r="A1215" s="1" t="s">
        <v>8219</v>
      </c>
      <c r="B1215" s="6">
        <v>179</v>
      </c>
      <c r="D1215" s="1" t="s">
        <v>8221</v>
      </c>
      <c r="E1215" s="6">
        <v>0</v>
      </c>
    </row>
    <row r="1216" spans="1:5" x14ac:dyDescent="0.25">
      <c r="A1216" s="1" t="s">
        <v>8219</v>
      </c>
      <c r="B1216" s="6">
        <v>123</v>
      </c>
      <c r="D1216" s="1" t="s">
        <v>8221</v>
      </c>
      <c r="E1216" s="6">
        <v>12</v>
      </c>
    </row>
    <row r="1217" spans="1:5" x14ac:dyDescent="0.25">
      <c r="A1217" s="1" t="s">
        <v>8219</v>
      </c>
      <c r="B1217" s="6">
        <v>1104</v>
      </c>
      <c r="D1217" s="1" t="s">
        <v>8221</v>
      </c>
      <c r="E1217" s="6">
        <v>0</v>
      </c>
    </row>
    <row r="1218" spans="1:5" x14ac:dyDescent="0.25">
      <c r="A1218" s="1" t="s">
        <v>8219</v>
      </c>
      <c r="B1218" s="6">
        <v>403</v>
      </c>
      <c r="D1218" s="1" t="s">
        <v>8221</v>
      </c>
      <c r="E1218" s="6">
        <v>36</v>
      </c>
    </row>
    <row r="1219" spans="1:5" x14ac:dyDescent="0.25">
      <c r="A1219" s="1" t="s">
        <v>8219</v>
      </c>
      <c r="B1219" s="6">
        <v>109</v>
      </c>
      <c r="D1219" s="1" t="s">
        <v>8221</v>
      </c>
      <c r="E1219" s="6">
        <v>0</v>
      </c>
    </row>
    <row r="1220" spans="1:5" x14ac:dyDescent="0.25">
      <c r="A1220" s="1" t="s">
        <v>8219</v>
      </c>
      <c r="B1220" s="6">
        <v>372</v>
      </c>
      <c r="D1220" s="1" t="s">
        <v>8221</v>
      </c>
      <c r="E1220" s="6">
        <v>2</v>
      </c>
    </row>
    <row r="1221" spans="1:5" x14ac:dyDescent="0.25">
      <c r="A1221" s="1" t="s">
        <v>8219</v>
      </c>
      <c r="B1221" s="6">
        <v>311</v>
      </c>
      <c r="D1221" s="1" t="s">
        <v>8221</v>
      </c>
      <c r="E1221" s="6">
        <v>1</v>
      </c>
    </row>
    <row r="1222" spans="1:5" x14ac:dyDescent="0.25">
      <c r="A1222" s="1" t="s">
        <v>8219</v>
      </c>
      <c r="B1222" s="6">
        <v>61</v>
      </c>
      <c r="D1222" s="1" t="s">
        <v>8221</v>
      </c>
      <c r="E1222" s="6">
        <v>59</v>
      </c>
    </row>
    <row r="1223" spans="1:5" x14ac:dyDescent="0.25">
      <c r="A1223" s="1" t="s">
        <v>8219</v>
      </c>
      <c r="B1223" s="6">
        <v>115</v>
      </c>
      <c r="D1223" s="1" t="s">
        <v>8221</v>
      </c>
      <c r="E1223" s="6">
        <v>1</v>
      </c>
    </row>
    <row r="1224" spans="1:5" x14ac:dyDescent="0.25">
      <c r="A1224" s="1" t="s">
        <v>8219</v>
      </c>
      <c r="B1224" s="6">
        <v>111</v>
      </c>
      <c r="D1224" s="1" t="s">
        <v>8221</v>
      </c>
      <c r="E1224" s="6">
        <v>31</v>
      </c>
    </row>
    <row r="1225" spans="1:5" x14ac:dyDescent="0.25">
      <c r="A1225" s="1" t="s">
        <v>8219</v>
      </c>
      <c r="B1225" s="6">
        <v>337</v>
      </c>
      <c r="D1225" s="1" t="s">
        <v>8221</v>
      </c>
      <c r="E1225" s="6">
        <v>18</v>
      </c>
    </row>
    <row r="1226" spans="1:5" x14ac:dyDescent="0.25">
      <c r="A1226" s="1" t="s">
        <v>8219</v>
      </c>
      <c r="B1226" s="6">
        <v>9</v>
      </c>
      <c r="D1226" s="1" t="s">
        <v>8221</v>
      </c>
      <c r="E1226" s="6">
        <v>10</v>
      </c>
    </row>
    <row r="1227" spans="1:5" x14ac:dyDescent="0.25">
      <c r="A1227" s="1" t="s">
        <v>8219</v>
      </c>
      <c r="B1227" s="6">
        <v>120</v>
      </c>
      <c r="D1227" s="1" t="s">
        <v>8221</v>
      </c>
      <c r="E1227" s="6">
        <v>0</v>
      </c>
    </row>
    <row r="1228" spans="1:5" x14ac:dyDescent="0.25">
      <c r="A1228" s="1" t="s">
        <v>8219</v>
      </c>
      <c r="B1228" s="6">
        <v>102</v>
      </c>
      <c r="D1228" s="1" t="s">
        <v>8221</v>
      </c>
      <c r="E1228" s="6">
        <v>14</v>
      </c>
    </row>
    <row r="1229" spans="1:5" x14ac:dyDescent="0.25">
      <c r="A1229" s="1" t="s">
        <v>8219</v>
      </c>
      <c r="B1229" s="6">
        <v>186</v>
      </c>
      <c r="D1229" s="1" t="s">
        <v>8221</v>
      </c>
      <c r="E1229" s="6">
        <v>2</v>
      </c>
    </row>
    <row r="1230" spans="1:5" x14ac:dyDescent="0.25">
      <c r="A1230" s="1" t="s">
        <v>8219</v>
      </c>
      <c r="B1230" s="6">
        <v>15</v>
      </c>
      <c r="D1230" s="1" t="s">
        <v>8221</v>
      </c>
      <c r="E1230" s="6">
        <v>1</v>
      </c>
    </row>
    <row r="1231" spans="1:5" x14ac:dyDescent="0.25">
      <c r="A1231" s="1" t="s">
        <v>8219</v>
      </c>
      <c r="B1231" s="6">
        <v>67</v>
      </c>
      <c r="D1231" s="1" t="s">
        <v>8221</v>
      </c>
      <c r="E1231" s="6">
        <v>3</v>
      </c>
    </row>
    <row r="1232" spans="1:5" x14ac:dyDescent="0.25">
      <c r="A1232" s="1" t="s">
        <v>8219</v>
      </c>
      <c r="B1232" s="6">
        <v>130</v>
      </c>
      <c r="D1232" s="1" t="s">
        <v>8221</v>
      </c>
      <c r="E1232" s="6">
        <v>0</v>
      </c>
    </row>
    <row r="1233" spans="1:5" x14ac:dyDescent="0.25">
      <c r="A1233" s="1" t="s">
        <v>8219</v>
      </c>
      <c r="B1233" s="6">
        <v>16</v>
      </c>
      <c r="D1233" s="1" t="s">
        <v>8221</v>
      </c>
      <c r="E1233" s="6">
        <v>2</v>
      </c>
    </row>
    <row r="1234" spans="1:5" x14ac:dyDescent="0.25">
      <c r="A1234" s="1" t="s">
        <v>8219</v>
      </c>
      <c r="B1234" s="6">
        <v>67</v>
      </c>
      <c r="D1234" s="1" t="s">
        <v>8221</v>
      </c>
      <c r="E1234" s="6">
        <v>0</v>
      </c>
    </row>
    <row r="1235" spans="1:5" x14ac:dyDescent="0.25">
      <c r="A1235" s="1" t="s">
        <v>8219</v>
      </c>
      <c r="B1235" s="6">
        <v>124</v>
      </c>
      <c r="D1235" s="1" t="s">
        <v>8221</v>
      </c>
      <c r="E1235" s="6">
        <v>12</v>
      </c>
    </row>
    <row r="1236" spans="1:5" x14ac:dyDescent="0.25">
      <c r="A1236" s="1" t="s">
        <v>8219</v>
      </c>
      <c r="B1236" s="6">
        <v>80</v>
      </c>
      <c r="D1236" s="1" t="s">
        <v>8221</v>
      </c>
      <c r="E1236" s="6">
        <v>1</v>
      </c>
    </row>
    <row r="1237" spans="1:5" x14ac:dyDescent="0.25">
      <c r="A1237" s="1" t="s">
        <v>8219</v>
      </c>
      <c r="B1237" s="6">
        <v>282</v>
      </c>
      <c r="D1237" s="1" t="s">
        <v>8221</v>
      </c>
      <c r="E1237" s="6">
        <v>8</v>
      </c>
    </row>
    <row r="1238" spans="1:5" x14ac:dyDescent="0.25">
      <c r="A1238" s="1" t="s">
        <v>8219</v>
      </c>
      <c r="B1238" s="6">
        <v>68</v>
      </c>
      <c r="D1238" s="1" t="s">
        <v>8221</v>
      </c>
      <c r="E1238" s="6">
        <v>2</v>
      </c>
    </row>
    <row r="1239" spans="1:5" x14ac:dyDescent="0.25">
      <c r="A1239" s="1" t="s">
        <v>8219</v>
      </c>
      <c r="B1239" s="6">
        <v>86</v>
      </c>
      <c r="D1239" s="1" t="s">
        <v>8221</v>
      </c>
      <c r="E1239" s="6">
        <v>31</v>
      </c>
    </row>
    <row r="1240" spans="1:5" x14ac:dyDescent="0.25">
      <c r="A1240" s="1" t="s">
        <v>8219</v>
      </c>
      <c r="B1240" s="6">
        <v>115</v>
      </c>
      <c r="D1240" s="1" t="s">
        <v>8221</v>
      </c>
      <c r="E1240" s="6">
        <v>5</v>
      </c>
    </row>
    <row r="1241" spans="1:5" x14ac:dyDescent="0.25">
      <c r="A1241" s="1" t="s">
        <v>8219</v>
      </c>
      <c r="B1241" s="6">
        <v>75</v>
      </c>
      <c r="D1241" s="1" t="s">
        <v>8221</v>
      </c>
      <c r="E1241" s="6">
        <v>1</v>
      </c>
    </row>
    <row r="1242" spans="1:5" x14ac:dyDescent="0.25">
      <c r="A1242" s="1" t="s">
        <v>8219</v>
      </c>
      <c r="B1242" s="6">
        <v>43</v>
      </c>
      <c r="D1242" s="1" t="s">
        <v>8221</v>
      </c>
      <c r="E1242" s="6">
        <v>12</v>
      </c>
    </row>
    <row r="1243" spans="1:5" x14ac:dyDescent="0.25">
      <c r="A1243" s="1" t="s">
        <v>8219</v>
      </c>
      <c r="B1243" s="6">
        <v>48</v>
      </c>
      <c r="D1243" s="1" t="s">
        <v>8221</v>
      </c>
      <c r="E1243" s="6">
        <v>4</v>
      </c>
    </row>
    <row r="1244" spans="1:5" x14ac:dyDescent="0.25">
      <c r="A1244" s="1" t="s">
        <v>8219</v>
      </c>
      <c r="B1244" s="6">
        <v>52</v>
      </c>
      <c r="D1244" s="1" t="s">
        <v>8221</v>
      </c>
      <c r="E1244" s="6">
        <v>0</v>
      </c>
    </row>
    <row r="1245" spans="1:5" x14ac:dyDescent="0.25">
      <c r="A1245" s="1" t="s">
        <v>8219</v>
      </c>
      <c r="B1245" s="6">
        <v>43</v>
      </c>
      <c r="D1245" s="1" t="s">
        <v>8221</v>
      </c>
      <c r="E1245" s="6">
        <v>7</v>
      </c>
    </row>
    <row r="1246" spans="1:5" x14ac:dyDescent="0.25">
      <c r="A1246" s="1" t="s">
        <v>8219</v>
      </c>
      <c r="B1246" s="6">
        <v>58</v>
      </c>
      <c r="D1246" s="1" t="s">
        <v>8221</v>
      </c>
      <c r="E1246" s="6">
        <v>2</v>
      </c>
    </row>
    <row r="1247" spans="1:5" x14ac:dyDescent="0.25">
      <c r="A1247" s="1" t="s">
        <v>8219</v>
      </c>
      <c r="B1247" s="6">
        <v>47</v>
      </c>
      <c r="D1247" s="1" t="s">
        <v>8221</v>
      </c>
      <c r="E1247" s="6">
        <v>1</v>
      </c>
    </row>
    <row r="1248" spans="1:5" x14ac:dyDescent="0.25">
      <c r="A1248" s="1" t="s">
        <v>8219</v>
      </c>
      <c r="B1248" s="6">
        <v>36</v>
      </c>
      <c r="D1248" s="1" t="s">
        <v>8221</v>
      </c>
      <c r="E1248" s="6">
        <v>4</v>
      </c>
    </row>
    <row r="1249" spans="1:5" x14ac:dyDescent="0.25">
      <c r="A1249" s="1" t="s">
        <v>8219</v>
      </c>
      <c r="B1249" s="6">
        <v>17</v>
      </c>
      <c r="D1249" s="1" t="s">
        <v>8221</v>
      </c>
      <c r="E1249" s="6">
        <v>6</v>
      </c>
    </row>
    <row r="1250" spans="1:5" x14ac:dyDescent="0.25">
      <c r="A1250" s="1" t="s">
        <v>8219</v>
      </c>
      <c r="B1250" s="6">
        <v>104</v>
      </c>
      <c r="D1250" s="1" t="s">
        <v>8221</v>
      </c>
      <c r="E1250" s="6">
        <v>8</v>
      </c>
    </row>
    <row r="1251" spans="1:5" x14ac:dyDescent="0.25">
      <c r="A1251" s="1" t="s">
        <v>8219</v>
      </c>
      <c r="B1251" s="6">
        <v>47</v>
      </c>
      <c r="D1251" s="1" t="s">
        <v>8221</v>
      </c>
      <c r="E1251" s="6">
        <v>14</v>
      </c>
    </row>
    <row r="1252" spans="1:5" x14ac:dyDescent="0.25">
      <c r="A1252" s="1" t="s">
        <v>8219</v>
      </c>
      <c r="B1252" s="6">
        <v>38</v>
      </c>
      <c r="D1252" s="1" t="s">
        <v>8221</v>
      </c>
      <c r="E1252" s="6">
        <v>0</v>
      </c>
    </row>
    <row r="1253" spans="1:5" x14ac:dyDescent="0.25">
      <c r="A1253" s="1" t="s">
        <v>8219</v>
      </c>
      <c r="B1253" s="6">
        <v>81</v>
      </c>
      <c r="D1253" s="1" t="s">
        <v>8221</v>
      </c>
      <c r="E1253" s="6">
        <v>4</v>
      </c>
    </row>
    <row r="1254" spans="1:5" x14ac:dyDescent="0.25">
      <c r="A1254" s="1" t="s">
        <v>8219</v>
      </c>
      <c r="B1254" s="6">
        <v>55</v>
      </c>
      <c r="D1254" s="1" t="s">
        <v>8221</v>
      </c>
      <c r="E1254" s="6">
        <v>0</v>
      </c>
    </row>
    <row r="1255" spans="1:5" x14ac:dyDescent="0.25">
      <c r="A1255" s="1" t="s">
        <v>8219</v>
      </c>
      <c r="B1255" s="6">
        <v>41</v>
      </c>
      <c r="D1255" s="1" t="s">
        <v>8221</v>
      </c>
      <c r="E1255" s="6">
        <v>0</v>
      </c>
    </row>
    <row r="1256" spans="1:5" x14ac:dyDescent="0.25">
      <c r="A1256" s="1" t="s">
        <v>8219</v>
      </c>
      <c r="B1256" s="6">
        <v>79</v>
      </c>
      <c r="D1256" s="1" t="s">
        <v>8221</v>
      </c>
      <c r="E1256" s="6">
        <v>1</v>
      </c>
    </row>
    <row r="1257" spans="1:5" x14ac:dyDescent="0.25">
      <c r="A1257" s="1" t="s">
        <v>8219</v>
      </c>
      <c r="B1257" s="6">
        <v>16</v>
      </c>
      <c r="D1257" s="1" t="s">
        <v>8221</v>
      </c>
      <c r="E1257" s="6">
        <v>1</v>
      </c>
    </row>
    <row r="1258" spans="1:5" x14ac:dyDescent="0.25">
      <c r="A1258" s="1" t="s">
        <v>8219</v>
      </c>
      <c r="B1258" s="6">
        <v>8</v>
      </c>
      <c r="D1258" s="1" t="s">
        <v>8221</v>
      </c>
      <c r="E1258" s="6">
        <v>1</v>
      </c>
    </row>
    <row r="1259" spans="1:5" x14ac:dyDescent="0.25">
      <c r="A1259" s="1" t="s">
        <v>8219</v>
      </c>
      <c r="B1259" s="6">
        <v>95</v>
      </c>
      <c r="D1259" s="1" t="s">
        <v>8221</v>
      </c>
      <c r="E1259" s="6">
        <v>1</v>
      </c>
    </row>
    <row r="1260" spans="1:5" x14ac:dyDescent="0.25">
      <c r="A1260" s="1" t="s">
        <v>8219</v>
      </c>
      <c r="B1260" s="6">
        <v>25</v>
      </c>
      <c r="D1260" s="1" t="s">
        <v>8221</v>
      </c>
      <c r="E1260" s="6">
        <v>4</v>
      </c>
    </row>
    <row r="1261" spans="1:5" x14ac:dyDescent="0.25">
      <c r="A1261" s="1" t="s">
        <v>8219</v>
      </c>
      <c r="B1261" s="6">
        <v>19</v>
      </c>
      <c r="D1261" s="1" t="s">
        <v>8221</v>
      </c>
      <c r="E1261" s="6">
        <v>0</v>
      </c>
    </row>
    <row r="1262" spans="1:5" x14ac:dyDescent="0.25">
      <c r="A1262" s="1" t="s">
        <v>8219</v>
      </c>
      <c r="B1262" s="6">
        <v>90</v>
      </c>
      <c r="D1262" s="1" t="s">
        <v>8221</v>
      </c>
      <c r="E1262" s="6">
        <v>0</v>
      </c>
    </row>
    <row r="1263" spans="1:5" x14ac:dyDescent="0.25">
      <c r="A1263" s="1" t="s">
        <v>8219</v>
      </c>
      <c r="B1263" s="6">
        <v>41</v>
      </c>
      <c r="D1263" s="1" t="s">
        <v>8221</v>
      </c>
      <c r="E1263" s="6">
        <v>2</v>
      </c>
    </row>
    <row r="1264" spans="1:5" x14ac:dyDescent="0.25">
      <c r="A1264" s="1" t="s">
        <v>8219</v>
      </c>
      <c r="B1264" s="6">
        <v>30</v>
      </c>
      <c r="D1264" s="1" t="s">
        <v>8221</v>
      </c>
      <c r="E1264" s="6">
        <v>24</v>
      </c>
    </row>
    <row r="1265" spans="1:5" x14ac:dyDescent="0.25">
      <c r="A1265" s="1" t="s">
        <v>8219</v>
      </c>
      <c r="B1265" s="6">
        <v>38</v>
      </c>
      <c r="D1265" s="1" t="s">
        <v>8221</v>
      </c>
      <c r="E1265" s="6">
        <v>1</v>
      </c>
    </row>
    <row r="1266" spans="1:5" x14ac:dyDescent="0.25">
      <c r="A1266" s="1" t="s">
        <v>8219</v>
      </c>
      <c r="B1266" s="6">
        <v>65</v>
      </c>
      <c r="D1266" s="1" t="s">
        <v>8221</v>
      </c>
      <c r="E1266" s="6">
        <v>2</v>
      </c>
    </row>
    <row r="1267" spans="1:5" x14ac:dyDescent="0.25">
      <c r="A1267" s="1" t="s">
        <v>8219</v>
      </c>
      <c r="B1267" s="6">
        <v>75</v>
      </c>
      <c r="D1267" s="1" t="s">
        <v>8221</v>
      </c>
      <c r="E1267" s="6">
        <v>1</v>
      </c>
    </row>
    <row r="1268" spans="1:5" x14ac:dyDescent="0.25">
      <c r="A1268" s="1" t="s">
        <v>8219</v>
      </c>
      <c r="B1268" s="6">
        <v>16</v>
      </c>
      <c r="D1268" s="1" t="s">
        <v>8221</v>
      </c>
      <c r="E1268" s="6">
        <v>37</v>
      </c>
    </row>
    <row r="1269" spans="1:5" x14ac:dyDescent="0.25">
      <c r="A1269" s="1" t="s">
        <v>8219</v>
      </c>
      <c r="B1269" s="6">
        <v>10</v>
      </c>
      <c r="D1269" s="1" t="s">
        <v>8221</v>
      </c>
      <c r="E1269" s="6">
        <v>5</v>
      </c>
    </row>
    <row r="1270" spans="1:5" x14ac:dyDescent="0.25">
      <c r="A1270" s="1" t="s">
        <v>8219</v>
      </c>
      <c r="B1270" s="6">
        <v>27</v>
      </c>
      <c r="D1270" s="1" t="s">
        <v>8221</v>
      </c>
      <c r="E1270" s="6">
        <v>4</v>
      </c>
    </row>
    <row r="1271" spans="1:5" x14ac:dyDescent="0.25">
      <c r="A1271" s="1" t="s">
        <v>8219</v>
      </c>
      <c r="B1271" s="6">
        <v>259</v>
      </c>
      <c r="D1271" s="1" t="s">
        <v>8221</v>
      </c>
      <c r="E1271" s="6">
        <v>16</v>
      </c>
    </row>
    <row r="1272" spans="1:5" x14ac:dyDescent="0.25">
      <c r="A1272" s="1" t="s">
        <v>8219</v>
      </c>
      <c r="B1272" s="6">
        <v>39</v>
      </c>
      <c r="D1272" s="1" t="s">
        <v>8221</v>
      </c>
      <c r="E1272" s="6">
        <v>9</v>
      </c>
    </row>
    <row r="1273" spans="1:5" x14ac:dyDescent="0.25">
      <c r="A1273" s="1" t="s">
        <v>8219</v>
      </c>
      <c r="B1273" s="6">
        <v>42</v>
      </c>
      <c r="D1273" s="1" t="s">
        <v>8221</v>
      </c>
      <c r="E1273" s="6">
        <v>0</v>
      </c>
    </row>
    <row r="1274" spans="1:5" x14ac:dyDescent="0.25">
      <c r="A1274" s="1" t="s">
        <v>8219</v>
      </c>
      <c r="B1274" s="6">
        <v>10</v>
      </c>
      <c r="D1274" s="1" t="s">
        <v>8221</v>
      </c>
      <c r="E1274" s="6">
        <v>40</v>
      </c>
    </row>
    <row r="1275" spans="1:5" x14ac:dyDescent="0.25">
      <c r="A1275" s="1" t="s">
        <v>8219</v>
      </c>
      <c r="B1275" s="6">
        <v>56</v>
      </c>
      <c r="D1275" s="1" t="s">
        <v>8221</v>
      </c>
      <c r="E1275" s="6">
        <v>0</v>
      </c>
    </row>
    <row r="1276" spans="1:5" x14ac:dyDescent="0.25">
      <c r="A1276" s="1" t="s">
        <v>8219</v>
      </c>
      <c r="B1276" s="6">
        <v>20</v>
      </c>
      <c r="D1276" s="1" t="s">
        <v>8221</v>
      </c>
      <c r="E1276" s="6">
        <v>2</v>
      </c>
    </row>
    <row r="1277" spans="1:5" x14ac:dyDescent="0.25">
      <c r="A1277" s="1" t="s">
        <v>8219</v>
      </c>
      <c r="B1277" s="6">
        <v>170</v>
      </c>
      <c r="D1277" s="1" t="s">
        <v>8221</v>
      </c>
      <c r="E1277" s="6">
        <v>1</v>
      </c>
    </row>
    <row r="1278" spans="1:5" x14ac:dyDescent="0.25">
      <c r="A1278" s="1" t="s">
        <v>8219</v>
      </c>
      <c r="B1278" s="6">
        <v>29</v>
      </c>
      <c r="D1278" s="1" t="s">
        <v>8221</v>
      </c>
      <c r="E1278" s="6">
        <v>9</v>
      </c>
    </row>
    <row r="1279" spans="1:5" x14ac:dyDescent="0.25">
      <c r="A1279" s="1" t="s">
        <v>8219</v>
      </c>
      <c r="B1279" s="6">
        <v>132</v>
      </c>
      <c r="D1279" s="1" t="s">
        <v>8221</v>
      </c>
      <c r="E1279" s="6">
        <v>34</v>
      </c>
    </row>
    <row r="1280" spans="1:5" x14ac:dyDescent="0.25">
      <c r="A1280" s="1" t="s">
        <v>8219</v>
      </c>
      <c r="B1280" s="6">
        <v>27</v>
      </c>
      <c r="D1280" s="1" t="s">
        <v>8221</v>
      </c>
      <c r="E1280" s="6">
        <v>23</v>
      </c>
    </row>
    <row r="1281" spans="1:5" x14ac:dyDescent="0.25">
      <c r="A1281" s="1" t="s">
        <v>8219</v>
      </c>
      <c r="B1281" s="6">
        <v>26</v>
      </c>
      <c r="D1281" s="1" t="s">
        <v>8221</v>
      </c>
      <c r="E1281" s="6">
        <v>19</v>
      </c>
    </row>
    <row r="1282" spans="1:5" x14ac:dyDescent="0.25">
      <c r="A1282" s="1" t="s">
        <v>8219</v>
      </c>
      <c r="B1282" s="6">
        <v>43</v>
      </c>
      <c r="D1282" s="1" t="s">
        <v>8221</v>
      </c>
      <c r="E1282" s="6">
        <v>50</v>
      </c>
    </row>
    <row r="1283" spans="1:5" x14ac:dyDescent="0.25">
      <c r="A1283" s="1" t="s">
        <v>8219</v>
      </c>
      <c r="B1283" s="6">
        <v>80</v>
      </c>
      <c r="D1283" s="1" t="s">
        <v>8221</v>
      </c>
      <c r="E1283" s="6">
        <v>12</v>
      </c>
    </row>
    <row r="1284" spans="1:5" x14ac:dyDescent="0.25">
      <c r="A1284" s="1" t="s">
        <v>8219</v>
      </c>
      <c r="B1284" s="6">
        <v>33</v>
      </c>
      <c r="D1284" s="1" t="s">
        <v>8221</v>
      </c>
      <c r="E1284" s="6">
        <v>8</v>
      </c>
    </row>
    <row r="1285" spans="1:5" x14ac:dyDescent="0.25">
      <c r="A1285" s="1" t="s">
        <v>8219</v>
      </c>
      <c r="B1285" s="6">
        <v>71</v>
      </c>
      <c r="D1285" s="1" t="s">
        <v>8221</v>
      </c>
      <c r="E1285" s="6">
        <v>9</v>
      </c>
    </row>
    <row r="1286" spans="1:5" x14ac:dyDescent="0.25">
      <c r="A1286" s="1" t="s">
        <v>8219</v>
      </c>
      <c r="B1286" s="6">
        <v>81</v>
      </c>
      <c r="D1286" s="1" t="s">
        <v>8221</v>
      </c>
      <c r="E1286" s="6">
        <v>43</v>
      </c>
    </row>
    <row r="1287" spans="1:5" x14ac:dyDescent="0.25">
      <c r="A1287" s="1" t="s">
        <v>8219</v>
      </c>
      <c r="B1287" s="6">
        <v>76</v>
      </c>
      <c r="D1287" s="1" t="s">
        <v>8221</v>
      </c>
      <c r="E1287" s="6">
        <v>28</v>
      </c>
    </row>
    <row r="1288" spans="1:5" x14ac:dyDescent="0.25">
      <c r="A1288" s="1" t="s">
        <v>8219</v>
      </c>
      <c r="B1288" s="6">
        <v>48</v>
      </c>
      <c r="D1288" s="1" t="s">
        <v>8221</v>
      </c>
      <c r="E1288" s="6">
        <v>4</v>
      </c>
    </row>
    <row r="1289" spans="1:5" x14ac:dyDescent="0.25">
      <c r="A1289" s="1" t="s">
        <v>8219</v>
      </c>
      <c r="B1289" s="6">
        <v>61</v>
      </c>
      <c r="D1289" s="1" t="s">
        <v>8221</v>
      </c>
      <c r="E1289" s="6">
        <v>24</v>
      </c>
    </row>
    <row r="1290" spans="1:5" x14ac:dyDescent="0.25">
      <c r="A1290" s="1" t="s">
        <v>8219</v>
      </c>
      <c r="B1290" s="6">
        <v>60</v>
      </c>
      <c r="D1290" s="1" t="s">
        <v>8221</v>
      </c>
      <c r="E1290" s="6">
        <v>2</v>
      </c>
    </row>
    <row r="1291" spans="1:5" x14ac:dyDescent="0.25">
      <c r="A1291" s="1" t="s">
        <v>8219</v>
      </c>
      <c r="B1291" s="6">
        <v>136</v>
      </c>
      <c r="D1291" s="1" t="s">
        <v>8221</v>
      </c>
      <c r="E1291" s="6">
        <v>2</v>
      </c>
    </row>
    <row r="1292" spans="1:5" x14ac:dyDescent="0.25">
      <c r="A1292" s="1" t="s">
        <v>8219</v>
      </c>
      <c r="B1292" s="6">
        <v>14</v>
      </c>
      <c r="D1292" s="1" t="s">
        <v>8221</v>
      </c>
      <c r="E1292" s="6">
        <v>20</v>
      </c>
    </row>
    <row r="1293" spans="1:5" x14ac:dyDescent="0.25">
      <c r="A1293" s="1" t="s">
        <v>8219</v>
      </c>
      <c r="B1293" s="6">
        <v>78</v>
      </c>
      <c r="D1293" s="1" t="s">
        <v>8221</v>
      </c>
      <c r="E1293" s="6">
        <v>1</v>
      </c>
    </row>
    <row r="1294" spans="1:5" x14ac:dyDescent="0.25">
      <c r="A1294" s="1" t="s">
        <v>8219</v>
      </c>
      <c r="B1294" s="6">
        <v>4</v>
      </c>
      <c r="D1294" s="1" t="s">
        <v>8221</v>
      </c>
      <c r="E1294" s="6">
        <v>1</v>
      </c>
    </row>
    <row r="1295" spans="1:5" x14ac:dyDescent="0.25">
      <c r="A1295" s="1" t="s">
        <v>8219</v>
      </c>
      <c r="B1295" s="6">
        <v>11</v>
      </c>
      <c r="D1295" s="1" t="s">
        <v>8221</v>
      </c>
      <c r="E1295" s="6">
        <v>4</v>
      </c>
    </row>
    <row r="1296" spans="1:5" x14ac:dyDescent="0.25">
      <c r="A1296" s="1" t="s">
        <v>8219</v>
      </c>
      <c r="B1296" s="6">
        <v>185</v>
      </c>
      <c r="D1296" s="1" t="s">
        <v>8221</v>
      </c>
      <c r="E1296" s="6">
        <v>1</v>
      </c>
    </row>
    <row r="1297" spans="1:5" x14ac:dyDescent="0.25">
      <c r="A1297" s="1" t="s">
        <v>8219</v>
      </c>
      <c r="B1297" s="6">
        <v>59</v>
      </c>
      <c r="D1297" s="1" t="s">
        <v>8221</v>
      </c>
      <c r="E1297" s="6">
        <v>1</v>
      </c>
    </row>
    <row r="1298" spans="1:5" x14ac:dyDescent="0.25">
      <c r="A1298" s="1" t="s">
        <v>8219</v>
      </c>
      <c r="B1298" s="6">
        <v>27</v>
      </c>
      <c r="D1298" s="1" t="s">
        <v>8221</v>
      </c>
      <c r="E1298" s="6">
        <v>13</v>
      </c>
    </row>
    <row r="1299" spans="1:5" x14ac:dyDescent="0.25">
      <c r="A1299" s="1" t="s">
        <v>8219</v>
      </c>
      <c r="B1299" s="6">
        <v>63</v>
      </c>
      <c r="D1299" s="1" t="s">
        <v>8221</v>
      </c>
      <c r="E1299" s="6">
        <v>1</v>
      </c>
    </row>
    <row r="1300" spans="1:5" x14ac:dyDescent="0.25">
      <c r="A1300" s="1" t="s">
        <v>8219</v>
      </c>
      <c r="B1300" s="6">
        <v>13</v>
      </c>
      <c r="D1300" s="1" t="s">
        <v>8221</v>
      </c>
      <c r="E1300" s="6">
        <v>1</v>
      </c>
    </row>
    <row r="1301" spans="1:5" x14ac:dyDescent="0.25">
      <c r="A1301" s="1" t="s">
        <v>8219</v>
      </c>
      <c r="B1301" s="6">
        <v>13</v>
      </c>
      <c r="D1301" s="1" t="s">
        <v>8221</v>
      </c>
      <c r="E1301" s="6">
        <v>0</v>
      </c>
    </row>
    <row r="1302" spans="1:5" x14ac:dyDescent="0.25">
      <c r="A1302" s="1" t="s">
        <v>8219</v>
      </c>
      <c r="B1302" s="6">
        <v>57</v>
      </c>
      <c r="D1302" s="1" t="s">
        <v>8221</v>
      </c>
      <c r="E1302" s="6">
        <v>3</v>
      </c>
    </row>
    <row r="1303" spans="1:5" x14ac:dyDescent="0.25">
      <c r="A1303" s="1" t="s">
        <v>8219</v>
      </c>
      <c r="B1303" s="6">
        <v>61</v>
      </c>
      <c r="D1303" s="1" t="s">
        <v>8221</v>
      </c>
      <c r="E1303" s="6">
        <v>14</v>
      </c>
    </row>
    <row r="1304" spans="1:5" x14ac:dyDescent="0.25">
      <c r="A1304" s="1" t="s">
        <v>8219</v>
      </c>
      <c r="B1304" s="6">
        <v>65</v>
      </c>
      <c r="D1304" s="1" t="s">
        <v>8221</v>
      </c>
      <c r="E1304" s="6">
        <v>2</v>
      </c>
    </row>
    <row r="1305" spans="1:5" x14ac:dyDescent="0.25">
      <c r="A1305" s="1" t="s">
        <v>8219</v>
      </c>
      <c r="B1305" s="6">
        <v>134</v>
      </c>
      <c r="D1305" s="1" t="s">
        <v>8221</v>
      </c>
      <c r="E1305" s="6">
        <v>5</v>
      </c>
    </row>
    <row r="1306" spans="1:5" x14ac:dyDescent="0.25">
      <c r="A1306" s="1" t="s">
        <v>8219</v>
      </c>
      <c r="B1306" s="6">
        <v>37</v>
      </c>
      <c r="D1306" s="1" t="s">
        <v>8221</v>
      </c>
      <c r="E1306" s="6">
        <v>14</v>
      </c>
    </row>
    <row r="1307" spans="1:5" x14ac:dyDescent="0.25">
      <c r="A1307" s="1" t="s">
        <v>8219</v>
      </c>
      <c r="B1307" s="6">
        <v>37</v>
      </c>
      <c r="D1307" s="1" t="s">
        <v>8221</v>
      </c>
      <c r="E1307" s="6">
        <v>9</v>
      </c>
    </row>
    <row r="1308" spans="1:5" x14ac:dyDescent="0.25">
      <c r="A1308" s="1" t="s">
        <v>8219</v>
      </c>
      <c r="B1308" s="6">
        <v>150</v>
      </c>
      <c r="D1308" s="1" t="s">
        <v>8221</v>
      </c>
      <c r="E1308" s="6">
        <v>8</v>
      </c>
    </row>
    <row r="1309" spans="1:5" x14ac:dyDescent="0.25">
      <c r="A1309" s="1" t="s">
        <v>8219</v>
      </c>
      <c r="B1309" s="6">
        <v>56</v>
      </c>
      <c r="D1309" s="1" t="s">
        <v>8221</v>
      </c>
      <c r="E1309" s="6">
        <v>7</v>
      </c>
    </row>
    <row r="1310" spans="1:5" x14ac:dyDescent="0.25">
      <c r="A1310" s="1" t="s">
        <v>8219</v>
      </c>
      <c r="B1310" s="6">
        <v>18</v>
      </c>
      <c r="D1310" s="1" t="s">
        <v>8221</v>
      </c>
      <c r="E1310" s="6">
        <v>0</v>
      </c>
    </row>
    <row r="1311" spans="1:5" x14ac:dyDescent="0.25">
      <c r="A1311" s="1" t="s">
        <v>8219</v>
      </c>
      <c r="B1311" s="6">
        <v>60</v>
      </c>
      <c r="D1311" s="1" t="s">
        <v>8221</v>
      </c>
      <c r="E1311" s="6">
        <v>84</v>
      </c>
    </row>
    <row r="1312" spans="1:5" x14ac:dyDescent="0.25">
      <c r="A1312" s="1" t="s">
        <v>8219</v>
      </c>
      <c r="B1312" s="6">
        <v>67</v>
      </c>
      <c r="D1312" s="1" t="s">
        <v>8221</v>
      </c>
      <c r="E1312" s="6">
        <v>11</v>
      </c>
    </row>
    <row r="1313" spans="1:5" x14ac:dyDescent="0.25">
      <c r="A1313" s="1" t="s">
        <v>8219</v>
      </c>
      <c r="B1313" s="6">
        <v>35</v>
      </c>
      <c r="D1313" s="1" t="s">
        <v>8221</v>
      </c>
      <c r="E1313" s="6">
        <v>1</v>
      </c>
    </row>
    <row r="1314" spans="1:5" x14ac:dyDescent="0.25">
      <c r="A1314" s="1" t="s">
        <v>8219</v>
      </c>
      <c r="B1314" s="6">
        <v>34</v>
      </c>
      <c r="D1314" s="1" t="s">
        <v>8221</v>
      </c>
      <c r="E1314" s="6">
        <v>4</v>
      </c>
    </row>
    <row r="1315" spans="1:5" x14ac:dyDescent="0.25">
      <c r="A1315" s="1" t="s">
        <v>8219</v>
      </c>
      <c r="B1315" s="6">
        <v>36</v>
      </c>
      <c r="D1315" s="1" t="s">
        <v>8221</v>
      </c>
      <c r="E1315" s="6">
        <v>10</v>
      </c>
    </row>
    <row r="1316" spans="1:5" x14ac:dyDescent="0.25">
      <c r="A1316" s="1" t="s">
        <v>8219</v>
      </c>
      <c r="B1316" s="6">
        <v>18</v>
      </c>
      <c r="D1316" s="1" t="s">
        <v>8221</v>
      </c>
      <c r="E1316" s="6">
        <v>16</v>
      </c>
    </row>
    <row r="1317" spans="1:5" x14ac:dyDescent="0.25">
      <c r="A1317" s="1" t="s">
        <v>8219</v>
      </c>
      <c r="B1317" s="6">
        <v>25</v>
      </c>
      <c r="D1317" s="1" t="s">
        <v>8221</v>
      </c>
      <c r="E1317" s="6">
        <v>2</v>
      </c>
    </row>
    <row r="1318" spans="1:5" x14ac:dyDescent="0.25">
      <c r="A1318" s="1" t="s">
        <v>8219</v>
      </c>
      <c r="B1318" s="6">
        <v>21</v>
      </c>
      <c r="D1318" s="1" t="s">
        <v>8221</v>
      </c>
      <c r="E1318" s="6">
        <v>5</v>
      </c>
    </row>
    <row r="1319" spans="1:5" x14ac:dyDescent="0.25">
      <c r="A1319" s="1" t="s">
        <v>8219</v>
      </c>
      <c r="B1319" s="6">
        <v>151</v>
      </c>
      <c r="D1319" s="1" t="s">
        <v>8221</v>
      </c>
      <c r="E1319" s="6">
        <v>1</v>
      </c>
    </row>
    <row r="1320" spans="1:5" x14ac:dyDescent="0.25">
      <c r="A1320" s="1" t="s">
        <v>8219</v>
      </c>
      <c r="B1320" s="6">
        <v>489</v>
      </c>
      <c r="D1320" s="1" t="s">
        <v>8221</v>
      </c>
      <c r="E1320" s="6">
        <v>31</v>
      </c>
    </row>
    <row r="1321" spans="1:5" x14ac:dyDescent="0.25">
      <c r="A1321" s="1" t="s">
        <v>8219</v>
      </c>
      <c r="B1321" s="6">
        <v>50</v>
      </c>
      <c r="D1321" s="1" t="s">
        <v>8221</v>
      </c>
      <c r="E1321" s="6">
        <v>0</v>
      </c>
    </row>
    <row r="1322" spans="1:5" x14ac:dyDescent="0.25">
      <c r="A1322" s="1" t="s">
        <v>8219</v>
      </c>
      <c r="B1322" s="6">
        <v>321</v>
      </c>
      <c r="D1322" s="1" t="s">
        <v>8221</v>
      </c>
      <c r="E1322" s="6">
        <v>2</v>
      </c>
    </row>
    <row r="1323" spans="1:5" x14ac:dyDescent="0.25">
      <c r="A1323" s="1" t="s">
        <v>8219</v>
      </c>
      <c r="B1323" s="6">
        <v>1762</v>
      </c>
      <c r="D1323" s="1" t="s">
        <v>8221</v>
      </c>
      <c r="E1323" s="6">
        <v>7</v>
      </c>
    </row>
    <row r="1324" spans="1:5" x14ac:dyDescent="0.25">
      <c r="A1324" s="1" t="s">
        <v>8219</v>
      </c>
      <c r="B1324" s="6">
        <v>385</v>
      </c>
      <c r="D1324" s="1" t="s">
        <v>8221</v>
      </c>
      <c r="E1324" s="6">
        <v>16</v>
      </c>
    </row>
    <row r="1325" spans="1:5" x14ac:dyDescent="0.25">
      <c r="A1325" s="1" t="s">
        <v>8219</v>
      </c>
      <c r="B1325" s="6">
        <v>398</v>
      </c>
      <c r="D1325" s="1" t="s">
        <v>8221</v>
      </c>
      <c r="E1325" s="6">
        <v>4</v>
      </c>
    </row>
    <row r="1326" spans="1:5" x14ac:dyDescent="0.25">
      <c r="A1326" s="1" t="s">
        <v>8219</v>
      </c>
      <c r="B1326" s="6">
        <v>304</v>
      </c>
      <c r="D1326" s="1" t="s">
        <v>8221</v>
      </c>
      <c r="E1326" s="6">
        <v>4</v>
      </c>
    </row>
    <row r="1327" spans="1:5" x14ac:dyDescent="0.25">
      <c r="A1327" s="1" t="s">
        <v>8219</v>
      </c>
      <c r="B1327" s="6">
        <v>676</v>
      </c>
      <c r="D1327" s="1" t="s">
        <v>8221</v>
      </c>
      <c r="E1327" s="6">
        <v>4</v>
      </c>
    </row>
    <row r="1328" spans="1:5" x14ac:dyDescent="0.25">
      <c r="A1328" s="1" t="s">
        <v>8219</v>
      </c>
      <c r="B1328" s="6">
        <v>577</v>
      </c>
      <c r="D1328" s="1" t="s">
        <v>8221</v>
      </c>
      <c r="E1328" s="6">
        <v>3</v>
      </c>
    </row>
    <row r="1329" spans="1:5" x14ac:dyDescent="0.25">
      <c r="A1329" s="1" t="s">
        <v>8219</v>
      </c>
      <c r="B1329" s="6">
        <v>3663</v>
      </c>
      <c r="D1329" s="1" t="s">
        <v>8221</v>
      </c>
      <c r="E1329" s="6">
        <v>36</v>
      </c>
    </row>
    <row r="1330" spans="1:5" x14ac:dyDescent="0.25">
      <c r="A1330" s="1" t="s">
        <v>8219</v>
      </c>
      <c r="B1330" s="6">
        <v>294</v>
      </c>
      <c r="D1330" s="1" t="s">
        <v>8221</v>
      </c>
      <c r="E1330" s="6">
        <v>1</v>
      </c>
    </row>
    <row r="1331" spans="1:5" x14ac:dyDescent="0.25">
      <c r="A1331" s="1" t="s">
        <v>8219</v>
      </c>
      <c r="B1331" s="6">
        <v>28</v>
      </c>
      <c r="D1331" s="1" t="s">
        <v>8221</v>
      </c>
      <c r="E1331" s="6">
        <v>7</v>
      </c>
    </row>
    <row r="1332" spans="1:5" x14ac:dyDescent="0.25">
      <c r="A1332" s="1" t="s">
        <v>8219</v>
      </c>
      <c r="B1332" s="6">
        <v>100</v>
      </c>
      <c r="D1332" s="1" t="s">
        <v>8221</v>
      </c>
      <c r="E1332" s="6">
        <v>27</v>
      </c>
    </row>
    <row r="1333" spans="1:5" x14ac:dyDescent="0.25">
      <c r="A1333" s="1" t="s">
        <v>8219</v>
      </c>
      <c r="B1333" s="6">
        <v>72</v>
      </c>
      <c r="D1333" s="1" t="s">
        <v>8221</v>
      </c>
      <c r="E1333" s="6">
        <v>1</v>
      </c>
    </row>
    <row r="1334" spans="1:5" x14ac:dyDescent="0.25">
      <c r="A1334" s="1" t="s">
        <v>8219</v>
      </c>
      <c r="B1334" s="6">
        <v>238</v>
      </c>
      <c r="D1334" s="1" t="s">
        <v>8221</v>
      </c>
      <c r="E1334" s="6">
        <v>0</v>
      </c>
    </row>
    <row r="1335" spans="1:5" x14ac:dyDescent="0.25">
      <c r="A1335" s="1" t="s">
        <v>8219</v>
      </c>
      <c r="B1335" s="6">
        <v>159</v>
      </c>
      <c r="D1335" s="1" t="s">
        <v>8221</v>
      </c>
      <c r="E1335" s="6">
        <v>1</v>
      </c>
    </row>
    <row r="1336" spans="1:5" x14ac:dyDescent="0.25">
      <c r="A1336" s="1" t="s">
        <v>8219</v>
      </c>
      <c r="B1336" s="6">
        <v>77</v>
      </c>
      <c r="D1336" s="1" t="s">
        <v>8221</v>
      </c>
      <c r="E1336" s="6">
        <v>3</v>
      </c>
    </row>
    <row r="1337" spans="1:5" x14ac:dyDescent="0.25">
      <c r="A1337" s="1" t="s">
        <v>8219</v>
      </c>
      <c r="B1337" s="6">
        <v>53</v>
      </c>
      <c r="D1337" s="1" t="s">
        <v>8221</v>
      </c>
      <c r="E1337" s="6">
        <v>3</v>
      </c>
    </row>
    <row r="1338" spans="1:5" x14ac:dyDescent="0.25">
      <c r="A1338" s="1" t="s">
        <v>8219</v>
      </c>
      <c r="B1338" s="6">
        <v>1251</v>
      </c>
      <c r="D1338" s="1" t="s">
        <v>8221</v>
      </c>
      <c r="E1338" s="6">
        <v>3</v>
      </c>
    </row>
    <row r="1339" spans="1:5" x14ac:dyDescent="0.25">
      <c r="A1339" s="1" t="s">
        <v>8219</v>
      </c>
      <c r="B1339" s="6">
        <v>465</v>
      </c>
      <c r="D1339" s="1" t="s">
        <v>8221</v>
      </c>
      <c r="E1339" s="6">
        <v>0</v>
      </c>
    </row>
    <row r="1340" spans="1:5" x14ac:dyDescent="0.25">
      <c r="A1340" s="1" t="s">
        <v>8219</v>
      </c>
      <c r="B1340" s="6">
        <v>74</v>
      </c>
      <c r="D1340" s="1" t="s">
        <v>8221</v>
      </c>
      <c r="E1340" s="6">
        <v>6</v>
      </c>
    </row>
    <row r="1341" spans="1:5" x14ac:dyDescent="0.25">
      <c r="A1341" s="1" t="s">
        <v>8219</v>
      </c>
      <c r="B1341" s="6">
        <v>62</v>
      </c>
      <c r="D1341" s="1" t="s">
        <v>8221</v>
      </c>
      <c r="E1341" s="6">
        <v>17</v>
      </c>
    </row>
    <row r="1342" spans="1:5" x14ac:dyDescent="0.25">
      <c r="A1342" s="1" t="s">
        <v>8219</v>
      </c>
      <c r="B1342" s="6">
        <v>3468</v>
      </c>
      <c r="D1342" s="1" t="s">
        <v>8221</v>
      </c>
      <c r="E1342" s="6">
        <v>40</v>
      </c>
    </row>
    <row r="1343" spans="1:5" x14ac:dyDescent="0.25">
      <c r="A1343" s="1" t="s">
        <v>8219</v>
      </c>
      <c r="B1343" s="6">
        <v>52</v>
      </c>
      <c r="D1343" s="1" t="s">
        <v>8221</v>
      </c>
      <c r="E1343" s="6">
        <v>3</v>
      </c>
    </row>
    <row r="1344" spans="1:5" x14ac:dyDescent="0.25">
      <c r="A1344" s="1" t="s">
        <v>8219</v>
      </c>
      <c r="B1344" s="6">
        <v>50</v>
      </c>
      <c r="D1344" s="1" t="s">
        <v>8221</v>
      </c>
      <c r="E1344" s="6">
        <v>1</v>
      </c>
    </row>
    <row r="1345" spans="1:5" x14ac:dyDescent="0.25">
      <c r="A1345" s="1" t="s">
        <v>8219</v>
      </c>
      <c r="B1345" s="6">
        <v>45</v>
      </c>
      <c r="D1345" s="1" t="s">
        <v>8221</v>
      </c>
      <c r="E1345" s="6">
        <v>2</v>
      </c>
    </row>
    <row r="1346" spans="1:5" x14ac:dyDescent="0.25">
      <c r="A1346" s="1" t="s">
        <v>8219</v>
      </c>
      <c r="B1346" s="6">
        <v>21</v>
      </c>
      <c r="D1346" s="1" t="s">
        <v>8221</v>
      </c>
      <c r="E1346" s="6">
        <v>7</v>
      </c>
    </row>
    <row r="1347" spans="1:5" x14ac:dyDescent="0.25">
      <c r="A1347" s="1" t="s">
        <v>8219</v>
      </c>
      <c r="B1347" s="6">
        <v>100</v>
      </c>
      <c r="D1347" s="1" t="s">
        <v>8221</v>
      </c>
      <c r="E1347" s="6">
        <v>14</v>
      </c>
    </row>
    <row r="1348" spans="1:5" x14ac:dyDescent="0.25">
      <c r="A1348" s="1" t="s">
        <v>8219</v>
      </c>
      <c r="B1348" s="6">
        <v>81</v>
      </c>
      <c r="D1348" s="1" t="s">
        <v>8221</v>
      </c>
      <c r="E1348" s="6">
        <v>0</v>
      </c>
    </row>
    <row r="1349" spans="1:5" x14ac:dyDescent="0.25">
      <c r="A1349" s="1" t="s">
        <v>8219</v>
      </c>
      <c r="B1349" s="6">
        <v>286</v>
      </c>
      <c r="D1349" s="1" t="s">
        <v>8221</v>
      </c>
      <c r="E1349" s="6">
        <v>0</v>
      </c>
    </row>
    <row r="1350" spans="1:5" x14ac:dyDescent="0.25">
      <c r="A1350" s="1" t="s">
        <v>8219</v>
      </c>
      <c r="B1350" s="6">
        <v>42</v>
      </c>
      <c r="D1350" s="1" t="s">
        <v>8221</v>
      </c>
      <c r="E1350" s="6">
        <v>1</v>
      </c>
    </row>
    <row r="1351" spans="1:5" x14ac:dyDescent="0.25">
      <c r="A1351" s="1" t="s">
        <v>8219</v>
      </c>
      <c r="B1351" s="6">
        <v>199</v>
      </c>
      <c r="D1351" s="1" t="s">
        <v>8221</v>
      </c>
      <c r="E1351" s="6">
        <v>12</v>
      </c>
    </row>
    <row r="1352" spans="1:5" x14ac:dyDescent="0.25">
      <c r="A1352" s="1" t="s">
        <v>8219</v>
      </c>
      <c r="B1352" s="6">
        <v>25</v>
      </c>
      <c r="D1352" s="1" t="s">
        <v>8221</v>
      </c>
      <c r="E1352" s="6">
        <v>12</v>
      </c>
    </row>
    <row r="1353" spans="1:5" x14ac:dyDescent="0.25">
      <c r="A1353" s="1" t="s">
        <v>8219</v>
      </c>
      <c r="B1353" s="6">
        <v>84</v>
      </c>
      <c r="D1353" s="1" t="s">
        <v>8221</v>
      </c>
      <c r="E1353" s="6">
        <v>23</v>
      </c>
    </row>
    <row r="1354" spans="1:5" x14ac:dyDescent="0.25">
      <c r="A1354" s="1" t="s">
        <v>8219</v>
      </c>
      <c r="B1354" s="6">
        <v>50</v>
      </c>
      <c r="D1354" s="1" t="s">
        <v>8221</v>
      </c>
      <c r="E1354" s="6">
        <v>0</v>
      </c>
    </row>
    <row r="1355" spans="1:5" x14ac:dyDescent="0.25">
      <c r="A1355" s="1" t="s">
        <v>8219</v>
      </c>
      <c r="B1355" s="6">
        <v>26</v>
      </c>
      <c r="D1355" s="1" t="s">
        <v>8221</v>
      </c>
      <c r="E1355" s="6">
        <v>10</v>
      </c>
    </row>
    <row r="1356" spans="1:5" x14ac:dyDescent="0.25">
      <c r="A1356" s="1" t="s">
        <v>8219</v>
      </c>
      <c r="B1356" s="6">
        <v>14</v>
      </c>
      <c r="D1356" s="1" t="s">
        <v>8221</v>
      </c>
      <c r="E1356" s="6">
        <v>5</v>
      </c>
    </row>
    <row r="1357" spans="1:5" x14ac:dyDescent="0.25">
      <c r="A1357" s="1" t="s">
        <v>8219</v>
      </c>
      <c r="B1357" s="6">
        <v>49</v>
      </c>
      <c r="D1357" s="1" t="s">
        <v>8221</v>
      </c>
      <c r="E1357" s="6">
        <v>1</v>
      </c>
    </row>
    <row r="1358" spans="1:5" x14ac:dyDescent="0.25">
      <c r="A1358" s="1" t="s">
        <v>8219</v>
      </c>
      <c r="B1358" s="6">
        <v>69</v>
      </c>
      <c r="D1358" s="1" t="s">
        <v>8221</v>
      </c>
      <c r="E1358" s="6">
        <v>2</v>
      </c>
    </row>
    <row r="1359" spans="1:5" x14ac:dyDescent="0.25">
      <c r="A1359" s="1" t="s">
        <v>8219</v>
      </c>
      <c r="B1359" s="6">
        <v>60</v>
      </c>
      <c r="D1359" s="1" t="s">
        <v>8221</v>
      </c>
      <c r="E1359" s="6">
        <v>2</v>
      </c>
    </row>
    <row r="1360" spans="1:5" x14ac:dyDescent="0.25">
      <c r="A1360" s="1" t="s">
        <v>8219</v>
      </c>
      <c r="B1360" s="6">
        <v>80</v>
      </c>
      <c r="D1360" s="1" t="s">
        <v>8221</v>
      </c>
      <c r="E1360" s="6">
        <v>0</v>
      </c>
    </row>
    <row r="1361" spans="1:5" x14ac:dyDescent="0.25">
      <c r="A1361" s="1" t="s">
        <v>8219</v>
      </c>
      <c r="B1361" s="6">
        <v>56</v>
      </c>
      <c r="D1361" s="1" t="s">
        <v>8221</v>
      </c>
      <c r="E1361" s="6">
        <v>13</v>
      </c>
    </row>
    <row r="1362" spans="1:5" x14ac:dyDescent="0.25">
      <c r="A1362" s="1" t="s">
        <v>8219</v>
      </c>
      <c r="B1362" s="6">
        <v>104</v>
      </c>
      <c r="D1362" s="1" t="s">
        <v>8221</v>
      </c>
      <c r="E1362" s="6">
        <v>0</v>
      </c>
    </row>
    <row r="1363" spans="1:5" x14ac:dyDescent="0.25">
      <c r="A1363" s="1" t="s">
        <v>8219</v>
      </c>
      <c r="B1363" s="6">
        <v>46</v>
      </c>
      <c r="D1363" s="1" t="s">
        <v>8221</v>
      </c>
      <c r="E1363" s="6">
        <v>1</v>
      </c>
    </row>
    <row r="1364" spans="1:5" x14ac:dyDescent="0.25">
      <c r="A1364" s="1" t="s">
        <v>8219</v>
      </c>
      <c r="B1364" s="6">
        <v>206</v>
      </c>
      <c r="D1364" s="1" t="s">
        <v>8221</v>
      </c>
      <c r="E1364" s="6">
        <v>5</v>
      </c>
    </row>
    <row r="1365" spans="1:5" x14ac:dyDescent="0.25">
      <c r="A1365" s="1" t="s">
        <v>8219</v>
      </c>
      <c r="B1365" s="6">
        <v>18</v>
      </c>
      <c r="D1365" s="1" t="s">
        <v>8221</v>
      </c>
      <c r="E1365" s="6">
        <v>2</v>
      </c>
    </row>
    <row r="1366" spans="1:5" x14ac:dyDescent="0.25">
      <c r="A1366" s="1" t="s">
        <v>8219</v>
      </c>
      <c r="B1366" s="6">
        <v>28</v>
      </c>
      <c r="D1366" s="1" t="s">
        <v>8221</v>
      </c>
      <c r="E1366" s="6">
        <v>0</v>
      </c>
    </row>
    <row r="1367" spans="1:5" x14ac:dyDescent="0.25">
      <c r="A1367" s="1" t="s">
        <v>8219</v>
      </c>
      <c r="B1367" s="6">
        <v>11</v>
      </c>
      <c r="D1367" s="1" t="s">
        <v>8221</v>
      </c>
      <c r="E1367" s="6">
        <v>32</v>
      </c>
    </row>
    <row r="1368" spans="1:5" x14ac:dyDescent="0.25">
      <c r="A1368" s="1" t="s">
        <v>8219</v>
      </c>
      <c r="B1368" s="6">
        <v>263</v>
      </c>
      <c r="D1368" s="1" t="s">
        <v>8221</v>
      </c>
      <c r="E1368" s="6">
        <v>1</v>
      </c>
    </row>
    <row r="1369" spans="1:5" x14ac:dyDescent="0.25">
      <c r="A1369" s="1" t="s">
        <v>8219</v>
      </c>
      <c r="B1369" s="6">
        <v>394</v>
      </c>
      <c r="D1369" s="1" t="s">
        <v>8221</v>
      </c>
      <c r="E1369" s="6">
        <v>1</v>
      </c>
    </row>
    <row r="1370" spans="1:5" x14ac:dyDescent="0.25">
      <c r="A1370" s="1" t="s">
        <v>8219</v>
      </c>
      <c r="B1370" s="6">
        <v>1049</v>
      </c>
      <c r="D1370" s="1" t="s">
        <v>8221</v>
      </c>
      <c r="E1370" s="6">
        <v>1</v>
      </c>
    </row>
    <row r="1371" spans="1:5" x14ac:dyDescent="0.25">
      <c r="A1371" s="1" t="s">
        <v>8219</v>
      </c>
      <c r="B1371" s="6">
        <v>308</v>
      </c>
      <c r="D1371" s="1" t="s">
        <v>8221</v>
      </c>
      <c r="E1371" s="6">
        <v>0</v>
      </c>
    </row>
    <row r="1372" spans="1:5" x14ac:dyDescent="0.25">
      <c r="A1372" s="1" t="s">
        <v>8219</v>
      </c>
      <c r="B1372" s="6">
        <v>1088</v>
      </c>
      <c r="D1372" s="1" t="s">
        <v>8221</v>
      </c>
      <c r="E1372" s="6">
        <v>0</v>
      </c>
    </row>
    <row r="1373" spans="1:5" x14ac:dyDescent="0.25">
      <c r="A1373" s="1" t="s">
        <v>8219</v>
      </c>
      <c r="B1373" s="6">
        <v>73</v>
      </c>
      <c r="D1373" s="1" t="s">
        <v>8221</v>
      </c>
      <c r="E1373" s="6">
        <v>8</v>
      </c>
    </row>
    <row r="1374" spans="1:5" x14ac:dyDescent="0.25">
      <c r="A1374" s="1" t="s">
        <v>8219</v>
      </c>
      <c r="B1374" s="6">
        <v>143</v>
      </c>
      <c r="D1374" s="1" t="s">
        <v>8221</v>
      </c>
      <c r="E1374" s="6">
        <v>0</v>
      </c>
    </row>
    <row r="1375" spans="1:5" x14ac:dyDescent="0.25">
      <c r="A1375" s="1" t="s">
        <v>8219</v>
      </c>
      <c r="B1375" s="6">
        <v>1420</v>
      </c>
      <c r="D1375" s="1" t="s">
        <v>8221</v>
      </c>
      <c r="E1375" s="6">
        <v>1</v>
      </c>
    </row>
    <row r="1376" spans="1:5" x14ac:dyDescent="0.25">
      <c r="A1376" s="1" t="s">
        <v>8219</v>
      </c>
      <c r="B1376" s="6">
        <v>305</v>
      </c>
      <c r="D1376" s="1" t="s">
        <v>8221</v>
      </c>
      <c r="E1376" s="6">
        <v>16</v>
      </c>
    </row>
    <row r="1377" spans="1:5" x14ac:dyDescent="0.25">
      <c r="A1377" s="1" t="s">
        <v>8219</v>
      </c>
      <c r="B1377" s="6">
        <v>551</v>
      </c>
      <c r="D1377" s="1" t="s">
        <v>8221</v>
      </c>
      <c r="E1377" s="6">
        <v>12</v>
      </c>
    </row>
    <row r="1378" spans="1:5" x14ac:dyDescent="0.25">
      <c r="A1378" s="1" t="s">
        <v>8219</v>
      </c>
      <c r="B1378" s="6">
        <v>187</v>
      </c>
      <c r="D1378" s="1" t="s">
        <v>8221</v>
      </c>
      <c r="E1378" s="6">
        <v>4</v>
      </c>
    </row>
    <row r="1379" spans="1:5" x14ac:dyDescent="0.25">
      <c r="A1379" s="1" t="s">
        <v>8219</v>
      </c>
      <c r="B1379" s="6">
        <v>325</v>
      </c>
      <c r="D1379" s="1" t="s">
        <v>8221</v>
      </c>
      <c r="E1379" s="6">
        <v>2</v>
      </c>
    </row>
    <row r="1380" spans="1:5" x14ac:dyDescent="0.25">
      <c r="A1380" s="1" t="s">
        <v>8219</v>
      </c>
      <c r="B1380" s="6">
        <v>148</v>
      </c>
      <c r="D1380" s="1" t="s">
        <v>8221</v>
      </c>
      <c r="E1380" s="6">
        <v>3</v>
      </c>
    </row>
    <row r="1381" spans="1:5" x14ac:dyDescent="0.25">
      <c r="A1381" s="1" t="s">
        <v>8219</v>
      </c>
      <c r="B1381" s="6">
        <v>69</v>
      </c>
      <c r="D1381" s="1" t="s">
        <v>8221</v>
      </c>
      <c r="E1381" s="6">
        <v>0</v>
      </c>
    </row>
    <row r="1382" spans="1:5" x14ac:dyDescent="0.25">
      <c r="A1382" s="1" t="s">
        <v>8219</v>
      </c>
      <c r="B1382" s="6">
        <v>173</v>
      </c>
      <c r="D1382" s="1" t="s">
        <v>8221</v>
      </c>
      <c r="E1382" s="6">
        <v>3</v>
      </c>
    </row>
    <row r="1383" spans="1:5" x14ac:dyDescent="0.25">
      <c r="A1383" s="1" t="s">
        <v>8219</v>
      </c>
      <c r="B1383" s="6">
        <v>269</v>
      </c>
      <c r="D1383" s="1" t="s">
        <v>8221</v>
      </c>
      <c r="E1383" s="6">
        <v>4</v>
      </c>
    </row>
    <row r="1384" spans="1:5" x14ac:dyDescent="0.25">
      <c r="A1384" s="1" t="s">
        <v>8219</v>
      </c>
      <c r="B1384" s="6">
        <v>185</v>
      </c>
      <c r="D1384" s="1" t="s">
        <v>8221</v>
      </c>
      <c r="E1384" s="6">
        <v>2</v>
      </c>
    </row>
    <row r="1385" spans="1:5" x14ac:dyDescent="0.25">
      <c r="A1385" s="1" t="s">
        <v>8219</v>
      </c>
      <c r="B1385" s="6">
        <v>176</v>
      </c>
      <c r="D1385" s="1" t="s">
        <v>8221</v>
      </c>
      <c r="E1385" s="6">
        <v>10</v>
      </c>
    </row>
    <row r="1386" spans="1:5" x14ac:dyDescent="0.25">
      <c r="A1386" s="1" t="s">
        <v>8219</v>
      </c>
      <c r="B1386" s="6">
        <v>1019</v>
      </c>
      <c r="D1386" s="1" t="s">
        <v>8221</v>
      </c>
      <c r="E1386" s="6">
        <v>11</v>
      </c>
    </row>
    <row r="1387" spans="1:5" x14ac:dyDescent="0.25">
      <c r="A1387" s="1" t="s">
        <v>8219</v>
      </c>
      <c r="B1387" s="6">
        <v>113</v>
      </c>
      <c r="D1387" s="1" t="s">
        <v>8221</v>
      </c>
      <c r="E1387" s="6">
        <v>6</v>
      </c>
    </row>
    <row r="1388" spans="1:5" x14ac:dyDescent="0.25">
      <c r="A1388" s="1" t="s">
        <v>8219</v>
      </c>
      <c r="B1388" s="6">
        <v>404</v>
      </c>
      <c r="D1388" s="1" t="s">
        <v>8221</v>
      </c>
      <c r="E1388" s="6">
        <v>2</v>
      </c>
    </row>
    <row r="1389" spans="1:5" x14ac:dyDescent="0.25">
      <c r="A1389" s="1" t="s">
        <v>8219</v>
      </c>
      <c r="B1389" s="6">
        <v>707</v>
      </c>
      <c r="D1389" s="1" t="s">
        <v>8221</v>
      </c>
      <c r="E1389" s="6">
        <v>6</v>
      </c>
    </row>
    <row r="1390" spans="1:5" x14ac:dyDescent="0.25">
      <c r="A1390" s="1" t="s">
        <v>8219</v>
      </c>
      <c r="B1390" s="6">
        <v>392</v>
      </c>
      <c r="D1390" s="1" t="s">
        <v>8221</v>
      </c>
      <c r="E1390" s="6">
        <v>8</v>
      </c>
    </row>
    <row r="1391" spans="1:5" x14ac:dyDescent="0.25">
      <c r="A1391" s="1" t="s">
        <v>8219</v>
      </c>
      <c r="B1391" s="6">
        <v>23</v>
      </c>
      <c r="D1391" s="1" t="s">
        <v>8221</v>
      </c>
      <c r="E1391" s="6">
        <v>37</v>
      </c>
    </row>
    <row r="1392" spans="1:5" x14ac:dyDescent="0.25">
      <c r="A1392" s="1" t="s">
        <v>8219</v>
      </c>
      <c r="B1392" s="6">
        <v>682</v>
      </c>
      <c r="D1392" s="1" t="s">
        <v>8221</v>
      </c>
      <c r="E1392" s="6">
        <v>11</v>
      </c>
    </row>
    <row r="1393" spans="1:5" x14ac:dyDescent="0.25">
      <c r="A1393" s="1" t="s">
        <v>8219</v>
      </c>
      <c r="B1393" s="6">
        <v>37</v>
      </c>
      <c r="D1393" s="1" t="s">
        <v>8221</v>
      </c>
      <c r="E1393" s="6">
        <v>0</v>
      </c>
    </row>
    <row r="1394" spans="1:5" x14ac:dyDescent="0.25">
      <c r="A1394" s="1" t="s">
        <v>8219</v>
      </c>
      <c r="B1394" s="6">
        <v>146</v>
      </c>
      <c r="D1394" s="1" t="s">
        <v>8221</v>
      </c>
      <c r="E1394" s="6">
        <v>10</v>
      </c>
    </row>
    <row r="1395" spans="1:5" x14ac:dyDescent="0.25">
      <c r="A1395" s="1" t="s">
        <v>8219</v>
      </c>
      <c r="B1395" s="6">
        <v>119</v>
      </c>
      <c r="D1395" s="1" t="s">
        <v>8221</v>
      </c>
      <c r="E1395" s="6">
        <v>6</v>
      </c>
    </row>
    <row r="1396" spans="1:5" x14ac:dyDescent="0.25">
      <c r="A1396" s="1" t="s">
        <v>8219</v>
      </c>
      <c r="B1396" s="6">
        <v>163</v>
      </c>
      <c r="D1396" s="1" t="s">
        <v>8221</v>
      </c>
      <c r="E1396" s="6">
        <v>8</v>
      </c>
    </row>
    <row r="1397" spans="1:5" x14ac:dyDescent="0.25">
      <c r="A1397" s="1" t="s">
        <v>8219</v>
      </c>
      <c r="B1397" s="6">
        <v>339</v>
      </c>
      <c r="D1397" s="1" t="s">
        <v>8221</v>
      </c>
      <c r="E1397" s="6">
        <v>6</v>
      </c>
    </row>
    <row r="1398" spans="1:5" x14ac:dyDescent="0.25">
      <c r="A1398" s="1" t="s">
        <v>8219</v>
      </c>
      <c r="B1398" s="6">
        <v>58</v>
      </c>
      <c r="D1398" s="1" t="s">
        <v>8221</v>
      </c>
      <c r="E1398" s="6">
        <v>7</v>
      </c>
    </row>
    <row r="1399" spans="1:5" x14ac:dyDescent="0.25">
      <c r="A1399" s="1" t="s">
        <v>8219</v>
      </c>
      <c r="B1399" s="6">
        <v>456</v>
      </c>
      <c r="D1399" s="1" t="s">
        <v>8221</v>
      </c>
      <c r="E1399" s="6">
        <v>7</v>
      </c>
    </row>
    <row r="1400" spans="1:5" x14ac:dyDescent="0.25">
      <c r="A1400" s="1" t="s">
        <v>8219</v>
      </c>
      <c r="B1400" s="6">
        <v>15</v>
      </c>
      <c r="D1400" s="1" t="s">
        <v>8221</v>
      </c>
      <c r="E1400" s="6">
        <v>5</v>
      </c>
    </row>
    <row r="1401" spans="1:5" x14ac:dyDescent="0.25">
      <c r="A1401" s="1" t="s">
        <v>8219</v>
      </c>
      <c r="B1401" s="6">
        <v>191</v>
      </c>
      <c r="D1401" s="1" t="s">
        <v>8221</v>
      </c>
      <c r="E1401" s="6">
        <v>46</v>
      </c>
    </row>
    <row r="1402" spans="1:5" x14ac:dyDescent="0.25">
      <c r="A1402" s="1" t="s">
        <v>8219</v>
      </c>
      <c r="B1402" s="6">
        <v>17</v>
      </c>
      <c r="D1402" s="1" t="s">
        <v>8221</v>
      </c>
      <c r="E1402" s="6">
        <v>10</v>
      </c>
    </row>
    <row r="1403" spans="1:5" x14ac:dyDescent="0.25">
      <c r="A1403" s="1" t="s">
        <v>8219</v>
      </c>
      <c r="B1403" s="6">
        <v>28</v>
      </c>
      <c r="D1403" s="1" t="s">
        <v>8221</v>
      </c>
      <c r="E1403" s="6">
        <v>19</v>
      </c>
    </row>
    <row r="1404" spans="1:5" x14ac:dyDescent="0.25">
      <c r="A1404" s="1" t="s">
        <v>8219</v>
      </c>
      <c r="B1404" s="6">
        <v>18</v>
      </c>
      <c r="D1404" s="1" t="s">
        <v>8221</v>
      </c>
      <c r="E1404" s="6">
        <v>13</v>
      </c>
    </row>
    <row r="1405" spans="1:5" x14ac:dyDescent="0.25">
      <c r="A1405" s="1" t="s">
        <v>8219</v>
      </c>
      <c r="B1405" s="6">
        <v>61</v>
      </c>
      <c r="D1405" s="1" t="s">
        <v>8221</v>
      </c>
      <c r="E1405" s="6">
        <v>13</v>
      </c>
    </row>
    <row r="1406" spans="1:5" x14ac:dyDescent="0.25">
      <c r="A1406" s="1" t="s">
        <v>8219</v>
      </c>
      <c r="B1406" s="6">
        <v>108</v>
      </c>
      <c r="D1406" s="1" t="s">
        <v>8221</v>
      </c>
      <c r="E1406" s="6">
        <v>4</v>
      </c>
    </row>
    <row r="1407" spans="1:5" x14ac:dyDescent="0.25">
      <c r="A1407" s="1" t="s">
        <v>8219</v>
      </c>
      <c r="B1407" s="6">
        <v>142</v>
      </c>
      <c r="D1407" s="1" t="s">
        <v>8221</v>
      </c>
      <c r="E1407" s="6">
        <v>0</v>
      </c>
    </row>
    <row r="1408" spans="1:5" x14ac:dyDescent="0.25">
      <c r="A1408" s="1" t="s">
        <v>8219</v>
      </c>
      <c r="B1408" s="6">
        <v>74</v>
      </c>
      <c r="D1408" s="1" t="s">
        <v>8221</v>
      </c>
      <c r="E1408" s="6">
        <v>3</v>
      </c>
    </row>
    <row r="1409" spans="1:5" x14ac:dyDescent="0.25">
      <c r="A1409" s="1" t="s">
        <v>8219</v>
      </c>
      <c r="B1409" s="6">
        <v>38</v>
      </c>
      <c r="D1409" s="1" t="s">
        <v>8221</v>
      </c>
      <c r="E1409" s="6">
        <v>1</v>
      </c>
    </row>
    <row r="1410" spans="1:5" x14ac:dyDescent="0.25">
      <c r="A1410" s="1" t="s">
        <v>8219</v>
      </c>
      <c r="B1410" s="6">
        <v>20</v>
      </c>
      <c r="D1410" s="1" t="s">
        <v>8221</v>
      </c>
      <c r="E1410" s="6">
        <v>9</v>
      </c>
    </row>
    <row r="1411" spans="1:5" x14ac:dyDescent="0.25">
      <c r="A1411" s="1" t="s">
        <v>8219</v>
      </c>
      <c r="B1411" s="6">
        <v>24</v>
      </c>
      <c r="D1411" s="1" t="s">
        <v>8221</v>
      </c>
      <c r="E1411" s="6">
        <v>1</v>
      </c>
    </row>
    <row r="1412" spans="1:5" x14ac:dyDescent="0.25">
      <c r="A1412" s="1" t="s">
        <v>8219</v>
      </c>
      <c r="B1412" s="6">
        <v>66</v>
      </c>
      <c r="D1412" s="1" t="s">
        <v>8221</v>
      </c>
      <c r="E1412" s="6">
        <v>1</v>
      </c>
    </row>
    <row r="1413" spans="1:5" x14ac:dyDescent="0.25">
      <c r="A1413" s="1" t="s">
        <v>8219</v>
      </c>
      <c r="B1413" s="6">
        <v>28</v>
      </c>
      <c r="D1413" s="1" t="s">
        <v>8221</v>
      </c>
      <c r="E1413" s="6">
        <v>4</v>
      </c>
    </row>
    <row r="1414" spans="1:5" x14ac:dyDescent="0.25">
      <c r="A1414" s="1" t="s">
        <v>8219</v>
      </c>
      <c r="B1414" s="6">
        <v>24</v>
      </c>
      <c r="D1414" s="1" t="s">
        <v>8221</v>
      </c>
      <c r="E1414" s="6">
        <v>17</v>
      </c>
    </row>
    <row r="1415" spans="1:5" x14ac:dyDescent="0.25">
      <c r="A1415" s="1" t="s">
        <v>8219</v>
      </c>
      <c r="B1415" s="6">
        <v>73</v>
      </c>
      <c r="D1415" s="1" t="s">
        <v>8221</v>
      </c>
      <c r="E1415" s="6">
        <v>0</v>
      </c>
    </row>
    <row r="1416" spans="1:5" x14ac:dyDescent="0.25">
      <c r="A1416" s="1" t="s">
        <v>8219</v>
      </c>
      <c r="B1416" s="6">
        <v>3</v>
      </c>
      <c r="D1416" s="1" t="s">
        <v>8221</v>
      </c>
      <c r="E1416" s="6">
        <v>12</v>
      </c>
    </row>
    <row r="1417" spans="1:5" x14ac:dyDescent="0.25">
      <c r="A1417" s="1" t="s">
        <v>8219</v>
      </c>
      <c r="B1417" s="6">
        <v>20</v>
      </c>
      <c r="D1417" s="1" t="s">
        <v>8221</v>
      </c>
      <c r="E1417" s="6">
        <v>14</v>
      </c>
    </row>
    <row r="1418" spans="1:5" x14ac:dyDescent="0.25">
      <c r="A1418" s="1" t="s">
        <v>8219</v>
      </c>
      <c r="B1418" s="6">
        <v>21</v>
      </c>
      <c r="D1418" s="1" t="s">
        <v>8221</v>
      </c>
      <c r="E1418" s="6">
        <v>1</v>
      </c>
    </row>
    <row r="1419" spans="1:5" x14ac:dyDescent="0.25">
      <c r="A1419" s="1" t="s">
        <v>8219</v>
      </c>
      <c r="B1419" s="6">
        <v>94</v>
      </c>
      <c r="D1419" s="1" t="s">
        <v>8221</v>
      </c>
      <c r="E1419" s="6">
        <v>14</v>
      </c>
    </row>
    <row r="1420" spans="1:5" x14ac:dyDescent="0.25">
      <c r="A1420" s="1" t="s">
        <v>8219</v>
      </c>
      <c r="B1420" s="6">
        <v>139</v>
      </c>
      <c r="D1420" s="1" t="s">
        <v>8221</v>
      </c>
      <c r="E1420" s="6">
        <v>4</v>
      </c>
    </row>
    <row r="1421" spans="1:5" x14ac:dyDescent="0.25">
      <c r="A1421" s="1" t="s">
        <v>8219</v>
      </c>
      <c r="B1421" s="6">
        <v>130</v>
      </c>
      <c r="D1421" s="1" t="s">
        <v>8221</v>
      </c>
      <c r="E1421" s="6">
        <v>2</v>
      </c>
    </row>
    <row r="1422" spans="1:5" x14ac:dyDescent="0.25">
      <c r="A1422" s="1" t="s">
        <v>8219</v>
      </c>
      <c r="B1422" s="6">
        <v>31</v>
      </c>
      <c r="D1422" s="1" t="s">
        <v>8221</v>
      </c>
      <c r="E1422" s="6">
        <v>1</v>
      </c>
    </row>
    <row r="1423" spans="1:5" x14ac:dyDescent="0.25">
      <c r="A1423" s="1" t="s">
        <v>8219</v>
      </c>
      <c r="B1423" s="6">
        <v>13</v>
      </c>
      <c r="D1423" s="1" t="s">
        <v>8221</v>
      </c>
      <c r="E1423" s="6">
        <v>2</v>
      </c>
    </row>
    <row r="1424" spans="1:5" x14ac:dyDescent="0.25">
      <c r="A1424" s="1" t="s">
        <v>8219</v>
      </c>
      <c r="B1424" s="6">
        <v>90</v>
      </c>
      <c r="D1424" s="1" t="s">
        <v>8221</v>
      </c>
      <c r="E1424" s="6">
        <v>1</v>
      </c>
    </row>
    <row r="1425" spans="1:5" x14ac:dyDescent="0.25">
      <c r="A1425" s="1" t="s">
        <v>8219</v>
      </c>
      <c r="B1425" s="6">
        <v>141</v>
      </c>
      <c r="D1425" s="1" t="s">
        <v>8221</v>
      </c>
      <c r="E1425" s="6">
        <v>1</v>
      </c>
    </row>
    <row r="1426" spans="1:5" x14ac:dyDescent="0.25">
      <c r="A1426" s="1" t="s">
        <v>8219</v>
      </c>
      <c r="B1426" s="6">
        <v>23</v>
      </c>
      <c r="D1426" s="1" t="s">
        <v>8221</v>
      </c>
      <c r="E1426" s="6">
        <v>4</v>
      </c>
    </row>
    <row r="1427" spans="1:5" x14ac:dyDescent="0.25">
      <c r="A1427" s="1" t="s">
        <v>8219</v>
      </c>
      <c r="B1427" s="6">
        <v>18</v>
      </c>
      <c r="D1427" s="1" t="s">
        <v>8221</v>
      </c>
      <c r="E1427" s="6">
        <v>3</v>
      </c>
    </row>
    <row r="1428" spans="1:5" x14ac:dyDescent="0.25">
      <c r="A1428" s="1" t="s">
        <v>8219</v>
      </c>
      <c r="B1428" s="6">
        <v>76</v>
      </c>
      <c r="D1428" s="1" t="s">
        <v>8221</v>
      </c>
      <c r="E1428" s="6">
        <v>38</v>
      </c>
    </row>
    <row r="1429" spans="1:5" x14ac:dyDescent="0.25">
      <c r="A1429" s="1" t="s">
        <v>8219</v>
      </c>
      <c r="B1429" s="6">
        <v>93</v>
      </c>
      <c r="D1429" s="1" t="s">
        <v>8221</v>
      </c>
      <c r="E1429" s="6">
        <v>4</v>
      </c>
    </row>
    <row r="1430" spans="1:5" x14ac:dyDescent="0.25">
      <c r="A1430" s="1" t="s">
        <v>8219</v>
      </c>
      <c r="B1430" s="6">
        <v>69</v>
      </c>
      <c r="D1430" s="1" t="s">
        <v>8221</v>
      </c>
      <c r="E1430" s="6">
        <v>0</v>
      </c>
    </row>
    <row r="1431" spans="1:5" x14ac:dyDescent="0.25">
      <c r="A1431" s="1" t="s">
        <v>8219</v>
      </c>
      <c r="B1431" s="6">
        <v>21</v>
      </c>
      <c r="D1431" s="1" t="s">
        <v>8221</v>
      </c>
      <c r="E1431" s="6">
        <v>2</v>
      </c>
    </row>
    <row r="1432" spans="1:5" x14ac:dyDescent="0.25">
      <c r="A1432" s="1" t="s">
        <v>8219</v>
      </c>
      <c r="B1432" s="6">
        <v>57</v>
      </c>
      <c r="D1432" s="1" t="s">
        <v>8221</v>
      </c>
      <c r="E1432" s="6">
        <v>0</v>
      </c>
    </row>
    <row r="1433" spans="1:5" x14ac:dyDescent="0.25">
      <c r="A1433" s="1" t="s">
        <v>8219</v>
      </c>
      <c r="B1433" s="6">
        <v>108</v>
      </c>
      <c r="D1433" s="1" t="s">
        <v>8221</v>
      </c>
      <c r="E1433" s="6">
        <v>1</v>
      </c>
    </row>
    <row r="1434" spans="1:5" x14ac:dyDescent="0.25">
      <c r="A1434" s="1" t="s">
        <v>8219</v>
      </c>
      <c r="B1434" s="6">
        <v>83</v>
      </c>
      <c r="D1434" s="1" t="s">
        <v>8221</v>
      </c>
      <c r="E1434" s="6">
        <v>7</v>
      </c>
    </row>
    <row r="1435" spans="1:5" x14ac:dyDescent="0.25">
      <c r="A1435" s="1" t="s">
        <v>8219</v>
      </c>
      <c r="B1435" s="6">
        <v>96</v>
      </c>
      <c r="D1435" s="1" t="s">
        <v>8221</v>
      </c>
      <c r="E1435" s="6">
        <v>2</v>
      </c>
    </row>
    <row r="1436" spans="1:5" x14ac:dyDescent="0.25">
      <c r="A1436" s="1" t="s">
        <v>8219</v>
      </c>
      <c r="B1436" s="6">
        <v>64</v>
      </c>
      <c r="D1436" s="1" t="s">
        <v>8221</v>
      </c>
      <c r="E1436" s="6">
        <v>4</v>
      </c>
    </row>
    <row r="1437" spans="1:5" x14ac:dyDescent="0.25">
      <c r="A1437" s="1" t="s">
        <v>8219</v>
      </c>
      <c r="B1437" s="6">
        <v>14</v>
      </c>
      <c r="D1437" s="1" t="s">
        <v>8221</v>
      </c>
      <c r="E1437" s="6">
        <v>4</v>
      </c>
    </row>
    <row r="1438" spans="1:5" x14ac:dyDescent="0.25">
      <c r="A1438" s="1" t="s">
        <v>8219</v>
      </c>
      <c r="B1438" s="6">
        <v>169</v>
      </c>
      <c r="D1438" s="1" t="s">
        <v>8221</v>
      </c>
      <c r="E1438" s="6">
        <v>3</v>
      </c>
    </row>
    <row r="1439" spans="1:5" x14ac:dyDescent="0.25">
      <c r="A1439" s="1" t="s">
        <v>8219</v>
      </c>
      <c r="B1439" s="6">
        <v>33</v>
      </c>
      <c r="D1439" s="1" t="s">
        <v>8221</v>
      </c>
      <c r="E1439" s="6">
        <v>2</v>
      </c>
    </row>
    <row r="1440" spans="1:5" x14ac:dyDescent="0.25">
      <c r="A1440" s="1" t="s">
        <v>8219</v>
      </c>
      <c r="B1440" s="6">
        <v>102</v>
      </c>
      <c r="D1440" s="1" t="s">
        <v>8221</v>
      </c>
      <c r="E1440" s="6">
        <v>197</v>
      </c>
    </row>
    <row r="1441" spans="1:5" x14ac:dyDescent="0.25">
      <c r="A1441" s="1" t="s">
        <v>8219</v>
      </c>
      <c r="B1441" s="6">
        <v>104</v>
      </c>
      <c r="D1441" s="1" t="s">
        <v>8221</v>
      </c>
      <c r="E1441" s="6">
        <v>0</v>
      </c>
    </row>
    <row r="1442" spans="1:5" x14ac:dyDescent="0.25">
      <c r="A1442" s="1" t="s">
        <v>8219</v>
      </c>
      <c r="B1442" s="6">
        <v>20</v>
      </c>
      <c r="D1442" s="1" t="s">
        <v>8221</v>
      </c>
      <c r="E1442" s="6">
        <v>1</v>
      </c>
    </row>
    <row r="1443" spans="1:5" x14ac:dyDescent="0.25">
      <c r="A1443" s="1" t="s">
        <v>8219</v>
      </c>
      <c r="B1443" s="6">
        <v>35</v>
      </c>
      <c r="D1443" s="1" t="s">
        <v>8221</v>
      </c>
      <c r="E1443" s="6">
        <v>4</v>
      </c>
    </row>
    <row r="1444" spans="1:5" x14ac:dyDescent="0.25">
      <c r="A1444" s="1" t="s">
        <v>8219</v>
      </c>
      <c r="B1444" s="6">
        <v>94</v>
      </c>
      <c r="D1444" s="1" t="s">
        <v>8221</v>
      </c>
      <c r="E1444" s="6">
        <v>0</v>
      </c>
    </row>
    <row r="1445" spans="1:5" x14ac:dyDescent="0.25">
      <c r="A1445" s="1" t="s">
        <v>8219</v>
      </c>
      <c r="B1445" s="6">
        <v>14</v>
      </c>
      <c r="D1445" s="1" t="s">
        <v>8221</v>
      </c>
      <c r="E1445" s="6">
        <v>7</v>
      </c>
    </row>
    <row r="1446" spans="1:5" x14ac:dyDescent="0.25">
      <c r="A1446" s="1" t="s">
        <v>8219</v>
      </c>
      <c r="B1446" s="6">
        <v>15</v>
      </c>
      <c r="D1446" s="1" t="s">
        <v>8221</v>
      </c>
      <c r="E1446" s="6">
        <v>11</v>
      </c>
    </row>
    <row r="1447" spans="1:5" x14ac:dyDescent="0.25">
      <c r="A1447" s="1" t="s">
        <v>8219</v>
      </c>
      <c r="B1447" s="6">
        <v>51</v>
      </c>
      <c r="D1447" s="1" t="s">
        <v>8221</v>
      </c>
      <c r="E1447" s="6">
        <v>0</v>
      </c>
    </row>
    <row r="1448" spans="1:5" x14ac:dyDescent="0.25">
      <c r="A1448" s="1" t="s">
        <v>8219</v>
      </c>
      <c r="B1448" s="6">
        <v>19</v>
      </c>
      <c r="D1448" s="1" t="s">
        <v>8221</v>
      </c>
      <c r="E1448" s="6">
        <v>6</v>
      </c>
    </row>
    <row r="1449" spans="1:5" x14ac:dyDescent="0.25">
      <c r="A1449" s="1" t="s">
        <v>8219</v>
      </c>
      <c r="B1449" s="6">
        <v>23</v>
      </c>
      <c r="D1449" s="1" t="s">
        <v>8221</v>
      </c>
      <c r="E1449" s="6">
        <v>0</v>
      </c>
    </row>
    <row r="1450" spans="1:5" x14ac:dyDescent="0.25">
      <c r="A1450" s="1" t="s">
        <v>8219</v>
      </c>
      <c r="B1450" s="6">
        <v>97</v>
      </c>
      <c r="D1450" s="1" t="s">
        <v>8221</v>
      </c>
      <c r="E1450" s="6">
        <v>7</v>
      </c>
    </row>
    <row r="1451" spans="1:5" x14ac:dyDescent="0.25">
      <c r="A1451" s="1" t="s">
        <v>8219</v>
      </c>
      <c r="B1451" s="6">
        <v>76</v>
      </c>
      <c r="D1451" s="1" t="s">
        <v>8221</v>
      </c>
      <c r="E1451" s="6">
        <v>94</v>
      </c>
    </row>
    <row r="1452" spans="1:5" x14ac:dyDescent="0.25">
      <c r="A1452" s="1" t="s">
        <v>8219</v>
      </c>
      <c r="B1452" s="6">
        <v>11</v>
      </c>
      <c r="D1452" s="1" t="s">
        <v>8221</v>
      </c>
      <c r="E1452" s="6">
        <v>2</v>
      </c>
    </row>
    <row r="1453" spans="1:5" x14ac:dyDescent="0.25">
      <c r="A1453" s="1" t="s">
        <v>8219</v>
      </c>
      <c r="B1453" s="6">
        <v>52</v>
      </c>
      <c r="D1453" s="1" t="s">
        <v>8221</v>
      </c>
      <c r="E1453" s="6">
        <v>25</v>
      </c>
    </row>
    <row r="1454" spans="1:5" x14ac:dyDescent="0.25">
      <c r="A1454" s="1" t="s">
        <v>8219</v>
      </c>
      <c r="B1454" s="6">
        <v>95</v>
      </c>
      <c r="D1454" s="1" t="s">
        <v>8221</v>
      </c>
      <c r="E1454" s="6">
        <v>17</v>
      </c>
    </row>
    <row r="1455" spans="1:5" x14ac:dyDescent="0.25">
      <c r="A1455" s="1" t="s">
        <v>8219</v>
      </c>
      <c r="B1455" s="6">
        <v>35</v>
      </c>
      <c r="D1455" s="1" t="s">
        <v>8221</v>
      </c>
      <c r="E1455" s="6">
        <v>2</v>
      </c>
    </row>
    <row r="1456" spans="1:5" x14ac:dyDescent="0.25">
      <c r="A1456" s="1" t="s">
        <v>8219</v>
      </c>
      <c r="B1456" s="6">
        <v>21</v>
      </c>
      <c r="D1456" s="1" t="s">
        <v>8221</v>
      </c>
      <c r="E1456" s="6">
        <v>4</v>
      </c>
    </row>
    <row r="1457" spans="1:5" x14ac:dyDescent="0.25">
      <c r="A1457" s="1" t="s">
        <v>8219</v>
      </c>
      <c r="B1457" s="6">
        <v>93</v>
      </c>
      <c r="D1457" s="1" t="s">
        <v>8221</v>
      </c>
      <c r="E1457" s="6">
        <v>5</v>
      </c>
    </row>
    <row r="1458" spans="1:5" x14ac:dyDescent="0.25">
      <c r="A1458" s="1" t="s">
        <v>8219</v>
      </c>
      <c r="B1458" s="6">
        <v>11</v>
      </c>
      <c r="D1458" s="1" t="s">
        <v>8221</v>
      </c>
      <c r="E1458" s="6">
        <v>2</v>
      </c>
    </row>
    <row r="1459" spans="1:5" x14ac:dyDescent="0.25">
      <c r="A1459" s="1" t="s">
        <v>8219</v>
      </c>
      <c r="B1459" s="6">
        <v>21</v>
      </c>
      <c r="D1459" s="1" t="s">
        <v>8221</v>
      </c>
      <c r="E1459" s="6">
        <v>2</v>
      </c>
    </row>
    <row r="1460" spans="1:5" x14ac:dyDescent="0.25">
      <c r="A1460" s="1" t="s">
        <v>8219</v>
      </c>
      <c r="B1460" s="6">
        <v>54</v>
      </c>
      <c r="D1460" s="1" t="s">
        <v>8221</v>
      </c>
      <c r="E1460" s="6">
        <v>3</v>
      </c>
    </row>
    <row r="1461" spans="1:5" x14ac:dyDescent="0.25">
      <c r="A1461" s="1" t="s">
        <v>8219</v>
      </c>
      <c r="B1461" s="6">
        <v>31</v>
      </c>
      <c r="D1461" s="1" t="s">
        <v>8221</v>
      </c>
      <c r="E1461" s="6">
        <v>0</v>
      </c>
    </row>
    <row r="1462" spans="1:5" x14ac:dyDescent="0.25">
      <c r="A1462" s="1" t="s">
        <v>8219</v>
      </c>
      <c r="B1462" s="6">
        <v>132</v>
      </c>
      <c r="D1462" s="1" t="s">
        <v>8221</v>
      </c>
      <c r="E1462" s="6">
        <v>4</v>
      </c>
    </row>
    <row r="1463" spans="1:5" x14ac:dyDescent="0.25">
      <c r="A1463" s="1" t="s">
        <v>8219</v>
      </c>
      <c r="B1463" s="6">
        <v>3</v>
      </c>
      <c r="D1463" s="1" t="s">
        <v>8221</v>
      </c>
      <c r="E1463" s="6">
        <v>1</v>
      </c>
    </row>
    <row r="1464" spans="1:5" x14ac:dyDescent="0.25">
      <c r="A1464" s="1" t="s">
        <v>8219</v>
      </c>
      <c r="B1464" s="6">
        <v>6</v>
      </c>
      <c r="D1464" s="1" t="s">
        <v>8221</v>
      </c>
      <c r="E1464" s="6">
        <v>12</v>
      </c>
    </row>
    <row r="1465" spans="1:5" x14ac:dyDescent="0.25">
      <c r="A1465" s="1" t="s">
        <v>8219</v>
      </c>
      <c r="B1465" s="6">
        <v>10</v>
      </c>
      <c r="D1465" s="1" t="s">
        <v>8221</v>
      </c>
      <c r="E1465" s="6">
        <v>4</v>
      </c>
    </row>
    <row r="1466" spans="1:5" x14ac:dyDescent="0.25">
      <c r="A1466" s="1" t="s">
        <v>8219</v>
      </c>
      <c r="B1466" s="6">
        <v>147</v>
      </c>
      <c r="D1466" s="1" t="s">
        <v>8221</v>
      </c>
      <c r="E1466" s="6">
        <v>91</v>
      </c>
    </row>
    <row r="1467" spans="1:5" x14ac:dyDescent="0.25">
      <c r="A1467" s="1" t="s">
        <v>8219</v>
      </c>
      <c r="B1467" s="6">
        <v>199</v>
      </c>
      <c r="D1467" s="1" t="s">
        <v>8221</v>
      </c>
      <c r="E1467" s="6">
        <v>1</v>
      </c>
    </row>
    <row r="1468" spans="1:5" x14ac:dyDescent="0.25">
      <c r="A1468" s="1" t="s">
        <v>8219</v>
      </c>
      <c r="B1468" s="6">
        <v>50</v>
      </c>
      <c r="D1468" s="1" t="s">
        <v>8221</v>
      </c>
      <c r="E1468" s="6">
        <v>1</v>
      </c>
    </row>
    <row r="1469" spans="1:5" x14ac:dyDescent="0.25">
      <c r="A1469" s="1" t="s">
        <v>8219</v>
      </c>
      <c r="B1469" s="6">
        <v>21</v>
      </c>
      <c r="D1469" s="1" t="s">
        <v>8221</v>
      </c>
      <c r="E1469" s="6">
        <v>0</v>
      </c>
    </row>
    <row r="1470" spans="1:5" x14ac:dyDescent="0.25">
      <c r="A1470" s="1" t="s">
        <v>8219</v>
      </c>
      <c r="B1470" s="6">
        <v>24</v>
      </c>
      <c r="D1470" s="1" t="s">
        <v>8221</v>
      </c>
      <c r="E1470" s="6">
        <v>13</v>
      </c>
    </row>
    <row r="1471" spans="1:5" x14ac:dyDescent="0.25">
      <c r="A1471" s="1" t="s">
        <v>8219</v>
      </c>
      <c r="B1471" s="6">
        <v>32</v>
      </c>
      <c r="D1471" s="1" t="s">
        <v>8221</v>
      </c>
      <c r="E1471" s="6">
        <v>2</v>
      </c>
    </row>
    <row r="1472" spans="1:5" x14ac:dyDescent="0.25">
      <c r="A1472" s="1" t="s">
        <v>8219</v>
      </c>
      <c r="B1472" s="6">
        <v>62</v>
      </c>
      <c r="D1472" s="1" t="s">
        <v>8221</v>
      </c>
      <c r="E1472" s="6">
        <v>0</v>
      </c>
    </row>
    <row r="1473" spans="1:5" x14ac:dyDescent="0.25">
      <c r="A1473" s="1" t="s">
        <v>8219</v>
      </c>
      <c r="B1473" s="6">
        <v>9</v>
      </c>
      <c r="D1473" s="1" t="s">
        <v>8221</v>
      </c>
      <c r="E1473" s="6">
        <v>21</v>
      </c>
    </row>
    <row r="1474" spans="1:5" x14ac:dyDescent="0.25">
      <c r="A1474" s="1" t="s">
        <v>8219</v>
      </c>
      <c r="B1474" s="6">
        <v>38</v>
      </c>
      <c r="D1474" s="1" t="s">
        <v>8221</v>
      </c>
      <c r="E1474" s="6">
        <v>9</v>
      </c>
    </row>
    <row r="1475" spans="1:5" x14ac:dyDescent="0.25">
      <c r="A1475" s="1" t="s">
        <v>8219</v>
      </c>
      <c r="B1475" s="6">
        <v>54</v>
      </c>
      <c r="D1475" s="1" t="s">
        <v>8221</v>
      </c>
      <c r="E1475" s="6">
        <v>6</v>
      </c>
    </row>
    <row r="1476" spans="1:5" x14ac:dyDescent="0.25">
      <c r="A1476" s="1" t="s">
        <v>8219</v>
      </c>
      <c r="B1476" s="6">
        <v>37</v>
      </c>
      <c r="D1476" s="1" t="s">
        <v>8221</v>
      </c>
      <c r="E1476" s="6">
        <v>4</v>
      </c>
    </row>
    <row r="1477" spans="1:5" x14ac:dyDescent="0.25">
      <c r="A1477" s="1" t="s">
        <v>8219</v>
      </c>
      <c r="B1477" s="6">
        <v>39</v>
      </c>
      <c r="D1477" s="1" t="s">
        <v>8221</v>
      </c>
      <c r="E1477" s="6">
        <v>7</v>
      </c>
    </row>
    <row r="1478" spans="1:5" x14ac:dyDescent="0.25">
      <c r="A1478" s="1" t="s">
        <v>8219</v>
      </c>
      <c r="B1478" s="6">
        <v>34</v>
      </c>
      <c r="D1478" s="1" t="s">
        <v>8221</v>
      </c>
      <c r="E1478" s="6">
        <v>5</v>
      </c>
    </row>
    <row r="1479" spans="1:5" x14ac:dyDescent="0.25">
      <c r="A1479" s="1" t="s">
        <v>8219</v>
      </c>
      <c r="B1479" s="6">
        <v>55</v>
      </c>
      <c r="D1479" s="1" t="s">
        <v>8221</v>
      </c>
      <c r="E1479" s="6">
        <v>0</v>
      </c>
    </row>
    <row r="1480" spans="1:5" x14ac:dyDescent="0.25">
      <c r="A1480" s="1" t="s">
        <v>8219</v>
      </c>
      <c r="B1480" s="6">
        <v>32</v>
      </c>
      <c r="D1480" s="1" t="s">
        <v>8221</v>
      </c>
      <c r="E1480" s="6">
        <v>3</v>
      </c>
    </row>
    <row r="1481" spans="1:5" x14ac:dyDescent="0.25">
      <c r="A1481" s="1" t="s">
        <v>8219</v>
      </c>
      <c r="B1481" s="6">
        <v>25</v>
      </c>
      <c r="D1481" s="1" t="s">
        <v>8221</v>
      </c>
      <c r="E1481" s="6">
        <v>9</v>
      </c>
    </row>
    <row r="1482" spans="1:5" x14ac:dyDescent="0.25">
      <c r="A1482" s="1" t="s">
        <v>8219</v>
      </c>
      <c r="B1482" s="6">
        <v>33</v>
      </c>
      <c r="D1482" s="1" t="s">
        <v>8221</v>
      </c>
      <c r="E1482" s="6">
        <v>6</v>
      </c>
    </row>
    <row r="1483" spans="1:5" x14ac:dyDescent="0.25">
      <c r="A1483" s="1" t="s">
        <v>8219</v>
      </c>
      <c r="B1483" s="6">
        <v>108</v>
      </c>
      <c r="D1483" s="1" t="s">
        <v>8221</v>
      </c>
      <c r="E1483" s="6">
        <v>4</v>
      </c>
    </row>
    <row r="1484" spans="1:5" x14ac:dyDescent="0.25">
      <c r="A1484" s="1" t="s">
        <v>8219</v>
      </c>
      <c r="B1484" s="6">
        <v>20</v>
      </c>
      <c r="D1484" s="1" t="s">
        <v>8221</v>
      </c>
      <c r="E1484" s="6">
        <v>1</v>
      </c>
    </row>
    <row r="1485" spans="1:5" x14ac:dyDescent="0.25">
      <c r="A1485" s="1" t="s">
        <v>8219</v>
      </c>
      <c r="B1485" s="6">
        <v>98</v>
      </c>
      <c r="D1485" s="1" t="s">
        <v>8221</v>
      </c>
      <c r="E1485" s="6">
        <v>17</v>
      </c>
    </row>
    <row r="1486" spans="1:5" x14ac:dyDescent="0.25">
      <c r="A1486" s="1" t="s">
        <v>8219</v>
      </c>
      <c r="B1486" s="6">
        <v>196</v>
      </c>
      <c r="D1486" s="1" t="s">
        <v>8221</v>
      </c>
      <c r="E1486" s="6">
        <v>1</v>
      </c>
    </row>
    <row r="1487" spans="1:5" x14ac:dyDescent="0.25">
      <c r="A1487" s="1" t="s">
        <v>8219</v>
      </c>
      <c r="B1487" s="6">
        <v>39</v>
      </c>
      <c r="D1487" s="1" t="s">
        <v>8221</v>
      </c>
      <c r="E1487" s="6">
        <v>13</v>
      </c>
    </row>
    <row r="1488" spans="1:5" x14ac:dyDescent="0.25">
      <c r="A1488" s="1" t="s">
        <v>8219</v>
      </c>
      <c r="B1488" s="6">
        <v>128</v>
      </c>
      <c r="D1488" s="1" t="s">
        <v>8221</v>
      </c>
      <c r="E1488" s="6">
        <v>6</v>
      </c>
    </row>
    <row r="1489" spans="1:5" x14ac:dyDescent="0.25">
      <c r="A1489" s="1" t="s">
        <v>8219</v>
      </c>
      <c r="B1489" s="6">
        <v>71</v>
      </c>
      <c r="D1489" s="1" t="s">
        <v>8221</v>
      </c>
      <c r="E1489" s="6">
        <v>0</v>
      </c>
    </row>
    <row r="1490" spans="1:5" x14ac:dyDescent="0.25">
      <c r="A1490" s="1" t="s">
        <v>8219</v>
      </c>
      <c r="B1490" s="6">
        <v>47</v>
      </c>
      <c r="D1490" s="1" t="s">
        <v>8221</v>
      </c>
      <c r="E1490" s="6">
        <v>2</v>
      </c>
    </row>
    <row r="1491" spans="1:5" x14ac:dyDescent="0.25">
      <c r="A1491" s="1" t="s">
        <v>8219</v>
      </c>
      <c r="B1491" s="6">
        <v>17</v>
      </c>
      <c r="D1491" s="1" t="s">
        <v>8221</v>
      </c>
      <c r="E1491" s="6">
        <v>2</v>
      </c>
    </row>
    <row r="1492" spans="1:5" x14ac:dyDescent="0.25">
      <c r="A1492" s="1" t="s">
        <v>8219</v>
      </c>
      <c r="B1492" s="6">
        <v>91</v>
      </c>
      <c r="D1492" s="1" t="s">
        <v>8221</v>
      </c>
      <c r="E1492" s="6">
        <v>21</v>
      </c>
    </row>
    <row r="1493" spans="1:5" x14ac:dyDescent="0.25">
      <c r="A1493" s="1" t="s">
        <v>8219</v>
      </c>
      <c r="B1493" s="6">
        <v>43</v>
      </c>
      <c r="D1493" s="1" t="s">
        <v>8221</v>
      </c>
      <c r="E1493" s="6">
        <v>13</v>
      </c>
    </row>
    <row r="1494" spans="1:5" x14ac:dyDescent="0.25">
      <c r="A1494" s="1" t="s">
        <v>8219</v>
      </c>
      <c r="B1494" s="6">
        <v>17</v>
      </c>
      <c r="D1494" s="1" t="s">
        <v>8221</v>
      </c>
      <c r="E1494" s="6">
        <v>0</v>
      </c>
    </row>
    <row r="1495" spans="1:5" x14ac:dyDescent="0.25">
      <c r="A1495" s="1" t="s">
        <v>8219</v>
      </c>
      <c r="B1495" s="6">
        <v>33</v>
      </c>
      <c r="D1495" s="1" t="s">
        <v>8221</v>
      </c>
      <c r="E1495" s="6">
        <v>6</v>
      </c>
    </row>
    <row r="1496" spans="1:5" x14ac:dyDescent="0.25">
      <c r="A1496" s="1" t="s">
        <v>8219</v>
      </c>
      <c r="B1496" s="6">
        <v>87</v>
      </c>
      <c r="D1496" s="1" t="s">
        <v>8221</v>
      </c>
      <c r="E1496" s="6">
        <v>0</v>
      </c>
    </row>
    <row r="1497" spans="1:5" x14ac:dyDescent="0.25">
      <c r="A1497" s="1" t="s">
        <v>8219</v>
      </c>
      <c r="B1497" s="6">
        <v>113</v>
      </c>
      <c r="D1497" s="1" t="s">
        <v>8221</v>
      </c>
      <c r="E1497" s="6">
        <v>1</v>
      </c>
    </row>
    <row r="1498" spans="1:5" x14ac:dyDescent="0.25">
      <c r="A1498" s="1" t="s">
        <v>8219</v>
      </c>
      <c r="B1498" s="6">
        <v>14</v>
      </c>
      <c r="D1498" s="1" t="s">
        <v>8221</v>
      </c>
      <c r="E1498" s="6">
        <v>0</v>
      </c>
    </row>
    <row r="1499" spans="1:5" x14ac:dyDescent="0.25">
      <c r="A1499" s="1" t="s">
        <v>8219</v>
      </c>
      <c r="B1499" s="6">
        <v>30</v>
      </c>
      <c r="D1499" s="1" t="s">
        <v>8221</v>
      </c>
      <c r="E1499" s="6">
        <v>12</v>
      </c>
    </row>
    <row r="1500" spans="1:5" x14ac:dyDescent="0.25">
      <c r="A1500" s="1" t="s">
        <v>8219</v>
      </c>
      <c r="B1500" s="6">
        <v>16</v>
      </c>
      <c r="D1500" s="1" t="s">
        <v>8221</v>
      </c>
      <c r="E1500" s="6">
        <v>2</v>
      </c>
    </row>
    <row r="1501" spans="1:5" x14ac:dyDescent="0.25">
      <c r="A1501" s="1" t="s">
        <v>8219</v>
      </c>
      <c r="B1501" s="6">
        <v>46</v>
      </c>
      <c r="D1501" s="1" t="s">
        <v>8221</v>
      </c>
      <c r="E1501" s="6">
        <v>6</v>
      </c>
    </row>
    <row r="1502" spans="1:5" x14ac:dyDescent="0.25">
      <c r="A1502" s="1" t="s">
        <v>8219</v>
      </c>
      <c r="B1502" s="6">
        <v>24</v>
      </c>
      <c r="D1502" s="1" t="s">
        <v>8221</v>
      </c>
      <c r="E1502" s="6">
        <v>1</v>
      </c>
    </row>
    <row r="1503" spans="1:5" x14ac:dyDescent="0.25">
      <c r="A1503" s="1" t="s">
        <v>8219</v>
      </c>
      <c r="B1503" s="6">
        <v>97</v>
      </c>
      <c r="D1503" s="1" t="s">
        <v>8221</v>
      </c>
      <c r="E1503" s="6">
        <v>1</v>
      </c>
    </row>
    <row r="1504" spans="1:5" x14ac:dyDescent="0.25">
      <c r="A1504" s="1" t="s">
        <v>8219</v>
      </c>
      <c r="B1504" s="6">
        <v>59</v>
      </c>
      <c r="D1504" s="1" t="s">
        <v>8221</v>
      </c>
      <c r="E1504" s="6">
        <v>5</v>
      </c>
    </row>
    <row r="1505" spans="1:5" x14ac:dyDescent="0.25">
      <c r="A1505" s="1" t="s">
        <v>8219</v>
      </c>
      <c r="B1505" s="6">
        <v>1095</v>
      </c>
      <c r="D1505" s="1" t="s">
        <v>8221</v>
      </c>
      <c r="E1505" s="6">
        <v>0</v>
      </c>
    </row>
    <row r="1506" spans="1:5" x14ac:dyDescent="0.25">
      <c r="A1506" s="1" t="s">
        <v>8219</v>
      </c>
      <c r="B1506" s="6">
        <v>218</v>
      </c>
      <c r="D1506" s="1" t="s">
        <v>8221</v>
      </c>
      <c r="E1506" s="6">
        <v>3</v>
      </c>
    </row>
    <row r="1507" spans="1:5" x14ac:dyDescent="0.25">
      <c r="A1507" s="1" t="s">
        <v>8219</v>
      </c>
      <c r="B1507" s="6">
        <v>111</v>
      </c>
      <c r="D1507" s="1" t="s">
        <v>8221</v>
      </c>
      <c r="E1507" s="6">
        <v>8</v>
      </c>
    </row>
    <row r="1508" spans="1:5" x14ac:dyDescent="0.25">
      <c r="A1508" s="1" t="s">
        <v>8219</v>
      </c>
      <c r="B1508" s="6">
        <v>56</v>
      </c>
      <c r="D1508" s="1" t="s">
        <v>8221</v>
      </c>
      <c r="E1508" s="6">
        <v>3</v>
      </c>
    </row>
    <row r="1509" spans="1:5" x14ac:dyDescent="0.25">
      <c r="A1509" s="1" t="s">
        <v>8219</v>
      </c>
      <c r="B1509" s="6">
        <v>265</v>
      </c>
      <c r="D1509" s="1" t="s">
        <v>8221</v>
      </c>
      <c r="E1509" s="6">
        <v>8</v>
      </c>
    </row>
    <row r="1510" spans="1:5" x14ac:dyDescent="0.25">
      <c r="A1510" s="1" t="s">
        <v>8219</v>
      </c>
      <c r="B1510" s="6">
        <v>28</v>
      </c>
      <c r="D1510" s="1" t="s">
        <v>8221</v>
      </c>
      <c r="E1510" s="6">
        <v>1</v>
      </c>
    </row>
    <row r="1511" spans="1:5" x14ac:dyDescent="0.25">
      <c r="A1511" s="1" t="s">
        <v>8219</v>
      </c>
      <c r="B1511" s="6">
        <v>364</v>
      </c>
      <c r="D1511" s="1" t="s">
        <v>8221</v>
      </c>
      <c r="E1511" s="6">
        <v>4</v>
      </c>
    </row>
    <row r="1512" spans="1:5" x14ac:dyDescent="0.25">
      <c r="A1512" s="1" t="s">
        <v>8219</v>
      </c>
      <c r="B1512" s="6">
        <v>27</v>
      </c>
      <c r="D1512" s="1" t="s">
        <v>8221</v>
      </c>
      <c r="E1512" s="6">
        <v>8</v>
      </c>
    </row>
    <row r="1513" spans="1:5" x14ac:dyDescent="0.25">
      <c r="A1513" s="1" t="s">
        <v>8219</v>
      </c>
      <c r="B1513" s="6">
        <v>93</v>
      </c>
      <c r="D1513" s="1" t="s">
        <v>8221</v>
      </c>
      <c r="E1513" s="6">
        <v>1</v>
      </c>
    </row>
    <row r="1514" spans="1:5" x14ac:dyDescent="0.25">
      <c r="A1514" s="1" t="s">
        <v>8219</v>
      </c>
      <c r="B1514" s="6">
        <v>64</v>
      </c>
      <c r="D1514" s="1" t="s">
        <v>8221</v>
      </c>
      <c r="E1514" s="6">
        <v>5</v>
      </c>
    </row>
    <row r="1515" spans="1:5" x14ac:dyDescent="0.25">
      <c r="A1515" s="1" t="s">
        <v>8219</v>
      </c>
      <c r="B1515" s="6">
        <v>22</v>
      </c>
      <c r="D1515" s="1" t="s">
        <v>8221</v>
      </c>
      <c r="E1515" s="6">
        <v>0</v>
      </c>
    </row>
    <row r="1516" spans="1:5" x14ac:dyDescent="0.25">
      <c r="A1516" s="1" t="s">
        <v>8219</v>
      </c>
      <c r="B1516" s="6">
        <v>59</v>
      </c>
      <c r="D1516" s="1" t="s">
        <v>8221</v>
      </c>
      <c r="E1516" s="6">
        <v>0</v>
      </c>
    </row>
    <row r="1517" spans="1:5" x14ac:dyDescent="0.25">
      <c r="A1517" s="1" t="s">
        <v>8219</v>
      </c>
      <c r="B1517" s="6">
        <v>249</v>
      </c>
      <c r="D1517" s="1" t="s">
        <v>8221</v>
      </c>
      <c r="E1517" s="6">
        <v>1</v>
      </c>
    </row>
    <row r="1518" spans="1:5" x14ac:dyDescent="0.25">
      <c r="A1518" s="1" t="s">
        <v>8219</v>
      </c>
      <c r="B1518" s="6">
        <v>392</v>
      </c>
      <c r="D1518" s="1" t="s">
        <v>8221</v>
      </c>
      <c r="E1518" s="6">
        <v>0</v>
      </c>
    </row>
    <row r="1519" spans="1:5" x14ac:dyDescent="0.25">
      <c r="A1519" s="1" t="s">
        <v>8219</v>
      </c>
      <c r="B1519" s="6">
        <v>115</v>
      </c>
      <c r="D1519" s="1" t="s">
        <v>8221</v>
      </c>
      <c r="E1519" s="6">
        <v>0</v>
      </c>
    </row>
    <row r="1520" spans="1:5" x14ac:dyDescent="0.25">
      <c r="A1520" s="1" t="s">
        <v>8219</v>
      </c>
      <c r="B1520" s="6">
        <v>433</v>
      </c>
      <c r="D1520" s="1" t="s">
        <v>8221</v>
      </c>
      <c r="E1520" s="6">
        <v>6</v>
      </c>
    </row>
    <row r="1521" spans="1:5" x14ac:dyDescent="0.25">
      <c r="A1521" s="1" t="s">
        <v>8219</v>
      </c>
      <c r="B1521" s="6">
        <v>20</v>
      </c>
      <c r="D1521" s="1" t="s">
        <v>8221</v>
      </c>
      <c r="E1521" s="6">
        <v>6</v>
      </c>
    </row>
    <row r="1522" spans="1:5" x14ac:dyDescent="0.25">
      <c r="A1522" s="1" t="s">
        <v>8219</v>
      </c>
      <c r="B1522" s="6">
        <v>8</v>
      </c>
      <c r="D1522" s="1" t="s">
        <v>8221</v>
      </c>
      <c r="E1522" s="6">
        <v>14</v>
      </c>
    </row>
    <row r="1523" spans="1:5" x14ac:dyDescent="0.25">
      <c r="A1523" s="1" t="s">
        <v>8219</v>
      </c>
      <c r="B1523" s="6">
        <v>175</v>
      </c>
      <c r="D1523" s="1" t="s">
        <v>8221</v>
      </c>
      <c r="E1523" s="6">
        <v>6</v>
      </c>
    </row>
    <row r="1524" spans="1:5" x14ac:dyDescent="0.25">
      <c r="A1524" s="1" t="s">
        <v>8219</v>
      </c>
      <c r="B1524" s="6">
        <v>104</v>
      </c>
      <c r="D1524" s="1" t="s">
        <v>8221</v>
      </c>
      <c r="E1524" s="6">
        <v>33</v>
      </c>
    </row>
    <row r="1525" spans="1:5" x14ac:dyDescent="0.25">
      <c r="A1525" s="1" t="s">
        <v>8219</v>
      </c>
      <c r="B1525" s="6">
        <v>17</v>
      </c>
      <c r="D1525" s="1" t="s">
        <v>8221</v>
      </c>
      <c r="E1525" s="6">
        <v>4</v>
      </c>
    </row>
    <row r="1526" spans="1:5" x14ac:dyDescent="0.25">
      <c r="A1526" s="1" t="s">
        <v>8219</v>
      </c>
      <c r="B1526" s="6">
        <v>277</v>
      </c>
      <c r="D1526" s="1" t="s">
        <v>8221</v>
      </c>
      <c r="E1526" s="6">
        <v>1</v>
      </c>
    </row>
    <row r="1527" spans="1:5" x14ac:dyDescent="0.25">
      <c r="A1527" s="1" t="s">
        <v>8219</v>
      </c>
      <c r="B1527" s="6">
        <v>118</v>
      </c>
      <c r="D1527" s="1" t="s">
        <v>8221</v>
      </c>
      <c r="E1527" s="6">
        <v>0</v>
      </c>
    </row>
    <row r="1528" spans="1:5" x14ac:dyDescent="0.25">
      <c r="A1528" s="1" t="s">
        <v>8219</v>
      </c>
      <c r="B1528" s="6">
        <v>97</v>
      </c>
      <c r="D1528" s="1" t="s">
        <v>8221</v>
      </c>
      <c r="E1528" s="6">
        <v>6</v>
      </c>
    </row>
    <row r="1529" spans="1:5" x14ac:dyDescent="0.25">
      <c r="A1529" s="1" t="s">
        <v>8219</v>
      </c>
      <c r="B1529" s="6">
        <v>20</v>
      </c>
      <c r="D1529" s="1" t="s">
        <v>8221</v>
      </c>
      <c r="E1529" s="6">
        <v>6</v>
      </c>
    </row>
    <row r="1530" spans="1:5" x14ac:dyDescent="0.25">
      <c r="A1530" s="1" t="s">
        <v>8219</v>
      </c>
      <c r="B1530" s="6">
        <v>26</v>
      </c>
      <c r="D1530" s="1" t="s">
        <v>8221</v>
      </c>
      <c r="E1530" s="6">
        <v>1</v>
      </c>
    </row>
    <row r="1531" spans="1:5" x14ac:dyDescent="0.25">
      <c r="A1531" s="1" t="s">
        <v>8219</v>
      </c>
      <c r="B1531" s="6">
        <v>128</v>
      </c>
      <c r="D1531" s="1" t="s">
        <v>8221</v>
      </c>
      <c r="E1531" s="6">
        <v>3</v>
      </c>
    </row>
    <row r="1532" spans="1:5" x14ac:dyDescent="0.25">
      <c r="A1532" s="1" t="s">
        <v>8219</v>
      </c>
      <c r="B1532" s="6">
        <v>15</v>
      </c>
    </row>
    <row r="1533" spans="1:5" x14ac:dyDescent="0.25">
      <c r="A1533" s="1" t="s">
        <v>8219</v>
      </c>
      <c r="B1533" s="6">
        <v>25</v>
      </c>
    </row>
    <row r="1534" spans="1:5" x14ac:dyDescent="0.25">
      <c r="A1534" s="1" t="s">
        <v>8219</v>
      </c>
      <c r="B1534" s="6">
        <v>55</v>
      </c>
    </row>
    <row r="1535" spans="1:5" x14ac:dyDescent="0.25">
      <c r="A1535" s="1" t="s">
        <v>8219</v>
      </c>
      <c r="B1535" s="6">
        <v>107</v>
      </c>
    </row>
    <row r="1536" spans="1:5" x14ac:dyDescent="0.25">
      <c r="A1536" s="1" t="s">
        <v>8219</v>
      </c>
      <c r="B1536" s="6">
        <v>557</v>
      </c>
    </row>
    <row r="1537" spans="1:2" x14ac:dyDescent="0.25">
      <c r="A1537" s="1" t="s">
        <v>8219</v>
      </c>
      <c r="B1537" s="6">
        <v>40</v>
      </c>
    </row>
    <row r="1538" spans="1:2" x14ac:dyDescent="0.25">
      <c r="A1538" s="1" t="s">
        <v>8219</v>
      </c>
      <c r="B1538" s="6">
        <v>36</v>
      </c>
    </row>
    <row r="1539" spans="1:2" x14ac:dyDescent="0.25">
      <c r="A1539" s="1" t="s">
        <v>8219</v>
      </c>
      <c r="B1539" s="6">
        <v>159</v>
      </c>
    </row>
    <row r="1540" spans="1:2" x14ac:dyDescent="0.25">
      <c r="A1540" s="1" t="s">
        <v>8219</v>
      </c>
      <c r="B1540" s="6">
        <v>41</v>
      </c>
    </row>
    <row r="1541" spans="1:2" x14ac:dyDescent="0.25">
      <c r="A1541" s="1" t="s">
        <v>8219</v>
      </c>
      <c r="B1541" s="6">
        <v>226</v>
      </c>
    </row>
    <row r="1542" spans="1:2" x14ac:dyDescent="0.25">
      <c r="A1542" s="1" t="s">
        <v>8219</v>
      </c>
      <c r="B1542" s="6">
        <v>30</v>
      </c>
    </row>
    <row r="1543" spans="1:2" x14ac:dyDescent="0.25">
      <c r="A1543" s="1" t="s">
        <v>8219</v>
      </c>
      <c r="B1543" s="6">
        <v>103</v>
      </c>
    </row>
    <row r="1544" spans="1:2" x14ac:dyDescent="0.25">
      <c r="A1544" s="1" t="s">
        <v>8219</v>
      </c>
      <c r="B1544" s="6">
        <v>62</v>
      </c>
    </row>
    <row r="1545" spans="1:2" x14ac:dyDescent="0.25">
      <c r="A1545" s="1" t="s">
        <v>8219</v>
      </c>
      <c r="B1545" s="6">
        <v>6</v>
      </c>
    </row>
    <row r="1546" spans="1:2" x14ac:dyDescent="0.25">
      <c r="A1546" s="1" t="s">
        <v>8219</v>
      </c>
      <c r="B1546" s="6">
        <v>182</v>
      </c>
    </row>
    <row r="1547" spans="1:2" x14ac:dyDescent="0.25">
      <c r="A1547" s="1" t="s">
        <v>8219</v>
      </c>
      <c r="B1547" s="6">
        <v>145</v>
      </c>
    </row>
    <row r="1548" spans="1:2" x14ac:dyDescent="0.25">
      <c r="A1548" s="1" t="s">
        <v>8219</v>
      </c>
      <c r="B1548" s="6">
        <v>25</v>
      </c>
    </row>
    <row r="1549" spans="1:2" x14ac:dyDescent="0.25">
      <c r="A1549" s="1" t="s">
        <v>8219</v>
      </c>
      <c r="B1549" s="6">
        <v>320</v>
      </c>
    </row>
    <row r="1550" spans="1:2" x14ac:dyDescent="0.25">
      <c r="A1550" s="1" t="s">
        <v>8219</v>
      </c>
      <c r="B1550" s="6">
        <v>99</v>
      </c>
    </row>
    <row r="1551" spans="1:2" x14ac:dyDescent="0.25">
      <c r="A1551" s="1" t="s">
        <v>8219</v>
      </c>
      <c r="B1551" s="6">
        <v>348</v>
      </c>
    </row>
    <row r="1552" spans="1:2" x14ac:dyDescent="0.25">
      <c r="A1552" s="1" t="s">
        <v>8219</v>
      </c>
      <c r="B1552" s="6">
        <v>41</v>
      </c>
    </row>
    <row r="1553" spans="1:2" x14ac:dyDescent="0.25">
      <c r="A1553" s="1" t="s">
        <v>8219</v>
      </c>
      <c r="B1553" s="6">
        <v>29</v>
      </c>
    </row>
    <row r="1554" spans="1:2" x14ac:dyDescent="0.25">
      <c r="A1554" s="1" t="s">
        <v>8219</v>
      </c>
      <c r="B1554" s="6">
        <v>25</v>
      </c>
    </row>
    <row r="1555" spans="1:2" x14ac:dyDescent="0.25">
      <c r="A1555" s="1" t="s">
        <v>8219</v>
      </c>
      <c r="B1555" s="6">
        <v>23</v>
      </c>
    </row>
    <row r="1556" spans="1:2" x14ac:dyDescent="0.25">
      <c r="A1556" s="1" t="s">
        <v>8219</v>
      </c>
      <c r="B1556" s="6">
        <v>1260</v>
      </c>
    </row>
    <row r="1557" spans="1:2" x14ac:dyDescent="0.25">
      <c r="A1557" s="1" t="s">
        <v>8219</v>
      </c>
      <c r="B1557" s="6">
        <v>307</v>
      </c>
    </row>
    <row r="1558" spans="1:2" x14ac:dyDescent="0.25">
      <c r="A1558" s="1" t="s">
        <v>8219</v>
      </c>
      <c r="B1558" s="6">
        <v>329</v>
      </c>
    </row>
    <row r="1559" spans="1:2" x14ac:dyDescent="0.25">
      <c r="A1559" s="1" t="s">
        <v>8219</v>
      </c>
      <c r="B1559" s="6">
        <v>32</v>
      </c>
    </row>
    <row r="1560" spans="1:2" x14ac:dyDescent="0.25">
      <c r="A1560" s="1" t="s">
        <v>8219</v>
      </c>
      <c r="B1560" s="6">
        <v>27</v>
      </c>
    </row>
    <row r="1561" spans="1:2" x14ac:dyDescent="0.25">
      <c r="A1561" s="1" t="s">
        <v>8219</v>
      </c>
      <c r="B1561" s="6">
        <v>236</v>
      </c>
    </row>
    <row r="1562" spans="1:2" x14ac:dyDescent="0.25">
      <c r="A1562" s="1" t="s">
        <v>8219</v>
      </c>
      <c r="B1562" s="6">
        <v>42</v>
      </c>
    </row>
    <row r="1563" spans="1:2" x14ac:dyDescent="0.25">
      <c r="A1563" s="1" t="s">
        <v>8219</v>
      </c>
      <c r="B1563" s="6">
        <v>95</v>
      </c>
    </row>
    <row r="1564" spans="1:2" x14ac:dyDescent="0.25">
      <c r="A1564" s="1" t="s">
        <v>8219</v>
      </c>
      <c r="B1564" s="6">
        <v>37</v>
      </c>
    </row>
    <row r="1565" spans="1:2" x14ac:dyDescent="0.25">
      <c r="A1565" s="1" t="s">
        <v>8219</v>
      </c>
      <c r="B1565" s="6">
        <v>128</v>
      </c>
    </row>
    <row r="1566" spans="1:2" x14ac:dyDescent="0.25">
      <c r="A1566" s="1" t="s">
        <v>8219</v>
      </c>
      <c r="B1566" s="6">
        <v>156</v>
      </c>
    </row>
    <row r="1567" spans="1:2" x14ac:dyDescent="0.25">
      <c r="A1567" s="1" t="s">
        <v>8219</v>
      </c>
      <c r="B1567" s="6">
        <v>64</v>
      </c>
    </row>
    <row r="1568" spans="1:2" x14ac:dyDescent="0.25">
      <c r="A1568" s="1" t="s">
        <v>8219</v>
      </c>
      <c r="B1568" s="6">
        <v>58</v>
      </c>
    </row>
    <row r="1569" spans="1:2" x14ac:dyDescent="0.25">
      <c r="A1569" s="1" t="s">
        <v>8219</v>
      </c>
      <c r="B1569" s="6">
        <v>20</v>
      </c>
    </row>
    <row r="1570" spans="1:2" x14ac:dyDescent="0.25">
      <c r="A1570" s="1" t="s">
        <v>8219</v>
      </c>
      <c r="B1570" s="6">
        <v>47</v>
      </c>
    </row>
    <row r="1571" spans="1:2" x14ac:dyDescent="0.25">
      <c r="A1571" s="1" t="s">
        <v>8219</v>
      </c>
      <c r="B1571" s="6">
        <v>54</v>
      </c>
    </row>
    <row r="1572" spans="1:2" x14ac:dyDescent="0.25">
      <c r="A1572" s="1" t="s">
        <v>8219</v>
      </c>
      <c r="B1572" s="6">
        <v>9</v>
      </c>
    </row>
    <row r="1573" spans="1:2" x14ac:dyDescent="0.25">
      <c r="A1573" s="1" t="s">
        <v>8219</v>
      </c>
      <c r="B1573" s="6">
        <v>213</v>
      </c>
    </row>
    <row r="1574" spans="1:2" x14ac:dyDescent="0.25">
      <c r="A1574" s="1" t="s">
        <v>8219</v>
      </c>
      <c r="B1574" s="6">
        <v>57</v>
      </c>
    </row>
    <row r="1575" spans="1:2" x14ac:dyDescent="0.25">
      <c r="A1575" s="1" t="s">
        <v>8219</v>
      </c>
      <c r="B1575" s="6">
        <v>25</v>
      </c>
    </row>
    <row r="1576" spans="1:2" x14ac:dyDescent="0.25">
      <c r="A1576" s="1" t="s">
        <v>8219</v>
      </c>
      <c r="B1576" s="6">
        <v>104</v>
      </c>
    </row>
    <row r="1577" spans="1:2" x14ac:dyDescent="0.25">
      <c r="A1577" s="1" t="s">
        <v>8219</v>
      </c>
      <c r="B1577" s="6">
        <v>34</v>
      </c>
    </row>
    <row r="1578" spans="1:2" x14ac:dyDescent="0.25">
      <c r="A1578" s="1" t="s">
        <v>8219</v>
      </c>
      <c r="B1578" s="6">
        <v>67</v>
      </c>
    </row>
    <row r="1579" spans="1:2" x14ac:dyDescent="0.25">
      <c r="A1579" s="1" t="s">
        <v>8219</v>
      </c>
      <c r="B1579" s="6">
        <v>241</v>
      </c>
    </row>
    <row r="1580" spans="1:2" x14ac:dyDescent="0.25">
      <c r="A1580" s="1" t="s">
        <v>8219</v>
      </c>
      <c r="B1580" s="6">
        <v>123</v>
      </c>
    </row>
    <row r="1581" spans="1:2" x14ac:dyDescent="0.25">
      <c r="A1581" s="1" t="s">
        <v>8219</v>
      </c>
      <c r="B1581" s="6">
        <v>302</v>
      </c>
    </row>
    <row r="1582" spans="1:2" x14ac:dyDescent="0.25">
      <c r="A1582" s="1" t="s">
        <v>8219</v>
      </c>
      <c r="B1582" s="6">
        <v>89</v>
      </c>
    </row>
    <row r="1583" spans="1:2" x14ac:dyDescent="0.25">
      <c r="A1583" s="1" t="s">
        <v>8219</v>
      </c>
      <c r="B1583" s="6">
        <v>41</v>
      </c>
    </row>
    <row r="1584" spans="1:2" x14ac:dyDescent="0.25">
      <c r="A1584" s="1" t="s">
        <v>8219</v>
      </c>
      <c r="B1584" s="6">
        <v>69</v>
      </c>
    </row>
    <row r="1585" spans="1:2" x14ac:dyDescent="0.25">
      <c r="A1585" s="1" t="s">
        <v>8219</v>
      </c>
      <c r="B1585" s="6">
        <v>52</v>
      </c>
    </row>
    <row r="1586" spans="1:2" x14ac:dyDescent="0.25">
      <c r="A1586" s="1" t="s">
        <v>8219</v>
      </c>
      <c r="B1586" s="6">
        <v>57</v>
      </c>
    </row>
    <row r="1587" spans="1:2" x14ac:dyDescent="0.25">
      <c r="A1587" s="1" t="s">
        <v>8219</v>
      </c>
      <c r="B1587" s="6">
        <v>74</v>
      </c>
    </row>
    <row r="1588" spans="1:2" x14ac:dyDescent="0.25">
      <c r="A1588" s="1" t="s">
        <v>8219</v>
      </c>
      <c r="B1588" s="6">
        <v>63</v>
      </c>
    </row>
    <row r="1589" spans="1:2" x14ac:dyDescent="0.25">
      <c r="A1589" s="1" t="s">
        <v>8219</v>
      </c>
      <c r="B1589" s="6">
        <v>72</v>
      </c>
    </row>
    <row r="1590" spans="1:2" x14ac:dyDescent="0.25">
      <c r="A1590" s="1" t="s">
        <v>8219</v>
      </c>
      <c r="B1590" s="6">
        <v>71</v>
      </c>
    </row>
    <row r="1591" spans="1:2" x14ac:dyDescent="0.25">
      <c r="A1591" s="1" t="s">
        <v>8219</v>
      </c>
      <c r="B1591" s="6">
        <v>21</v>
      </c>
    </row>
    <row r="1592" spans="1:2" x14ac:dyDescent="0.25">
      <c r="A1592" s="1" t="s">
        <v>8219</v>
      </c>
      <c r="B1592" s="6">
        <v>930</v>
      </c>
    </row>
    <row r="1593" spans="1:2" x14ac:dyDescent="0.25">
      <c r="A1593" s="1" t="s">
        <v>8219</v>
      </c>
      <c r="B1593" s="6">
        <v>55</v>
      </c>
    </row>
    <row r="1594" spans="1:2" x14ac:dyDescent="0.25">
      <c r="A1594" s="1" t="s">
        <v>8219</v>
      </c>
      <c r="B1594" s="6">
        <v>61</v>
      </c>
    </row>
    <row r="1595" spans="1:2" x14ac:dyDescent="0.25">
      <c r="A1595" s="1" t="s">
        <v>8219</v>
      </c>
      <c r="B1595" s="6">
        <v>82</v>
      </c>
    </row>
    <row r="1596" spans="1:2" x14ac:dyDescent="0.25">
      <c r="A1596" s="1" t="s">
        <v>8219</v>
      </c>
      <c r="B1596" s="6">
        <v>71</v>
      </c>
    </row>
    <row r="1597" spans="1:2" x14ac:dyDescent="0.25">
      <c r="A1597" s="1" t="s">
        <v>8219</v>
      </c>
      <c r="B1597" s="6">
        <v>117</v>
      </c>
    </row>
    <row r="1598" spans="1:2" x14ac:dyDescent="0.25">
      <c r="A1598" s="1" t="s">
        <v>8219</v>
      </c>
      <c r="B1598" s="6">
        <v>29</v>
      </c>
    </row>
    <row r="1599" spans="1:2" x14ac:dyDescent="0.25">
      <c r="A1599" s="1" t="s">
        <v>8219</v>
      </c>
      <c r="B1599" s="6">
        <v>74</v>
      </c>
    </row>
    <row r="1600" spans="1:2" x14ac:dyDescent="0.25">
      <c r="A1600" s="1" t="s">
        <v>8219</v>
      </c>
      <c r="B1600" s="6">
        <v>23</v>
      </c>
    </row>
    <row r="1601" spans="1:2" x14ac:dyDescent="0.25">
      <c r="A1601" s="1" t="s">
        <v>8219</v>
      </c>
      <c r="B1601" s="6">
        <v>60</v>
      </c>
    </row>
    <row r="1602" spans="1:2" x14ac:dyDescent="0.25">
      <c r="A1602" s="1" t="s">
        <v>8219</v>
      </c>
      <c r="B1602" s="6">
        <v>55</v>
      </c>
    </row>
    <row r="1603" spans="1:2" x14ac:dyDescent="0.25">
      <c r="A1603" s="1" t="s">
        <v>8219</v>
      </c>
      <c r="B1603" s="6">
        <v>51</v>
      </c>
    </row>
    <row r="1604" spans="1:2" x14ac:dyDescent="0.25">
      <c r="A1604" s="1" t="s">
        <v>8219</v>
      </c>
      <c r="B1604" s="6">
        <v>78</v>
      </c>
    </row>
    <row r="1605" spans="1:2" x14ac:dyDescent="0.25">
      <c r="A1605" s="1" t="s">
        <v>8219</v>
      </c>
      <c r="B1605" s="6">
        <v>62</v>
      </c>
    </row>
    <row r="1606" spans="1:2" x14ac:dyDescent="0.25">
      <c r="A1606" s="1" t="s">
        <v>8219</v>
      </c>
      <c r="B1606" s="6">
        <v>45</v>
      </c>
    </row>
    <row r="1607" spans="1:2" x14ac:dyDescent="0.25">
      <c r="A1607" s="1" t="s">
        <v>8219</v>
      </c>
      <c r="B1607" s="6">
        <v>15</v>
      </c>
    </row>
    <row r="1608" spans="1:2" x14ac:dyDescent="0.25">
      <c r="A1608" s="1" t="s">
        <v>8219</v>
      </c>
      <c r="B1608" s="6">
        <v>151</v>
      </c>
    </row>
    <row r="1609" spans="1:2" x14ac:dyDescent="0.25">
      <c r="A1609" s="1" t="s">
        <v>8219</v>
      </c>
      <c r="B1609" s="6">
        <v>68</v>
      </c>
    </row>
    <row r="1610" spans="1:2" x14ac:dyDescent="0.25">
      <c r="A1610" s="1" t="s">
        <v>8219</v>
      </c>
      <c r="B1610" s="6">
        <v>46</v>
      </c>
    </row>
    <row r="1611" spans="1:2" x14ac:dyDescent="0.25">
      <c r="A1611" s="1" t="s">
        <v>8219</v>
      </c>
      <c r="B1611" s="6">
        <v>24</v>
      </c>
    </row>
    <row r="1612" spans="1:2" x14ac:dyDescent="0.25">
      <c r="A1612" s="1" t="s">
        <v>8219</v>
      </c>
      <c r="B1612" s="6">
        <v>70</v>
      </c>
    </row>
    <row r="1613" spans="1:2" x14ac:dyDescent="0.25">
      <c r="A1613" s="1" t="s">
        <v>8219</v>
      </c>
      <c r="B1613" s="6">
        <v>244</v>
      </c>
    </row>
    <row r="1614" spans="1:2" x14ac:dyDescent="0.25">
      <c r="A1614" s="1" t="s">
        <v>8219</v>
      </c>
      <c r="B1614" s="6">
        <v>82</v>
      </c>
    </row>
    <row r="1615" spans="1:2" x14ac:dyDescent="0.25">
      <c r="A1615" s="1" t="s">
        <v>8219</v>
      </c>
      <c r="B1615" s="6">
        <v>226</v>
      </c>
    </row>
    <row r="1616" spans="1:2" x14ac:dyDescent="0.25">
      <c r="A1616" s="1" t="s">
        <v>8219</v>
      </c>
      <c r="B1616" s="6">
        <v>60</v>
      </c>
    </row>
    <row r="1617" spans="1:2" x14ac:dyDescent="0.25">
      <c r="A1617" s="1" t="s">
        <v>8219</v>
      </c>
      <c r="B1617" s="6">
        <v>322</v>
      </c>
    </row>
    <row r="1618" spans="1:2" x14ac:dyDescent="0.25">
      <c r="A1618" s="1" t="s">
        <v>8219</v>
      </c>
      <c r="B1618" s="6">
        <v>94</v>
      </c>
    </row>
    <row r="1619" spans="1:2" x14ac:dyDescent="0.25">
      <c r="A1619" s="1" t="s">
        <v>8219</v>
      </c>
      <c r="B1619" s="6">
        <v>47</v>
      </c>
    </row>
    <row r="1620" spans="1:2" x14ac:dyDescent="0.25">
      <c r="A1620" s="1" t="s">
        <v>8219</v>
      </c>
      <c r="B1620" s="6">
        <v>115</v>
      </c>
    </row>
    <row r="1621" spans="1:2" x14ac:dyDescent="0.25">
      <c r="A1621" s="1" t="s">
        <v>8219</v>
      </c>
      <c r="B1621" s="6">
        <v>134</v>
      </c>
    </row>
    <row r="1622" spans="1:2" x14ac:dyDescent="0.25">
      <c r="A1622" s="1" t="s">
        <v>8219</v>
      </c>
      <c r="B1622" s="6">
        <v>35</v>
      </c>
    </row>
    <row r="1623" spans="1:2" x14ac:dyDescent="0.25">
      <c r="A1623" s="1" t="s">
        <v>8219</v>
      </c>
      <c r="B1623" s="6">
        <v>104</v>
      </c>
    </row>
    <row r="1624" spans="1:2" x14ac:dyDescent="0.25">
      <c r="A1624" s="1" t="s">
        <v>8219</v>
      </c>
      <c r="B1624" s="6">
        <v>184</v>
      </c>
    </row>
    <row r="1625" spans="1:2" x14ac:dyDescent="0.25">
      <c r="A1625" s="1" t="s">
        <v>8219</v>
      </c>
      <c r="B1625" s="6">
        <v>119</v>
      </c>
    </row>
    <row r="1626" spans="1:2" x14ac:dyDescent="0.25">
      <c r="A1626" s="1" t="s">
        <v>8219</v>
      </c>
      <c r="B1626" s="6">
        <v>59</v>
      </c>
    </row>
    <row r="1627" spans="1:2" x14ac:dyDescent="0.25">
      <c r="A1627" s="1" t="s">
        <v>8219</v>
      </c>
      <c r="B1627" s="6">
        <v>113</v>
      </c>
    </row>
    <row r="1628" spans="1:2" x14ac:dyDescent="0.25">
      <c r="A1628" s="1" t="s">
        <v>8219</v>
      </c>
      <c r="B1628" s="6">
        <v>84</v>
      </c>
    </row>
    <row r="1629" spans="1:2" x14ac:dyDescent="0.25">
      <c r="A1629" s="1" t="s">
        <v>8219</v>
      </c>
      <c r="B1629" s="6">
        <v>74</v>
      </c>
    </row>
    <row r="1630" spans="1:2" x14ac:dyDescent="0.25">
      <c r="A1630" s="1" t="s">
        <v>8219</v>
      </c>
      <c r="B1630" s="6">
        <v>216</v>
      </c>
    </row>
    <row r="1631" spans="1:2" x14ac:dyDescent="0.25">
      <c r="A1631" s="1" t="s">
        <v>8219</v>
      </c>
      <c r="B1631" s="6">
        <v>39</v>
      </c>
    </row>
    <row r="1632" spans="1:2" x14ac:dyDescent="0.25">
      <c r="A1632" s="1" t="s">
        <v>8219</v>
      </c>
      <c r="B1632" s="6">
        <v>21</v>
      </c>
    </row>
    <row r="1633" spans="1:2" x14ac:dyDescent="0.25">
      <c r="A1633" s="1" t="s">
        <v>8219</v>
      </c>
      <c r="B1633" s="6">
        <v>30</v>
      </c>
    </row>
    <row r="1634" spans="1:2" x14ac:dyDescent="0.25">
      <c r="A1634" s="1" t="s">
        <v>8219</v>
      </c>
      <c r="B1634" s="6">
        <v>37</v>
      </c>
    </row>
    <row r="1635" spans="1:2" x14ac:dyDescent="0.25">
      <c r="A1635" s="1" t="s">
        <v>8219</v>
      </c>
      <c r="B1635" s="6">
        <v>202</v>
      </c>
    </row>
    <row r="1636" spans="1:2" x14ac:dyDescent="0.25">
      <c r="A1636" s="1" t="s">
        <v>8219</v>
      </c>
      <c r="B1636" s="6">
        <v>37</v>
      </c>
    </row>
    <row r="1637" spans="1:2" x14ac:dyDescent="0.25">
      <c r="A1637" s="1" t="s">
        <v>8219</v>
      </c>
      <c r="B1637" s="6">
        <v>28</v>
      </c>
    </row>
    <row r="1638" spans="1:2" x14ac:dyDescent="0.25">
      <c r="A1638" s="1" t="s">
        <v>8219</v>
      </c>
      <c r="B1638" s="6">
        <v>26</v>
      </c>
    </row>
    <row r="1639" spans="1:2" x14ac:dyDescent="0.25">
      <c r="A1639" s="1" t="s">
        <v>8219</v>
      </c>
      <c r="B1639" s="6">
        <v>61</v>
      </c>
    </row>
    <row r="1640" spans="1:2" x14ac:dyDescent="0.25">
      <c r="A1640" s="1" t="s">
        <v>8219</v>
      </c>
      <c r="B1640" s="6">
        <v>115</v>
      </c>
    </row>
    <row r="1641" spans="1:2" x14ac:dyDescent="0.25">
      <c r="A1641" s="1" t="s">
        <v>8219</v>
      </c>
      <c r="B1641" s="6">
        <v>181</v>
      </c>
    </row>
    <row r="1642" spans="1:2" x14ac:dyDescent="0.25">
      <c r="A1642" s="1" t="s">
        <v>8219</v>
      </c>
      <c r="B1642" s="6">
        <v>110</v>
      </c>
    </row>
    <row r="1643" spans="1:2" x14ac:dyDescent="0.25">
      <c r="A1643" s="1" t="s">
        <v>8219</v>
      </c>
      <c r="B1643" s="6">
        <v>269</v>
      </c>
    </row>
    <row r="1644" spans="1:2" x14ac:dyDescent="0.25">
      <c r="A1644" s="1" t="s">
        <v>8219</v>
      </c>
      <c r="B1644" s="6">
        <v>79</v>
      </c>
    </row>
    <row r="1645" spans="1:2" x14ac:dyDescent="0.25">
      <c r="A1645" s="1" t="s">
        <v>8219</v>
      </c>
      <c r="B1645" s="6">
        <v>104</v>
      </c>
    </row>
    <row r="1646" spans="1:2" x14ac:dyDescent="0.25">
      <c r="A1646" s="1" t="s">
        <v>8219</v>
      </c>
      <c r="B1646" s="6">
        <v>34</v>
      </c>
    </row>
    <row r="1647" spans="1:2" x14ac:dyDescent="0.25">
      <c r="A1647" s="1" t="s">
        <v>8219</v>
      </c>
      <c r="B1647" s="6">
        <v>167</v>
      </c>
    </row>
    <row r="1648" spans="1:2" x14ac:dyDescent="0.25">
      <c r="A1648" s="1" t="s">
        <v>8219</v>
      </c>
      <c r="B1648" s="6">
        <v>183</v>
      </c>
    </row>
    <row r="1649" spans="1:2" x14ac:dyDescent="0.25">
      <c r="A1649" s="1" t="s">
        <v>8219</v>
      </c>
      <c r="B1649" s="6">
        <v>71</v>
      </c>
    </row>
    <row r="1650" spans="1:2" x14ac:dyDescent="0.25">
      <c r="A1650" s="1" t="s">
        <v>8219</v>
      </c>
      <c r="B1650" s="6">
        <v>69</v>
      </c>
    </row>
    <row r="1651" spans="1:2" x14ac:dyDescent="0.25">
      <c r="A1651" s="1" t="s">
        <v>8219</v>
      </c>
      <c r="B1651" s="6">
        <v>270</v>
      </c>
    </row>
    <row r="1652" spans="1:2" x14ac:dyDescent="0.25">
      <c r="A1652" s="1" t="s">
        <v>8219</v>
      </c>
      <c r="B1652" s="6">
        <v>193</v>
      </c>
    </row>
    <row r="1653" spans="1:2" x14ac:dyDescent="0.25">
      <c r="A1653" s="1" t="s">
        <v>8219</v>
      </c>
      <c r="B1653" s="6">
        <v>57</v>
      </c>
    </row>
    <row r="1654" spans="1:2" x14ac:dyDescent="0.25">
      <c r="A1654" s="1" t="s">
        <v>8219</v>
      </c>
      <c r="B1654" s="6">
        <v>200</v>
      </c>
    </row>
    <row r="1655" spans="1:2" x14ac:dyDescent="0.25">
      <c r="A1655" s="1" t="s">
        <v>8219</v>
      </c>
      <c r="B1655" s="6">
        <v>88</v>
      </c>
    </row>
    <row r="1656" spans="1:2" x14ac:dyDescent="0.25">
      <c r="A1656" s="1" t="s">
        <v>8219</v>
      </c>
      <c r="B1656" s="6">
        <v>213</v>
      </c>
    </row>
    <row r="1657" spans="1:2" x14ac:dyDescent="0.25">
      <c r="A1657" s="1" t="s">
        <v>8219</v>
      </c>
      <c r="B1657" s="6">
        <v>20</v>
      </c>
    </row>
    <row r="1658" spans="1:2" x14ac:dyDescent="0.25">
      <c r="A1658" s="1" t="s">
        <v>8219</v>
      </c>
      <c r="B1658" s="6">
        <v>50</v>
      </c>
    </row>
    <row r="1659" spans="1:2" x14ac:dyDescent="0.25">
      <c r="A1659" s="1" t="s">
        <v>8219</v>
      </c>
      <c r="B1659" s="6">
        <v>115</v>
      </c>
    </row>
    <row r="1660" spans="1:2" x14ac:dyDescent="0.25">
      <c r="A1660" s="1" t="s">
        <v>8219</v>
      </c>
      <c r="B1660" s="6">
        <v>186</v>
      </c>
    </row>
    <row r="1661" spans="1:2" x14ac:dyDescent="0.25">
      <c r="A1661" s="1" t="s">
        <v>8219</v>
      </c>
      <c r="B1661" s="6">
        <v>18</v>
      </c>
    </row>
    <row r="1662" spans="1:2" x14ac:dyDescent="0.25">
      <c r="A1662" s="1" t="s">
        <v>8219</v>
      </c>
      <c r="B1662" s="6">
        <v>176</v>
      </c>
    </row>
    <row r="1663" spans="1:2" x14ac:dyDescent="0.25">
      <c r="A1663" s="1" t="s">
        <v>8219</v>
      </c>
      <c r="B1663" s="6">
        <v>41</v>
      </c>
    </row>
    <row r="1664" spans="1:2" x14ac:dyDescent="0.25">
      <c r="A1664" s="1" t="s">
        <v>8219</v>
      </c>
      <c r="B1664" s="6">
        <v>75</v>
      </c>
    </row>
    <row r="1665" spans="1:2" x14ac:dyDescent="0.25">
      <c r="A1665" s="1" t="s">
        <v>8219</v>
      </c>
      <c r="B1665" s="6">
        <v>97</v>
      </c>
    </row>
    <row r="1666" spans="1:2" x14ac:dyDescent="0.25">
      <c r="A1666" s="1" t="s">
        <v>8219</v>
      </c>
      <c r="B1666" s="6">
        <v>73</v>
      </c>
    </row>
    <row r="1667" spans="1:2" x14ac:dyDescent="0.25">
      <c r="A1667" s="1" t="s">
        <v>8219</v>
      </c>
      <c r="B1667" s="6">
        <v>49</v>
      </c>
    </row>
    <row r="1668" spans="1:2" x14ac:dyDescent="0.25">
      <c r="A1668" s="1" t="s">
        <v>8219</v>
      </c>
      <c r="B1668" s="6">
        <v>134</v>
      </c>
    </row>
    <row r="1669" spans="1:2" x14ac:dyDescent="0.25">
      <c r="A1669" s="1" t="s">
        <v>8219</v>
      </c>
      <c r="B1669" s="6">
        <v>68</v>
      </c>
    </row>
    <row r="1670" spans="1:2" x14ac:dyDescent="0.25">
      <c r="A1670" s="1" t="s">
        <v>8219</v>
      </c>
      <c r="B1670" s="6">
        <v>49</v>
      </c>
    </row>
    <row r="1671" spans="1:2" x14ac:dyDescent="0.25">
      <c r="A1671" s="1" t="s">
        <v>8219</v>
      </c>
      <c r="B1671" s="6">
        <v>63</v>
      </c>
    </row>
    <row r="1672" spans="1:2" x14ac:dyDescent="0.25">
      <c r="A1672" s="1" t="s">
        <v>8219</v>
      </c>
      <c r="B1672" s="6">
        <v>163</v>
      </c>
    </row>
    <row r="1673" spans="1:2" x14ac:dyDescent="0.25">
      <c r="A1673" s="1" t="s">
        <v>8219</v>
      </c>
      <c r="B1673" s="6">
        <v>288</v>
      </c>
    </row>
    <row r="1674" spans="1:2" x14ac:dyDescent="0.25">
      <c r="A1674" s="1" t="s">
        <v>8219</v>
      </c>
      <c r="B1674" s="6">
        <v>42</v>
      </c>
    </row>
    <row r="1675" spans="1:2" x14ac:dyDescent="0.25">
      <c r="A1675" s="1" t="s">
        <v>8219</v>
      </c>
      <c r="B1675" s="6">
        <v>70</v>
      </c>
    </row>
    <row r="1676" spans="1:2" x14ac:dyDescent="0.25">
      <c r="A1676" s="1" t="s">
        <v>8219</v>
      </c>
      <c r="B1676" s="6">
        <v>30</v>
      </c>
    </row>
    <row r="1677" spans="1:2" x14ac:dyDescent="0.25">
      <c r="A1677" s="1" t="s">
        <v>8219</v>
      </c>
      <c r="B1677" s="6">
        <v>51</v>
      </c>
    </row>
    <row r="1678" spans="1:2" x14ac:dyDescent="0.25">
      <c r="A1678" s="1" t="s">
        <v>8219</v>
      </c>
      <c r="B1678" s="6">
        <v>145</v>
      </c>
    </row>
    <row r="1679" spans="1:2" x14ac:dyDescent="0.25">
      <c r="A1679" s="1" t="s">
        <v>8219</v>
      </c>
      <c r="B1679" s="6">
        <v>21</v>
      </c>
    </row>
    <row r="1680" spans="1:2" x14ac:dyDescent="0.25">
      <c r="A1680" s="1" t="s">
        <v>8219</v>
      </c>
      <c r="B1680" s="6">
        <v>286</v>
      </c>
    </row>
    <row r="1681" spans="1:2" x14ac:dyDescent="0.25">
      <c r="A1681" s="1" t="s">
        <v>8219</v>
      </c>
      <c r="B1681" s="6">
        <v>12</v>
      </c>
    </row>
    <row r="1682" spans="1:2" x14ac:dyDescent="0.25">
      <c r="A1682" s="1" t="s">
        <v>8219</v>
      </c>
      <c r="B1682" s="6">
        <v>100</v>
      </c>
    </row>
    <row r="1683" spans="1:2" x14ac:dyDescent="0.25">
      <c r="A1683" s="1" t="s">
        <v>8219</v>
      </c>
      <c r="B1683" s="6">
        <v>100</v>
      </c>
    </row>
    <row r="1684" spans="1:2" x14ac:dyDescent="0.25">
      <c r="A1684" s="1" t="s">
        <v>8219</v>
      </c>
      <c r="B1684" s="6">
        <v>34</v>
      </c>
    </row>
    <row r="1685" spans="1:2" x14ac:dyDescent="0.25">
      <c r="A1685" s="1" t="s">
        <v>8219</v>
      </c>
      <c r="B1685" s="6">
        <v>63</v>
      </c>
    </row>
    <row r="1686" spans="1:2" x14ac:dyDescent="0.25">
      <c r="A1686" s="1" t="s">
        <v>8219</v>
      </c>
      <c r="B1686" s="6">
        <v>30</v>
      </c>
    </row>
    <row r="1687" spans="1:2" x14ac:dyDescent="0.25">
      <c r="A1687" s="1" t="s">
        <v>8219</v>
      </c>
      <c r="B1687" s="6">
        <v>47</v>
      </c>
    </row>
    <row r="1688" spans="1:2" x14ac:dyDescent="0.25">
      <c r="A1688" s="1" t="s">
        <v>8219</v>
      </c>
      <c r="B1688" s="6">
        <v>237</v>
      </c>
    </row>
    <row r="1689" spans="1:2" x14ac:dyDescent="0.25">
      <c r="A1689" s="1" t="s">
        <v>8219</v>
      </c>
      <c r="B1689" s="6">
        <v>47</v>
      </c>
    </row>
    <row r="1690" spans="1:2" x14ac:dyDescent="0.25">
      <c r="A1690" s="1" t="s">
        <v>8219</v>
      </c>
      <c r="B1690" s="6">
        <v>15</v>
      </c>
    </row>
    <row r="1691" spans="1:2" x14ac:dyDescent="0.25">
      <c r="A1691" s="1" t="s">
        <v>8219</v>
      </c>
      <c r="B1691" s="6">
        <v>81</v>
      </c>
    </row>
    <row r="1692" spans="1:2" x14ac:dyDescent="0.25">
      <c r="A1692" s="1" t="s">
        <v>8219</v>
      </c>
      <c r="B1692" s="6">
        <v>122</v>
      </c>
    </row>
    <row r="1693" spans="1:2" x14ac:dyDescent="0.25">
      <c r="A1693" s="1" t="s">
        <v>8219</v>
      </c>
      <c r="B1693" s="6">
        <v>34</v>
      </c>
    </row>
    <row r="1694" spans="1:2" x14ac:dyDescent="0.25">
      <c r="A1694" s="1" t="s">
        <v>8219</v>
      </c>
      <c r="B1694" s="6">
        <v>207</v>
      </c>
    </row>
    <row r="1695" spans="1:2" x14ac:dyDescent="0.25">
      <c r="A1695" s="1" t="s">
        <v>8219</v>
      </c>
      <c r="B1695" s="6">
        <v>25</v>
      </c>
    </row>
    <row r="1696" spans="1:2" x14ac:dyDescent="0.25">
      <c r="A1696" s="1" t="s">
        <v>8219</v>
      </c>
      <c r="B1696" s="6">
        <v>72</v>
      </c>
    </row>
    <row r="1697" spans="1:2" x14ac:dyDescent="0.25">
      <c r="A1697" s="1" t="s">
        <v>8219</v>
      </c>
      <c r="B1697" s="6">
        <v>14</v>
      </c>
    </row>
    <row r="1698" spans="1:2" x14ac:dyDescent="0.25">
      <c r="A1698" s="1" t="s">
        <v>8219</v>
      </c>
      <c r="B1698" s="6">
        <v>15</v>
      </c>
    </row>
    <row r="1699" spans="1:2" x14ac:dyDescent="0.25">
      <c r="A1699" s="1" t="s">
        <v>8219</v>
      </c>
      <c r="B1699" s="6">
        <v>91</v>
      </c>
    </row>
    <row r="1700" spans="1:2" x14ac:dyDescent="0.25">
      <c r="A1700" s="1" t="s">
        <v>8219</v>
      </c>
      <c r="B1700" s="6">
        <v>24</v>
      </c>
    </row>
    <row r="1701" spans="1:2" x14ac:dyDescent="0.25">
      <c r="A1701" s="1" t="s">
        <v>8219</v>
      </c>
      <c r="B1701" s="6">
        <v>27</v>
      </c>
    </row>
    <row r="1702" spans="1:2" x14ac:dyDescent="0.25">
      <c r="A1702" s="1" t="s">
        <v>8219</v>
      </c>
      <c r="B1702" s="6">
        <v>47</v>
      </c>
    </row>
    <row r="1703" spans="1:2" x14ac:dyDescent="0.25">
      <c r="A1703" s="1" t="s">
        <v>8219</v>
      </c>
      <c r="B1703" s="6">
        <v>44</v>
      </c>
    </row>
    <row r="1704" spans="1:2" x14ac:dyDescent="0.25">
      <c r="A1704" s="1" t="s">
        <v>8219</v>
      </c>
      <c r="B1704" s="6">
        <v>72</v>
      </c>
    </row>
    <row r="1705" spans="1:2" x14ac:dyDescent="0.25">
      <c r="A1705" s="1" t="s">
        <v>8219</v>
      </c>
      <c r="B1705" s="6">
        <v>63</v>
      </c>
    </row>
    <row r="1706" spans="1:2" x14ac:dyDescent="0.25">
      <c r="A1706" s="1" t="s">
        <v>8219</v>
      </c>
      <c r="B1706" s="6">
        <v>88</v>
      </c>
    </row>
    <row r="1707" spans="1:2" x14ac:dyDescent="0.25">
      <c r="A1707" s="1" t="s">
        <v>8219</v>
      </c>
      <c r="B1707" s="6">
        <v>70</v>
      </c>
    </row>
    <row r="1708" spans="1:2" x14ac:dyDescent="0.25">
      <c r="A1708" s="1" t="s">
        <v>8219</v>
      </c>
      <c r="B1708" s="6">
        <v>50</v>
      </c>
    </row>
    <row r="1709" spans="1:2" x14ac:dyDescent="0.25">
      <c r="A1709" s="1" t="s">
        <v>8219</v>
      </c>
      <c r="B1709" s="6">
        <v>35</v>
      </c>
    </row>
    <row r="1710" spans="1:2" x14ac:dyDescent="0.25">
      <c r="A1710" s="1" t="s">
        <v>8219</v>
      </c>
      <c r="B1710" s="6">
        <v>175</v>
      </c>
    </row>
    <row r="1711" spans="1:2" x14ac:dyDescent="0.25">
      <c r="A1711" s="1" t="s">
        <v>8219</v>
      </c>
      <c r="B1711" s="6">
        <v>20</v>
      </c>
    </row>
    <row r="1712" spans="1:2" x14ac:dyDescent="0.25">
      <c r="A1712" s="1" t="s">
        <v>8219</v>
      </c>
      <c r="B1712" s="6">
        <v>54</v>
      </c>
    </row>
    <row r="1713" spans="1:2" x14ac:dyDescent="0.25">
      <c r="A1713" s="1" t="s">
        <v>8219</v>
      </c>
      <c r="B1713" s="6">
        <v>20</v>
      </c>
    </row>
    <row r="1714" spans="1:2" x14ac:dyDescent="0.25">
      <c r="A1714" s="1" t="s">
        <v>8219</v>
      </c>
      <c r="B1714" s="6">
        <v>57</v>
      </c>
    </row>
    <row r="1715" spans="1:2" x14ac:dyDescent="0.25">
      <c r="A1715" s="1" t="s">
        <v>8219</v>
      </c>
      <c r="B1715" s="6">
        <v>31</v>
      </c>
    </row>
    <row r="1716" spans="1:2" x14ac:dyDescent="0.25">
      <c r="A1716" s="1" t="s">
        <v>8219</v>
      </c>
      <c r="B1716" s="6">
        <v>31</v>
      </c>
    </row>
    <row r="1717" spans="1:2" x14ac:dyDescent="0.25">
      <c r="A1717" s="1" t="s">
        <v>8219</v>
      </c>
      <c r="B1717" s="6">
        <v>45</v>
      </c>
    </row>
    <row r="1718" spans="1:2" x14ac:dyDescent="0.25">
      <c r="A1718" s="1" t="s">
        <v>8219</v>
      </c>
      <c r="B1718" s="6">
        <v>41</v>
      </c>
    </row>
    <row r="1719" spans="1:2" x14ac:dyDescent="0.25">
      <c r="A1719" s="1" t="s">
        <v>8219</v>
      </c>
      <c r="B1719" s="6">
        <v>29</v>
      </c>
    </row>
    <row r="1720" spans="1:2" x14ac:dyDescent="0.25">
      <c r="A1720" s="1" t="s">
        <v>8219</v>
      </c>
      <c r="B1720" s="6">
        <v>58</v>
      </c>
    </row>
    <row r="1721" spans="1:2" x14ac:dyDescent="0.25">
      <c r="A1721" s="1" t="s">
        <v>8219</v>
      </c>
      <c r="B1721" s="6">
        <v>89</v>
      </c>
    </row>
    <row r="1722" spans="1:2" x14ac:dyDescent="0.25">
      <c r="A1722" s="1" t="s">
        <v>8219</v>
      </c>
      <c r="B1722" s="6">
        <v>125</v>
      </c>
    </row>
    <row r="1723" spans="1:2" x14ac:dyDescent="0.25">
      <c r="A1723" s="1" t="s">
        <v>8219</v>
      </c>
      <c r="B1723" s="6">
        <v>18</v>
      </c>
    </row>
    <row r="1724" spans="1:2" x14ac:dyDescent="0.25">
      <c r="A1724" s="1" t="s">
        <v>8219</v>
      </c>
      <c r="B1724" s="6">
        <v>32</v>
      </c>
    </row>
    <row r="1725" spans="1:2" x14ac:dyDescent="0.25">
      <c r="A1725" s="1" t="s">
        <v>8219</v>
      </c>
      <c r="B1725" s="6">
        <v>16</v>
      </c>
    </row>
    <row r="1726" spans="1:2" x14ac:dyDescent="0.25">
      <c r="A1726" s="1" t="s">
        <v>8219</v>
      </c>
      <c r="B1726" s="6">
        <v>38</v>
      </c>
    </row>
    <row r="1727" spans="1:2" x14ac:dyDescent="0.25">
      <c r="A1727" s="1" t="s">
        <v>8219</v>
      </c>
      <c r="B1727" s="6">
        <v>15</v>
      </c>
    </row>
    <row r="1728" spans="1:2" x14ac:dyDescent="0.25">
      <c r="A1728" s="1" t="s">
        <v>8219</v>
      </c>
      <c r="B1728" s="6">
        <v>23</v>
      </c>
    </row>
    <row r="1729" spans="1:2" x14ac:dyDescent="0.25">
      <c r="A1729" s="1" t="s">
        <v>8219</v>
      </c>
      <c r="B1729" s="6">
        <v>49</v>
      </c>
    </row>
    <row r="1730" spans="1:2" x14ac:dyDescent="0.25">
      <c r="A1730" s="1" t="s">
        <v>8219</v>
      </c>
      <c r="B1730" s="6">
        <v>10</v>
      </c>
    </row>
    <row r="1731" spans="1:2" x14ac:dyDescent="0.25">
      <c r="A1731" s="1" t="s">
        <v>8219</v>
      </c>
      <c r="B1731" s="6">
        <v>15</v>
      </c>
    </row>
    <row r="1732" spans="1:2" x14ac:dyDescent="0.25">
      <c r="A1732" s="1" t="s">
        <v>8219</v>
      </c>
      <c r="B1732" s="6">
        <v>57</v>
      </c>
    </row>
    <row r="1733" spans="1:2" x14ac:dyDescent="0.25">
      <c r="A1733" s="1" t="s">
        <v>8219</v>
      </c>
      <c r="B1733" s="6">
        <v>33</v>
      </c>
    </row>
    <row r="1734" spans="1:2" x14ac:dyDescent="0.25">
      <c r="A1734" s="1" t="s">
        <v>8219</v>
      </c>
      <c r="B1734" s="6">
        <v>9</v>
      </c>
    </row>
    <row r="1735" spans="1:2" x14ac:dyDescent="0.25">
      <c r="A1735" s="1" t="s">
        <v>8219</v>
      </c>
      <c r="B1735" s="6">
        <v>26</v>
      </c>
    </row>
    <row r="1736" spans="1:2" x14ac:dyDescent="0.25">
      <c r="A1736" s="1" t="s">
        <v>8219</v>
      </c>
      <c r="B1736" s="6">
        <v>69</v>
      </c>
    </row>
    <row r="1737" spans="1:2" x14ac:dyDescent="0.25">
      <c r="A1737" s="1" t="s">
        <v>8219</v>
      </c>
      <c r="B1737" s="6">
        <v>65</v>
      </c>
    </row>
    <row r="1738" spans="1:2" x14ac:dyDescent="0.25">
      <c r="A1738" s="1" t="s">
        <v>8219</v>
      </c>
      <c r="B1738" s="6">
        <v>83</v>
      </c>
    </row>
    <row r="1739" spans="1:2" x14ac:dyDescent="0.25">
      <c r="A1739" s="1" t="s">
        <v>8219</v>
      </c>
      <c r="B1739" s="6">
        <v>111</v>
      </c>
    </row>
    <row r="1740" spans="1:2" x14ac:dyDescent="0.25">
      <c r="A1740" s="1" t="s">
        <v>8219</v>
      </c>
      <c r="B1740" s="6">
        <v>46</v>
      </c>
    </row>
    <row r="1741" spans="1:2" x14ac:dyDescent="0.25">
      <c r="A1741" s="1" t="s">
        <v>8219</v>
      </c>
      <c r="B1741" s="6">
        <v>63</v>
      </c>
    </row>
    <row r="1742" spans="1:2" x14ac:dyDescent="0.25">
      <c r="A1742" s="1" t="s">
        <v>8219</v>
      </c>
      <c r="B1742" s="6">
        <v>9</v>
      </c>
    </row>
    <row r="1743" spans="1:2" x14ac:dyDescent="0.25">
      <c r="A1743" s="1" t="s">
        <v>8219</v>
      </c>
      <c r="B1743" s="6">
        <v>34</v>
      </c>
    </row>
    <row r="1744" spans="1:2" x14ac:dyDescent="0.25">
      <c r="A1744" s="1" t="s">
        <v>8219</v>
      </c>
      <c r="B1744" s="6">
        <v>112</v>
      </c>
    </row>
    <row r="1745" spans="1:2" x14ac:dyDescent="0.25">
      <c r="A1745" s="1" t="s">
        <v>8219</v>
      </c>
      <c r="B1745" s="6">
        <v>47</v>
      </c>
    </row>
    <row r="1746" spans="1:2" x14ac:dyDescent="0.25">
      <c r="A1746" s="1" t="s">
        <v>8219</v>
      </c>
      <c r="B1746" s="6">
        <v>38</v>
      </c>
    </row>
    <row r="1747" spans="1:2" x14ac:dyDescent="0.25">
      <c r="A1747" s="1" t="s">
        <v>8219</v>
      </c>
      <c r="B1747" s="6">
        <v>28</v>
      </c>
    </row>
    <row r="1748" spans="1:2" x14ac:dyDescent="0.25">
      <c r="A1748" s="1" t="s">
        <v>8219</v>
      </c>
      <c r="B1748" s="6">
        <v>78</v>
      </c>
    </row>
    <row r="1749" spans="1:2" x14ac:dyDescent="0.25">
      <c r="A1749" s="1" t="s">
        <v>8219</v>
      </c>
      <c r="B1749" s="6">
        <v>23</v>
      </c>
    </row>
    <row r="1750" spans="1:2" x14ac:dyDescent="0.25">
      <c r="A1750" s="1" t="s">
        <v>8219</v>
      </c>
      <c r="B1750" s="6">
        <v>40</v>
      </c>
    </row>
    <row r="1751" spans="1:2" x14ac:dyDescent="0.25">
      <c r="A1751" s="1" t="s">
        <v>8219</v>
      </c>
      <c r="B1751" s="6">
        <v>13</v>
      </c>
    </row>
    <row r="1752" spans="1:2" x14ac:dyDescent="0.25">
      <c r="A1752" s="1" t="s">
        <v>8219</v>
      </c>
      <c r="B1752" s="6">
        <v>18</v>
      </c>
    </row>
    <row r="1753" spans="1:2" x14ac:dyDescent="0.25">
      <c r="A1753" s="1" t="s">
        <v>8219</v>
      </c>
      <c r="B1753" s="6">
        <v>22</v>
      </c>
    </row>
    <row r="1754" spans="1:2" x14ac:dyDescent="0.25">
      <c r="A1754" s="1" t="s">
        <v>8219</v>
      </c>
      <c r="B1754" s="6">
        <v>79</v>
      </c>
    </row>
    <row r="1755" spans="1:2" x14ac:dyDescent="0.25">
      <c r="A1755" s="1" t="s">
        <v>8219</v>
      </c>
      <c r="B1755" s="6">
        <v>14</v>
      </c>
    </row>
    <row r="1756" spans="1:2" x14ac:dyDescent="0.25">
      <c r="A1756" s="1" t="s">
        <v>8219</v>
      </c>
      <c r="B1756" s="6">
        <v>51</v>
      </c>
    </row>
    <row r="1757" spans="1:2" x14ac:dyDescent="0.25">
      <c r="A1757" s="1" t="s">
        <v>8219</v>
      </c>
      <c r="B1757" s="6">
        <v>54</v>
      </c>
    </row>
    <row r="1758" spans="1:2" x14ac:dyDescent="0.25">
      <c r="A1758" s="1" t="s">
        <v>8219</v>
      </c>
      <c r="B1758" s="6">
        <v>70</v>
      </c>
    </row>
    <row r="1759" spans="1:2" x14ac:dyDescent="0.25">
      <c r="A1759" s="1" t="s">
        <v>8219</v>
      </c>
      <c r="B1759" s="6">
        <v>44</v>
      </c>
    </row>
    <row r="1760" spans="1:2" x14ac:dyDescent="0.25">
      <c r="A1760" s="1" t="s">
        <v>8219</v>
      </c>
      <c r="B1760" s="6">
        <v>55</v>
      </c>
    </row>
    <row r="1761" spans="1:2" x14ac:dyDescent="0.25">
      <c r="A1761" s="1" t="s">
        <v>8219</v>
      </c>
      <c r="B1761" s="6">
        <v>15</v>
      </c>
    </row>
    <row r="1762" spans="1:2" x14ac:dyDescent="0.25">
      <c r="A1762" s="1" t="s">
        <v>8219</v>
      </c>
      <c r="B1762" s="6">
        <v>27</v>
      </c>
    </row>
    <row r="1763" spans="1:2" x14ac:dyDescent="0.25">
      <c r="A1763" s="1" t="s">
        <v>8219</v>
      </c>
      <c r="B1763" s="6">
        <v>21</v>
      </c>
    </row>
    <row r="1764" spans="1:2" x14ac:dyDescent="0.25">
      <c r="A1764" s="1" t="s">
        <v>8219</v>
      </c>
      <c r="B1764" s="6">
        <v>162</v>
      </c>
    </row>
    <row r="1765" spans="1:2" x14ac:dyDescent="0.25">
      <c r="A1765" s="1" t="s">
        <v>8219</v>
      </c>
      <c r="B1765" s="6">
        <v>23</v>
      </c>
    </row>
    <row r="1766" spans="1:2" x14ac:dyDescent="0.25">
      <c r="A1766" s="1" t="s">
        <v>8219</v>
      </c>
      <c r="B1766" s="6">
        <v>72</v>
      </c>
    </row>
    <row r="1767" spans="1:2" x14ac:dyDescent="0.25">
      <c r="A1767" s="1" t="s">
        <v>8219</v>
      </c>
      <c r="B1767" s="6">
        <v>68</v>
      </c>
    </row>
    <row r="1768" spans="1:2" x14ac:dyDescent="0.25">
      <c r="A1768" s="1" t="s">
        <v>8219</v>
      </c>
      <c r="B1768" s="6">
        <v>20</v>
      </c>
    </row>
    <row r="1769" spans="1:2" x14ac:dyDescent="0.25">
      <c r="A1769" s="1" t="s">
        <v>8219</v>
      </c>
      <c r="B1769" s="6">
        <v>26</v>
      </c>
    </row>
    <row r="1770" spans="1:2" x14ac:dyDescent="0.25">
      <c r="A1770" s="1" t="s">
        <v>8219</v>
      </c>
      <c r="B1770" s="6">
        <v>72</v>
      </c>
    </row>
    <row r="1771" spans="1:2" x14ac:dyDescent="0.25">
      <c r="A1771" s="1" t="s">
        <v>8219</v>
      </c>
      <c r="B1771" s="6">
        <v>3</v>
      </c>
    </row>
    <row r="1772" spans="1:2" x14ac:dyDescent="0.25">
      <c r="A1772" s="1" t="s">
        <v>8219</v>
      </c>
      <c r="B1772" s="6">
        <v>18</v>
      </c>
    </row>
    <row r="1773" spans="1:2" x14ac:dyDescent="0.25">
      <c r="A1773" s="1" t="s">
        <v>8219</v>
      </c>
      <c r="B1773" s="6">
        <v>30</v>
      </c>
    </row>
    <row r="1774" spans="1:2" x14ac:dyDescent="0.25">
      <c r="A1774" s="1" t="s">
        <v>8219</v>
      </c>
      <c r="B1774" s="6">
        <v>23</v>
      </c>
    </row>
    <row r="1775" spans="1:2" x14ac:dyDescent="0.25">
      <c r="A1775" s="1" t="s">
        <v>8219</v>
      </c>
      <c r="B1775" s="6">
        <v>54</v>
      </c>
    </row>
    <row r="1776" spans="1:2" x14ac:dyDescent="0.25">
      <c r="A1776" s="1" t="s">
        <v>8219</v>
      </c>
      <c r="B1776" s="6">
        <v>26</v>
      </c>
    </row>
    <row r="1777" spans="1:2" x14ac:dyDescent="0.25">
      <c r="A1777" s="1" t="s">
        <v>8219</v>
      </c>
      <c r="B1777" s="6">
        <v>9</v>
      </c>
    </row>
    <row r="1778" spans="1:2" x14ac:dyDescent="0.25">
      <c r="A1778" s="1" t="s">
        <v>8219</v>
      </c>
      <c r="B1778" s="6">
        <v>27</v>
      </c>
    </row>
    <row r="1779" spans="1:2" x14ac:dyDescent="0.25">
      <c r="A1779" s="1" t="s">
        <v>8219</v>
      </c>
      <c r="B1779" s="6">
        <v>30</v>
      </c>
    </row>
    <row r="1780" spans="1:2" x14ac:dyDescent="0.25">
      <c r="A1780" s="1" t="s">
        <v>8219</v>
      </c>
      <c r="B1780" s="6">
        <v>52</v>
      </c>
    </row>
    <row r="1781" spans="1:2" x14ac:dyDescent="0.25">
      <c r="A1781" s="1" t="s">
        <v>8219</v>
      </c>
      <c r="B1781" s="6">
        <v>17</v>
      </c>
    </row>
    <row r="1782" spans="1:2" x14ac:dyDescent="0.25">
      <c r="A1782" s="1" t="s">
        <v>8219</v>
      </c>
      <c r="B1782" s="6">
        <v>19</v>
      </c>
    </row>
    <row r="1783" spans="1:2" x14ac:dyDescent="0.25">
      <c r="A1783" s="1" t="s">
        <v>8219</v>
      </c>
      <c r="B1783" s="6">
        <v>77</v>
      </c>
    </row>
    <row r="1784" spans="1:2" x14ac:dyDescent="0.25">
      <c r="A1784" s="1" t="s">
        <v>8219</v>
      </c>
      <c r="B1784" s="6">
        <v>21</v>
      </c>
    </row>
    <row r="1785" spans="1:2" x14ac:dyDescent="0.25">
      <c r="A1785" s="1" t="s">
        <v>8219</v>
      </c>
      <c r="B1785" s="6">
        <v>38</v>
      </c>
    </row>
    <row r="1786" spans="1:2" x14ac:dyDescent="0.25">
      <c r="A1786" s="1" t="s">
        <v>8219</v>
      </c>
      <c r="B1786" s="6">
        <v>28</v>
      </c>
    </row>
    <row r="1787" spans="1:2" x14ac:dyDescent="0.25">
      <c r="A1787" s="1" t="s">
        <v>8219</v>
      </c>
      <c r="B1787" s="6">
        <v>48</v>
      </c>
    </row>
    <row r="1788" spans="1:2" x14ac:dyDescent="0.25">
      <c r="A1788" s="1" t="s">
        <v>8219</v>
      </c>
      <c r="B1788" s="6">
        <v>46</v>
      </c>
    </row>
    <row r="1789" spans="1:2" x14ac:dyDescent="0.25">
      <c r="A1789" s="1" t="s">
        <v>8219</v>
      </c>
      <c r="B1789" s="6">
        <v>30</v>
      </c>
    </row>
    <row r="1790" spans="1:2" x14ac:dyDescent="0.25">
      <c r="A1790" s="1" t="s">
        <v>8219</v>
      </c>
      <c r="B1790" s="6">
        <v>64</v>
      </c>
    </row>
    <row r="1791" spans="1:2" x14ac:dyDescent="0.25">
      <c r="A1791" s="1" t="s">
        <v>8219</v>
      </c>
      <c r="B1791" s="6">
        <v>15</v>
      </c>
    </row>
    <row r="1792" spans="1:2" x14ac:dyDescent="0.25">
      <c r="A1792" s="1" t="s">
        <v>8219</v>
      </c>
      <c r="B1792" s="6">
        <v>41</v>
      </c>
    </row>
    <row r="1793" spans="1:2" x14ac:dyDescent="0.25">
      <c r="A1793" s="1" t="s">
        <v>8219</v>
      </c>
      <c r="B1793" s="6">
        <v>35</v>
      </c>
    </row>
    <row r="1794" spans="1:2" x14ac:dyDescent="0.25">
      <c r="A1794" s="1" t="s">
        <v>8219</v>
      </c>
      <c r="B1794" s="6">
        <v>45</v>
      </c>
    </row>
    <row r="1795" spans="1:2" x14ac:dyDescent="0.25">
      <c r="A1795" s="1" t="s">
        <v>8219</v>
      </c>
      <c r="B1795" s="6">
        <v>62</v>
      </c>
    </row>
    <row r="1796" spans="1:2" x14ac:dyDescent="0.25">
      <c r="A1796" s="1" t="s">
        <v>8219</v>
      </c>
      <c r="B1796" s="6">
        <v>22</v>
      </c>
    </row>
    <row r="1797" spans="1:2" x14ac:dyDescent="0.25">
      <c r="A1797" s="1" t="s">
        <v>8219</v>
      </c>
      <c r="B1797" s="6">
        <v>18</v>
      </c>
    </row>
    <row r="1798" spans="1:2" x14ac:dyDescent="0.25">
      <c r="A1798" s="1" t="s">
        <v>8219</v>
      </c>
      <c r="B1798" s="6">
        <v>12</v>
      </c>
    </row>
    <row r="1799" spans="1:2" x14ac:dyDescent="0.25">
      <c r="A1799" s="1" t="s">
        <v>8219</v>
      </c>
      <c r="B1799" s="6">
        <v>44</v>
      </c>
    </row>
    <row r="1800" spans="1:2" x14ac:dyDescent="0.25">
      <c r="A1800" s="1" t="s">
        <v>8219</v>
      </c>
      <c r="B1800" s="6">
        <v>27</v>
      </c>
    </row>
    <row r="1801" spans="1:2" x14ac:dyDescent="0.25">
      <c r="A1801" s="1" t="s">
        <v>8219</v>
      </c>
      <c r="B1801" s="6">
        <v>38</v>
      </c>
    </row>
    <row r="1802" spans="1:2" x14ac:dyDescent="0.25">
      <c r="A1802" s="1" t="s">
        <v>8219</v>
      </c>
      <c r="B1802" s="6">
        <v>28</v>
      </c>
    </row>
    <row r="1803" spans="1:2" x14ac:dyDescent="0.25">
      <c r="A1803" s="1" t="s">
        <v>8219</v>
      </c>
      <c r="B1803" s="6">
        <v>24</v>
      </c>
    </row>
    <row r="1804" spans="1:2" x14ac:dyDescent="0.25">
      <c r="A1804" s="1" t="s">
        <v>8219</v>
      </c>
      <c r="B1804" s="6">
        <v>65</v>
      </c>
    </row>
    <row r="1805" spans="1:2" x14ac:dyDescent="0.25">
      <c r="A1805" s="1" t="s">
        <v>8219</v>
      </c>
      <c r="B1805" s="6">
        <v>46</v>
      </c>
    </row>
    <row r="1806" spans="1:2" x14ac:dyDescent="0.25">
      <c r="A1806" s="1" t="s">
        <v>8219</v>
      </c>
      <c r="B1806" s="6">
        <v>85</v>
      </c>
    </row>
    <row r="1807" spans="1:2" x14ac:dyDescent="0.25">
      <c r="A1807" s="1" t="s">
        <v>8219</v>
      </c>
      <c r="B1807" s="6">
        <v>66</v>
      </c>
    </row>
    <row r="1808" spans="1:2" x14ac:dyDescent="0.25">
      <c r="A1808" s="1" t="s">
        <v>8219</v>
      </c>
      <c r="B1808" s="6">
        <v>165</v>
      </c>
    </row>
    <row r="1809" spans="1:2" x14ac:dyDescent="0.25">
      <c r="A1809" s="1" t="s">
        <v>8219</v>
      </c>
      <c r="B1809" s="6">
        <v>17</v>
      </c>
    </row>
    <row r="1810" spans="1:2" x14ac:dyDescent="0.25">
      <c r="A1810" s="1" t="s">
        <v>8219</v>
      </c>
      <c r="B1810" s="6">
        <v>3</v>
      </c>
    </row>
    <row r="1811" spans="1:2" x14ac:dyDescent="0.25">
      <c r="A1811" s="1" t="s">
        <v>8219</v>
      </c>
      <c r="B1811" s="6">
        <v>17</v>
      </c>
    </row>
    <row r="1812" spans="1:2" x14ac:dyDescent="0.25">
      <c r="A1812" s="1" t="s">
        <v>8219</v>
      </c>
      <c r="B1812" s="6">
        <v>91</v>
      </c>
    </row>
    <row r="1813" spans="1:2" x14ac:dyDescent="0.25">
      <c r="A1813" s="1" t="s">
        <v>8219</v>
      </c>
      <c r="B1813" s="6">
        <v>67</v>
      </c>
    </row>
    <row r="1814" spans="1:2" x14ac:dyDescent="0.25">
      <c r="A1814" s="1" t="s">
        <v>8219</v>
      </c>
      <c r="B1814" s="6">
        <v>18</v>
      </c>
    </row>
    <row r="1815" spans="1:2" x14ac:dyDescent="0.25">
      <c r="A1815" s="1" t="s">
        <v>8219</v>
      </c>
      <c r="B1815" s="6">
        <v>21</v>
      </c>
    </row>
    <row r="1816" spans="1:2" x14ac:dyDescent="0.25">
      <c r="A1816" s="1" t="s">
        <v>8219</v>
      </c>
      <c r="B1816" s="6">
        <v>40</v>
      </c>
    </row>
    <row r="1817" spans="1:2" x14ac:dyDescent="0.25">
      <c r="A1817" s="1" t="s">
        <v>8219</v>
      </c>
      <c r="B1817" s="6">
        <v>78</v>
      </c>
    </row>
    <row r="1818" spans="1:2" x14ac:dyDescent="0.25">
      <c r="A1818" s="1" t="s">
        <v>8219</v>
      </c>
      <c r="B1818" s="6">
        <v>26</v>
      </c>
    </row>
    <row r="1819" spans="1:2" x14ac:dyDescent="0.25">
      <c r="A1819" s="1" t="s">
        <v>8219</v>
      </c>
      <c r="B1819" s="6">
        <v>14</v>
      </c>
    </row>
    <row r="1820" spans="1:2" x14ac:dyDescent="0.25">
      <c r="A1820" s="1" t="s">
        <v>8219</v>
      </c>
      <c r="B1820" s="6">
        <v>44</v>
      </c>
    </row>
    <row r="1821" spans="1:2" x14ac:dyDescent="0.25">
      <c r="A1821" s="1" t="s">
        <v>8219</v>
      </c>
      <c r="B1821" s="6">
        <v>9</v>
      </c>
    </row>
    <row r="1822" spans="1:2" x14ac:dyDescent="0.25">
      <c r="A1822" s="1" t="s">
        <v>8219</v>
      </c>
      <c r="B1822" s="6">
        <v>30</v>
      </c>
    </row>
    <row r="1823" spans="1:2" x14ac:dyDescent="0.25">
      <c r="A1823" s="1" t="s">
        <v>8219</v>
      </c>
      <c r="B1823" s="6">
        <v>45</v>
      </c>
    </row>
    <row r="1824" spans="1:2" x14ac:dyDescent="0.25">
      <c r="A1824" s="1" t="s">
        <v>8219</v>
      </c>
      <c r="B1824" s="6">
        <v>56</v>
      </c>
    </row>
    <row r="1825" spans="1:2" x14ac:dyDescent="0.25">
      <c r="A1825" s="1" t="s">
        <v>8219</v>
      </c>
      <c r="B1825" s="6">
        <v>46</v>
      </c>
    </row>
    <row r="1826" spans="1:2" x14ac:dyDescent="0.25">
      <c r="A1826" s="1" t="s">
        <v>8219</v>
      </c>
      <c r="B1826" s="6">
        <v>34</v>
      </c>
    </row>
    <row r="1827" spans="1:2" x14ac:dyDescent="0.25">
      <c r="A1827" s="1" t="s">
        <v>8219</v>
      </c>
      <c r="B1827" s="6">
        <v>98</v>
      </c>
    </row>
    <row r="1828" spans="1:2" x14ac:dyDescent="0.25">
      <c r="A1828" s="1" t="s">
        <v>8219</v>
      </c>
      <c r="B1828" s="6">
        <v>46</v>
      </c>
    </row>
    <row r="1829" spans="1:2" x14ac:dyDescent="0.25">
      <c r="A1829" s="1" t="s">
        <v>8219</v>
      </c>
      <c r="B1829" s="6">
        <v>10</v>
      </c>
    </row>
    <row r="1830" spans="1:2" x14ac:dyDescent="0.25">
      <c r="A1830" s="1" t="s">
        <v>8219</v>
      </c>
      <c r="B1830" s="6">
        <v>76</v>
      </c>
    </row>
    <row r="1831" spans="1:2" x14ac:dyDescent="0.25">
      <c r="A1831" s="1" t="s">
        <v>8219</v>
      </c>
      <c r="B1831" s="6">
        <v>104</v>
      </c>
    </row>
    <row r="1832" spans="1:2" x14ac:dyDescent="0.25">
      <c r="A1832" s="1" t="s">
        <v>8219</v>
      </c>
      <c r="B1832" s="6">
        <v>87</v>
      </c>
    </row>
    <row r="1833" spans="1:2" x14ac:dyDescent="0.25">
      <c r="A1833" s="1" t="s">
        <v>8219</v>
      </c>
      <c r="B1833" s="6">
        <v>29</v>
      </c>
    </row>
    <row r="1834" spans="1:2" x14ac:dyDescent="0.25">
      <c r="A1834" s="1" t="s">
        <v>8219</v>
      </c>
      <c r="B1834" s="6">
        <v>51</v>
      </c>
    </row>
    <row r="1835" spans="1:2" x14ac:dyDescent="0.25">
      <c r="A1835" s="1" t="s">
        <v>8219</v>
      </c>
      <c r="B1835" s="6">
        <v>12</v>
      </c>
    </row>
    <row r="1836" spans="1:2" x14ac:dyDescent="0.25">
      <c r="A1836" s="1" t="s">
        <v>8219</v>
      </c>
      <c r="B1836" s="6">
        <v>72</v>
      </c>
    </row>
    <row r="1837" spans="1:2" x14ac:dyDescent="0.25">
      <c r="A1837" s="1" t="s">
        <v>8219</v>
      </c>
      <c r="B1837" s="6">
        <v>21</v>
      </c>
    </row>
    <row r="1838" spans="1:2" x14ac:dyDescent="0.25">
      <c r="A1838" s="1" t="s">
        <v>8219</v>
      </c>
      <c r="B1838" s="6">
        <v>42</v>
      </c>
    </row>
    <row r="1839" spans="1:2" x14ac:dyDescent="0.25">
      <c r="A1839" s="1" t="s">
        <v>8219</v>
      </c>
      <c r="B1839" s="6">
        <v>71</v>
      </c>
    </row>
    <row r="1840" spans="1:2" x14ac:dyDescent="0.25">
      <c r="A1840" s="1" t="s">
        <v>8219</v>
      </c>
      <c r="B1840" s="6">
        <v>168</v>
      </c>
    </row>
    <row r="1841" spans="1:2" x14ac:dyDescent="0.25">
      <c r="A1841" s="1" t="s">
        <v>8219</v>
      </c>
      <c r="B1841" s="6">
        <v>19</v>
      </c>
    </row>
    <row r="1842" spans="1:2" x14ac:dyDescent="0.25">
      <c r="A1842" s="1" t="s">
        <v>8219</v>
      </c>
      <c r="B1842" s="6">
        <v>37</v>
      </c>
    </row>
    <row r="1843" spans="1:2" x14ac:dyDescent="0.25">
      <c r="A1843" s="1" t="s">
        <v>8219</v>
      </c>
      <c r="B1843" s="6">
        <v>36</v>
      </c>
    </row>
    <row r="1844" spans="1:2" x14ac:dyDescent="0.25">
      <c r="A1844" s="1" t="s">
        <v>8219</v>
      </c>
      <c r="B1844" s="6">
        <v>14</v>
      </c>
    </row>
    <row r="1845" spans="1:2" x14ac:dyDescent="0.25">
      <c r="A1845" s="1" t="s">
        <v>8219</v>
      </c>
      <c r="B1845" s="6">
        <v>18</v>
      </c>
    </row>
    <row r="1846" spans="1:2" x14ac:dyDescent="0.25">
      <c r="A1846" s="1" t="s">
        <v>8219</v>
      </c>
      <c r="B1846" s="6">
        <v>82</v>
      </c>
    </row>
    <row r="1847" spans="1:2" x14ac:dyDescent="0.25">
      <c r="A1847" s="1" t="s">
        <v>8219</v>
      </c>
      <c r="B1847" s="6">
        <v>43</v>
      </c>
    </row>
    <row r="1848" spans="1:2" x14ac:dyDescent="0.25">
      <c r="A1848" s="1" t="s">
        <v>8219</v>
      </c>
      <c r="B1848" s="6">
        <v>8</v>
      </c>
    </row>
    <row r="1849" spans="1:2" x14ac:dyDescent="0.25">
      <c r="A1849" s="1" t="s">
        <v>8219</v>
      </c>
      <c r="B1849" s="6">
        <v>45</v>
      </c>
    </row>
    <row r="1850" spans="1:2" x14ac:dyDescent="0.25">
      <c r="A1850" s="1" t="s">
        <v>8219</v>
      </c>
      <c r="B1850" s="6">
        <v>20</v>
      </c>
    </row>
    <row r="1851" spans="1:2" x14ac:dyDescent="0.25">
      <c r="A1851" s="1" t="s">
        <v>8219</v>
      </c>
      <c r="B1851" s="6">
        <v>31</v>
      </c>
    </row>
    <row r="1852" spans="1:2" x14ac:dyDescent="0.25">
      <c r="A1852" s="1" t="s">
        <v>8219</v>
      </c>
      <c r="B1852" s="6">
        <v>25</v>
      </c>
    </row>
    <row r="1853" spans="1:2" x14ac:dyDescent="0.25">
      <c r="A1853" s="1" t="s">
        <v>8219</v>
      </c>
      <c r="B1853" s="6">
        <v>14</v>
      </c>
    </row>
    <row r="1854" spans="1:2" x14ac:dyDescent="0.25">
      <c r="A1854" s="1" t="s">
        <v>8219</v>
      </c>
      <c r="B1854" s="6">
        <v>45</v>
      </c>
    </row>
    <row r="1855" spans="1:2" x14ac:dyDescent="0.25">
      <c r="A1855" s="1" t="s">
        <v>8219</v>
      </c>
      <c r="B1855" s="6">
        <v>20</v>
      </c>
    </row>
    <row r="1856" spans="1:2" x14ac:dyDescent="0.25">
      <c r="A1856" s="1" t="s">
        <v>8219</v>
      </c>
      <c r="B1856" s="6">
        <v>39</v>
      </c>
    </row>
    <row r="1857" spans="1:2" x14ac:dyDescent="0.25">
      <c r="A1857" s="1" t="s">
        <v>8219</v>
      </c>
      <c r="B1857" s="6">
        <v>16</v>
      </c>
    </row>
    <row r="1858" spans="1:2" x14ac:dyDescent="0.25">
      <c r="A1858" s="1" t="s">
        <v>8219</v>
      </c>
      <c r="B1858" s="6">
        <v>37</v>
      </c>
    </row>
    <row r="1859" spans="1:2" x14ac:dyDescent="0.25">
      <c r="A1859" s="1" t="s">
        <v>8219</v>
      </c>
      <c r="B1859" s="6">
        <v>14</v>
      </c>
    </row>
    <row r="1860" spans="1:2" x14ac:dyDescent="0.25">
      <c r="A1860" s="1" t="s">
        <v>8219</v>
      </c>
      <c r="B1860" s="6">
        <v>21</v>
      </c>
    </row>
    <row r="1861" spans="1:2" x14ac:dyDescent="0.25">
      <c r="A1861" s="1" t="s">
        <v>8219</v>
      </c>
      <c r="B1861" s="6">
        <v>69</v>
      </c>
    </row>
    <row r="1862" spans="1:2" x14ac:dyDescent="0.25">
      <c r="A1862" s="1" t="s">
        <v>8219</v>
      </c>
      <c r="B1862" s="6">
        <v>16</v>
      </c>
    </row>
    <row r="1863" spans="1:2" x14ac:dyDescent="0.25">
      <c r="A1863" s="1" t="s">
        <v>8219</v>
      </c>
      <c r="B1863" s="6">
        <v>55</v>
      </c>
    </row>
    <row r="1864" spans="1:2" x14ac:dyDescent="0.25">
      <c r="A1864" s="1" t="s">
        <v>8219</v>
      </c>
      <c r="B1864" s="6">
        <v>27</v>
      </c>
    </row>
    <row r="1865" spans="1:2" x14ac:dyDescent="0.25">
      <c r="A1865" s="1" t="s">
        <v>8219</v>
      </c>
      <c r="B1865" s="6">
        <v>36</v>
      </c>
    </row>
    <row r="1866" spans="1:2" x14ac:dyDescent="0.25">
      <c r="A1866" s="1" t="s">
        <v>8219</v>
      </c>
      <c r="B1866" s="6">
        <v>19</v>
      </c>
    </row>
    <row r="1867" spans="1:2" x14ac:dyDescent="0.25">
      <c r="A1867" s="1" t="s">
        <v>8219</v>
      </c>
      <c r="B1867" s="6">
        <v>12</v>
      </c>
    </row>
    <row r="1868" spans="1:2" x14ac:dyDescent="0.25">
      <c r="A1868" s="1" t="s">
        <v>8219</v>
      </c>
      <c r="B1868" s="6">
        <v>17</v>
      </c>
    </row>
    <row r="1869" spans="1:2" x14ac:dyDescent="0.25">
      <c r="A1869" s="1" t="s">
        <v>8219</v>
      </c>
      <c r="B1869" s="6">
        <v>114</v>
      </c>
    </row>
    <row r="1870" spans="1:2" x14ac:dyDescent="0.25">
      <c r="A1870" s="1" t="s">
        <v>8219</v>
      </c>
      <c r="B1870" s="6">
        <v>93</v>
      </c>
    </row>
    <row r="1871" spans="1:2" x14ac:dyDescent="0.25">
      <c r="A1871" s="1" t="s">
        <v>8219</v>
      </c>
      <c r="B1871" s="6">
        <v>36</v>
      </c>
    </row>
    <row r="1872" spans="1:2" x14ac:dyDescent="0.25">
      <c r="A1872" s="1" t="s">
        <v>8219</v>
      </c>
      <c r="B1872" s="6">
        <v>61</v>
      </c>
    </row>
    <row r="1873" spans="1:2" x14ac:dyDescent="0.25">
      <c r="A1873" s="1" t="s">
        <v>8219</v>
      </c>
      <c r="B1873" s="6">
        <v>47</v>
      </c>
    </row>
    <row r="1874" spans="1:2" x14ac:dyDescent="0.25">
      <c r="A1874" s="1" t="s">
        <v>8219</v>
      </c>
      <c r="B1874" s="6">
        <v>17</v>
      </c>
    </row>
    <row r="1875" spans="1:2" x14ac:dyDescent="0.25">
      <c r="A1875" s="1" t="s">
        <v>8219</v>
      </c>
      <c r="B1875" s="6">
        <v>63</v>
      </c>
    </row>
    <row r="1876" spans="1:2" x14ac:dyDescent="0.25">
      <c r="A1876" s="1" t="s">
        <v>8219</v>
      </c>
      <c r="B1876" s="6">
        <v>9</v>
      </c>
    </row>
    <row r="1877" spans="1:2" x14ac:dyDescent="0.25">
      <c r="A1877" s="1" t="s">
        <v>8219</v>
      </c>
      <c r="B1877" s="6">
        <v>30</v>
      </c>
    </row>
    <row r="1878" spans="1:2" x14ac:dyDescent="0.25">
      <c r="A1878" s="1" t="s">
        <v>8219</v>
      </c>
      <c r="B1878" s="6">
        <v>23</v>
      </c>
    </row>
    <row r="1879" spans="1:2" x14ac:dyDescent="0.25">
      <c r="A1879" s="1" t="s">
        <v>8219</v>
      </c>
      <c r="B1879" s="6">
        <v>33</v>
      </c>
    </row>
    <row r="1880" spans="1:2" x14ac:dyDescent="0.25">
      <c r="A1880" s="1" t="s">
        <v>8219</v>
      </c>
      <c r="B1880" s="6">
        <v>39</v>
      </c>
    </row>
    <row r="1881" spans="1:2" x14ac:dyDescent="0.25">
      <c r="A1881" s="1" t="s">
        <v>8219</v>
      </c>
      <c r="B1881" s="6">
        <v>17</v>
      </c>
    </row>
    <row r="1882" spans="1:2" x14ac:dyDescent="0.25">
      <c r="A1882" s="1" t="s">
        <v>8219</v>
      </c>
      <c r="B1882" s="6">
        <v>6</v>
      </c>
    </row>
    <row r="1883" spans="1:2" x14ac:dyDescent="0.25">
      <c r="A1883" s="1" t="s">
        <v>8219</v>
      </c>
      <c r="B1883" s="6">
        <v>39</v>
      </c>
    </row>
    <row r="1884" spans="1:2" x14ac:dyDescent="0.25">
      <c r="A1884" s="1" t="s">
        <v>8219</v>
      </c>
      <c r="B1884" s="6">
        <v>57</v>
      </c>
    </row>
    <row r="1885" spans="1:2" x14ac:dyDescent="0.25">
      <c r="A1885" s="1" t="s">
        <v>8219</v>
      </c>
      <c r="B1885" s="6">
        <v>56</v>
      </c>
    </row>
    <row r="1886" spans="1:2" x14ac:dyDescent="0.25">
      <c r="A1886" s="1" t="s">
        <v>8219</v>
      </c>
      <c r="B1886" s="6">
        <v>13</v>
      </c>
    </row>
    <row r="1887" spans="1:2" x14ac:dyDescent="0.25">
      <c r="A1887" s="1" t="s">
        <v>8219</v>
      </c>
      <c r="B1887" s="6">
        <v>95</v>
      </c>
    </row>
    <row r="1888" spans="1:2" x14ac:dyDescent="0.25">
      <c r="A1888" s="1" t="s">
        <v>8219</v>
      </c>
      <c r="B1888" s="6">
        <v>80</v>
      </c>
    </row>
    <row r="1889" spans="1:2" x14ac:dyDescent="0.25">
      <c r="A1889" s="1" t="s">
        <v>8219</v>
      </c>
      <c r="B1889" s="6">
        <v>133</v>
      </c>
    </row>
    <row r="1890" spans="1:2" x14ac:dyDescent="0.25">
      <c r="A1890" s="1" t="s">
        <v>8219</v>
      </c>
      <c r="B1890" s="6">
        <v>44</v>
      </c>
    </row>
    <row r="1891" spans="1:2" x14ac:dyDescent="0.25">
      <c r="A1891" s="1" t="s">
        <v>8219</v>
      </c>
      <c r="B1891" s="6">
        <v>30</v>
      </c>
    </row>
    <row r="1892" spans="1:2" x14ac:dyDescent="0.25">
      <c r="A1892" s="1" t="s">
        <v>8219</v>
      </c>
      <c r="B1892" s="6">
        <v>56</v>
      </c>
    </row>
    <row r="1893" spans="1:2" x14ac:dyDescent="0.25">
      <c r="A1893" s="1" t="s">
        <v>8219</v>
      </c>
      <c r="B1893" s="6">
        <v>66</v>
      </c>
    </row>
    <row r="1894" spans="1:2" x14ac:dyDescent="0.25">
      <c r="A1894" s="1" t="s">
        <v>8219</v>
      </c>
      <c r="B1894" s="6">
        <v>29</v>
      </c>
    </row>
    <row r="1895" spans="1:2" x14ac:dyDescent="0.25">
      <c r="A1895" s="1" t="s">
        <v>8219</v>
      </c>
      <c r="B1895" s="6">
        <v>72</v>
      </c>
    </row>
    <row r="1896" spans="1:2" x14ac:dyDescent="0.25">
      <c r="A1896" s="1" t="s">
        <v>8219</v>
      </c>
      <c r="B1896" s="6">
        <v>27</v>
      </c>
    </row>
    <row r="1897" spans="1:2" x14ac:dyDescent="0.25">
      <c r="A1897" s="1" t="s">
        <v>8219</v>
      </c>
      <c r="B1897" s="6">
        <v>10</v>
      </c>
    </row>
    <row r="1898" spans="1:2" x14ac:dyDescent="0.25">
      <c r="A1898" s="1" t="s">
        <v>8219</v>
      </c>
      <c r="B1898" s="6">
        <v>35</v>
      </c>
    </row>
    <row r="1899" spans="1:2" x14ac:dyDescent="0.25">
      <c r="A1899" s="1" t="s">
        <v>8219</v>
      </c>
      <c r="B1899" s="6">
        <v>29</v>
      </c>
    </row>
    <row r="1900" spans="1:2" x14ac:dyDescent="0.25">
      <c r="A1900" s="1" t="s">
        <v>8219</v>
      </c>
      <c r="B1900" s="6">
        <v>13</v>
      </c>
    </row>
    <row r="1901" spans="1:2" x14ac:dyDescent="0.25">
      <c r="A1901" s="1" t="s">
        <v>8219</v>
      </c>
      <c r="B1901" s="6">
        <v>72</v>
      </c>
    </row>
    <row r="1902" spans="1:2" x14ac:dyDescent="0.25">
      <c r="A1902" s="1" t="s">
        <v>8219</v>
      </c>
      <c r="B1902" s="6">
        <v>78</v>
      </c>
    </row>
    <row r="1903" spans="1:2" x14ac:dyDescent="0.25">
      <c r="A1903" s="1" t="s">
        <v>8219</v>
      </c>
      <c r="B1903" s="6">
        <v>49</v>
      </c>
    </row>
    <row r="1904" spans="1:2" x14ac:dyDescent="0.25">
      <c r="A1904" s="1" t="s">
        <v>8219</v>
      </c>
      <c r="B1904" s="6">
        <v>42</v>
      </c>
    </row>
    <row r="1905" spans="1:2" x14ac:dyDescent="0.25">
      <c r="A1905" s="1" t="s">
        <v>8219</v>
      </c>
      <c r="B1905" s="6">
        <v>35</v>
      </c>
    </row>
    <row r="1906" spans="1:2" x14ac:dyDescent="0.25">
      <c r="A1906" s="1" t="s">
        <v>8219</v>
      </c>
      <c r="B1906" s="6">
        <v>42</v>
      </c>
    </row>
    <row r="1907" spans="1:2" x14ac:dyDescent="0.25">
      <c r="A1907" s="1" t="s">
        <v>8219</v>
      </c>
      <c r="B1907" s="6">
        <v>42</v>
      </c>
    </row>
    <row r="1908" spans="1:2" x14ac:dyDescent="0.25">
      <c r="A1908" s="1" t="s">
        <v>8219</v>
      </c>
      <c r="B1908" s="6">
        <v>31</v>
      </c>
    </row>
    <row r="1909" spans="1:2" x14ac:dyDescent="0.25">
      <c r="A1909" s="1" t="s">
        <v>8219</v>
      </c>
      <c r="B1909" s="6">
        <v>38</v>
      </c>
    </row>
    <row r="1910" spans="1:2" x14ac:dyDescent="0.25">
      <c r="A1910" s="1" t="s">
        <v>8219</v>
      </c>
      <c r="B1910" s="6">
        <v>8</v>
      </c>
    </row>
    <row r="1911" spans="1:2" x14ac:dyDescent="0.25">
      <c r="A1911" s="1" t="s">
        <v>8219</v>
      </c>
      <c r="B1911" s="6">
        <v>39</v>
      </c>
    </row>
    <row r="1912" spans="1:2" x14ac:dyDescent="0.25">
      <c r="A1912" s="1" t="s">
        <v>8219</v>
      </c>
      <c r="B1912" s="6">
        <v>29</v>
      </c>
    </row>
    <row r="1913" spans="1:2" x14ac:dyDescent="0.25">
      <c r="A1913" s="1" t="s">
        <v>8219</v>
      </c>
      <c r="B1913" s="6">
        <v>72</v>
      </c>
    </row>
    <row r="1914" spans="1:2" x14ac:dyDescent="0.25">
      <c r="A1914" s="1" t="s">
        <v>8219</v>
      </c>
      <c r="B1914" s="6">
        <v>15</v>
      </c>
    </row>
    <row r="1915" spans="1:2" x14ac:dyDescent="0.25">
      <c r="A1915" s="1" t="s">
        <v>8219</v>
      </c>
      <c r="B1915" s="6">
        <v>33</v>
      </c>
    </row>
    <row r="1916" spans="1:2" x14ac:dyDescent="0.25">
      <c r="A1916" s="1" t="s">
        <v>8219</v>
      </c>
      <c r="B1916" s="6">
        <v>15</v>
      </c>
    </row>
    <row r="1917" spans="1:2" x14ac:dyDescent="0.25">
      <c r="A1917" s="1" t="s">
        <v>8219</v>
      </c>
      <c r="B1917" s="6">
        <v>19</v>
      </c>
    </row>
    <row r="1918" spans="1:2" x14ac:dyDescent="0.25">
      <c r="A1918" s="1" t="s">
        <v>8219</v>
      </c>
      <c r="B1918" s="6">
        <v>17</v>
      </c>
    </row>
    <row r="1919" spans="1:2" x14ac:dyDescent="0.25">
      <c r="A1919" s="1" t="s">
        <v>8219</v>
      </c>
      <c r="B1919" s="6">
        <v>44</v>
      </c>
    </row>
    <row r="1920" spans="1:2" x14ac:dyDescent="0.25">
      <c r="A1920" s="1" t="s">
        <v>8219</v>
      </c>
      <c r="B1920" s="6">
        <v>10</v>
      </c>
    </row>
    <row r="1921" spans="1:2" x14ac:dyDescent="0.25">
      <c r="A1921" s="1" t="s">
        <v>8219</v>
      </c>
      <c r="B1921" s="6">
        <v>46</v>
      </c>
    </row>
    <row r="1922" spans="1:2" x14ac:dyDescent="0.25">
      <c r="A1922" s="1" t="s">
        <v>8219</v>
      </c>
      <c r="B1922" s="6">
        <v>11</v>
      </c>
    </row>
    <row r="1923" spans="1:2" x14ac:dyDescent="0.25">
      <c r="A1923" s="1" t="s">
        <v>8219</v>
      </c>
      <c r="B1923" s="6">
        <v>13</v>
      </c>
    </row>
    <row r="1924" spans="1:2" x14ac:dyDescent="0.25">
      <c r="A1924" s="1" t="s">
        <v>8219</v>
      </c>
      <c r="B1924" s="6">
        <v>33</v>
      </c>
    </row>
    <row r="1925" spans="1:2" x14ac:dyDescent="0.25">
      <c r="A1925" s="1" t="s">
        <v>8219</v>
      </c>
      <c r="B1925" s="6">
        <v>28</v>
      </c>
    </row>
    <row r="1926" spans="1:2" x14ac:dyDescent="0.25">
      <c r="A1926" s="1" t="s">
        <v>8219</v>
      </c>
      <c r="B1926" s="6">
        <v>21</v>
      </c>
    </row>
    <row r="1927" spans="1:2" x14ac:dyDescent="0.25">
      <c r="A1927" s="1" t="s">
        <v>8219</v>
      </c>
      <c r="B1927" s="6">
        <v>13</v>
      </c>
    </row>
    <row r="1928" spans="1:2" x14ac:dyDescent="0.25">
      <c r="A1928" s="1" t="s">
        <v>8219</v>
      </c>
      <c r="B1928" s="6">
        <v>34</v>
      </c>
    </row>
    <row r="1929" spans="1:2" x14ac:dyDescent="0.25">
      <c r="A1929" s="1" t="s">
        <v>8219</v>
      </c>
      <c r="B1929" s="6">
        <v>80</v>
      </c>
    </row>
    <row r="1930" spans="1:2" x14ac:dyDescent="0.25">
      <c r="A1930" s="1" t="s">
        <v>8219</v>
      </c>
      <c r="B1930" s="6">
        <v>74</v>
      </c>
    </row>
    <row r="1931" spans="1:2" x14ac:dyDescent="0.25">
      <c r="A1931" s="1" t="s">
        <v>8219</v>
      </c>
      <c r="B1931" s="6">
        <v>7</v>
      </c>
    </row>
    <row r="1932" spans="1:2" x14ac:dyDescent="0.25">
      <c r="A1932" s="1" t="s">
        <v>8219</v>
      </c>
      <c r="B1932" s="6">
        <v>34</v>
      </c>
    </row>
    <row r="1933" spans="1:2" x14ac:dyDescent="0.25">
      <c r="A1933" s="1" t="s">
        <v>8219</v>
      </c>
      <c r="B1933" s="6">
        <v>86</v>
      </c>
    </row>
    <row r="1934" spans="1:2" x14ac:dyDescent="0.25">
      <c r="A1934" s="1" t="s">
        <v>8219</v>
      </c>
      <c r="B1934" s="6">
        <v>37</v>
      </c>
    </row>
    <row r="1935" spans="1:2" x14ac:dyDescent="0.25">
      <c r="A1935" s="1" t="s">
        <v>8219</v>
      </c>
      <c r="B1935" s="6">
        <v>18</v>
      </c>
    </row>
    <row r="1936" spans="1:2" x14ac:dyDescent="0.25">
      <c r="A1936" s="1" t="s">
        <v>8219</v>
      </c>
      <c r="B1936" s="6">
        <v>22</v>
      </c>
    </row>
    <row r="1937" spans="1:2" x14ac:dyDescent="0.25">
      <c r="A1937" s="1" t="s">
        <v>8219</v>
      </c>
      <c r="B1937" s="6">
        <v>26</v>
      </c>
    </row>
    <row r="1938" spans="1:2" x14ac:dyDescent="0.25">
      <c r="A1938" s="1" t="s">
        <v>8219</v>
      </c>
      <c r="B1938" s="6">
        <v>27</v>
      </c>
    </row>
    <row r="1939" spans="1:2" x14ac:dyDescent="0.25">
      <c r="A1939" s="1" t="s">
        <v>8219</v>
      </c>
      <c r="B1939" s="6">
        <v>8</v>
      </c>
    </row>
    <row r="1940" spans="1:2" x14ac:dyDescent="0.25">
      <c r="A1940" s="1" t="s">
        <v>8219</v>
      </c>
      <c r="B1940" s="6">
        <v>204</v>
      </c>
    </row>
    <row r="1941" spans="1:2" x14ac:dyDescent="0.25">
      <c r="A1941" s="1" t="s">
        <v>8219</v>
      </c>
      <c r="B1941" s="6">
        <v>46</v>
      </c>
    </row>
    <row r="1942" spans="1:2" x14ac:dyDescent="0.25">
      <c r="A1942" s="1" t="s">
        <v>8219</v>
      </c>
      <c r="B1942" s="6">
        <v>17</v>
      </c>
    </row>
    <row r="1943" spans="1:2" x14ac:dyDescent="0.25">
      <c r="A1943" s="1" t="s">
        <v>8219</v>
      </c>
      <c r="B1943" s="6">
        <v>28</v>
      </c>
    </row>
    <row r="1944" spans="1:2" x14ac:dyDescent="0.25">
      <c r="A1944" s="1" t="s">
        <v>8219</v>
      </c>
      <c r="B1944" s="6">
        <v>83</v>
      </c>
    </row>
    <row r="1945" spans="1:2" x14ac:dyDescent="0.25">
      <c r="A1945" s="1" t="s">
        <v>8219</v>
      </c>
      <c r="B1945" s="6">
        <v>13</v>
      </c>
    </row>
    <row r="1946" spans="1:2" x14ac:dyDescent="0.25">
      <c r="A1946" s="1" t="s">
        <v>8219</v>
      </c>
      <c r="B1946" s="6">
        <v>8</v>
      </c>
    </row>
    <row r="1947" spans="1:2" x14ac:dyDescent="0.25">
      <c r="A1947" s="1" t="s">
        <v>8219</v>
      </c>
      <c r="B1947" s="6">
        <v>32</v>
      </c>
    </row>
    <row r="1948" spans="1:2" x14ac:dyDescent="0.25">
      <c r="A1948" s="1" t="s">
        <v>8219</v>
      </c>
      <c r="B1948" s="6">
        <v>85</v>
      </c>
    </row>
    <row r="1949" spans="1:2" x14ac:dyDescent="0.25">
      <c r="A1949" s="1" t="s">
        <v>8219</v>
      </c>
      <c r="B1949" s="6">
        <v>29</v>
      </c>
    </row>
    <row r="1950" spans="1:2" x14ac:dyDescent="0.25">
      <c r="A1950" s="1" t="s">
        <v>8219</v>
      </c>
      <c r="B1950" s="6">
        <v>24</v>
      </c>
    </row>
    <row r="1951" spans="1:2" x14ac:dyDescent="0.25">
      <c r="A1951" s="1" t="s">
        <v>8219</v>
      </c>
      <c r="B1951" s="6">
        <v>8</v>
      </c>
    </row>
    <row r="1952" spans="1:2" x14ac:dyDescent="0.25">
      <c r="A1952" s="1" t="s">
        <v>8219</v>
      </c>
      <c r="B1952" s="6">
        <v>19</v>
      </c>
    </row>
    <row r="1953" spans="1:2" x14ac:dyDescent="0.25">
      <c r="A1953" s="1" t="s">
        <v>8219</v>
      </c>
      <c r="B1953" s="6">
        <v>336</v>
      </c>
    </row>
    <row r="1954" spans="1:2" x14ac:dyDescent="0.25">
      <c r="A1954" s="1" t="s">
        <v>8219</v>
      </c>
      <c r="B1954" s="6">
        <v>13</v>
      </c>
    </row>
    <row r="1955" spans="1:2" x14ac:dyDescent="0.25">
      <c r="A1955" s="1" t="s">
        <v>8219</v>
      </c>
      <c r="B1955" s="6">
        <v>42</v>
      </c>
    </row>
    <row r="1956" spans="1:2" x14ac:dyDescent="0.25">
      <c r="A1956" s="1" t="s">
        <v>8219</v>
      </c>
      <c r="B1956" s="6">
        <v>64</v>
      </c>
    </row>
    <row r="1957" spans="1:2" x14ac:dyDescent="0.25">
      <c r="A1957" s="1" t="s">
        <v>8219</v>
      </c>
      <c r="B1957" s="6">
        <v>25</v>
      </c>
    </row>
    <row r="1958" spans="1:2" x14ac:dyDescent="0.25">
      <c r="A1958" s="1" t="s">
        <v>8219</v>
      </c>
      <c r="B1958" s="6">
        <v>20</v>
      </c>
    </row>
    <row r="1959" spans="1:2" x14ac:dyDescent="0.25">
      <c r="A1959" s="1" t="s">
        <v>8219</v>
      </c>
      <c r="B1959" s="6">
        <v>104</v>
      </c>
    </row>
    <row r="1960" spans="1:2" x14ac:dyDescent="0.25">
      <c r="A1960" s="1" t="s">
        <v>8219</v>
      </c>
      <c r="B1960" s="6">
        <v>53</v>
      </c>
    </row>
    <row r="1961" spans="1:2" x14ac:dyDescent="0.25">
      <c r="A1961" s="1" t="s">
        <v>8219</v>
      </c>
      <c r="B1961" s="6">
        <v>14</v>
      </c>
    </row>
    <row r="1962" spans="1:2" x14ac:dyDescent="0.25">
      <c r="A1962" s="1" t="s">
        <v>8219</v>
      </c>
      <c r="B1962" s="6">
        <v>20</v>
      </c>
    </row>
    <row r="1963" spans="1:2" x14ac:dyDescent="0.25">
      <c r="A1963" s="1" t="s">
        <v>8219</v>
      </c>
      <c r="B1963" s="6">
        <v>558</v>
      </c>
    </row>
    <row r="1964" spans="1:2" x14ac:dyDescent="0.25">
      <c r="A1964" s="1" t="s">
        <v>8219</v>
      </c>
      <c r="B1964" s="6">
        <v>22</v>
      </c>
    </row>
    <row r="1965" spans="1:2" x14ac:dyDescent="0.25">
      <c r="A1965" s="1" t="s">
        <v>8219</v>
      </c>
      <c r="B1965" s="6">
        <v>24</v>
      </c>
    </row>
    <row r="1966" spans="1:2" x14ac:dyDescent="0.25">
      <c r="A1966" s="1" t="s">
        <v>8219</v>
      </c>
      <c r="B1966" s="6">
        <v>74</v>
      </c>
    </row>
    <row r="1967" spans="1:2" x14ac:dyDescent="0.25">
      <c r="A1967" s="1" t="s">
        <v>8219</v>
      </c>
      <c r="B1967" s="6">
        <v>54</v>
      </c>
    </row>
    <row r="1968" spans="1:2" x14ac:dyDescent="0.25">
      <c r="A1968" s="1" t="s">
        <v>8219</v>
      </c>
      <c r="B1968" s="6">
        <v>31</v>
      </c>
    </row>
    <row r="1969" spans="1:2" x14ac:dyDescent="0.25">
      <c r="A1969" s="1" t="s">
        <v>8219</v>
      </c>
      <c r="B1969" s="6">
        <v>25</v>
      </c>
    </row>
    <row r="1970" spans="1:2" x14ac:dyDescent="0.25">
      <c r="A1970" s="1" t="s">
        <v>8219</v>
      </c>
      <c r="B1970" s="6">
        <v>17</v>
      </c>
    </row>
    <row r="1971" spans="1:2" x14ac:dyDescent="0.25">
      <c r="A1971" s="1" t="s">
        <v>8219</v>
      </c>
      <c r="B1971" s="6">
        <v>12</v>
      </c>
    </row>
    <row r="1972" spans="1:2" x14ac:dyDescent="0.25">
      <c r="A1972" s="1" t="s">
        <v>8219</v>
      </c>
      <c r="B1972" s="6">
        <v>38</v>
      </c>
    </row>
    <row r="1973" spans="1:2" x14ac:dyDescent="0.25">
      <c r="A1973" s="1" t="s">
        <v>8219</v>
      </c>
      <c r="B1973" s="6">
        <v>41</v>
      </c>
    </row>
    <row r="1974" spans="1:2" x14ac:dyDescent="0.25">
      <c r="A1974" s="1" t="s">
        <v>8219</v>
      </c>
      <c r="B1974" s="6">
        <v>19</v>
      </c>
    </row>
    <row r="1975" spans="1:2" x14ac:dyDescent="0.25">
      <c r="A1975" s="1" t="s">
        <v>8219</v>
      </c>
      <c r="B1975" s="6">
        <v>41</v>
      </c>
    </row>
    <row r="1976" spans="1:2" x14ac:dyDescent="0.25">
      <c r="A1976" s="1" t="s">
        <v>8219</v>
      </c>
      <c r="B1976" s="6">
        <v>26</v>
      </c>
    </row>
    <row r="1977" spans="1:2" x14ac:dyDescent="0.25">
      <c r="A1977" s="1" t="s">
        <v>8219</v>
      </c>
      <c r="B1977" s="6">
        <v>25</v>
      </c>
    </row>
    <row r="1978" spans="1:2" x14ac:dyDescent="0.25">
      <c r="A1978" s="1" t="s">
        <v>8219</v>
      </c>
      <c r="B1978" s="6">
        <v>9</v>
      </c>
    </row>
    <row r="1979" spans="1:2" x14ac:dyDescent="0.25">
      <c r="A1979" s="1" t="s">
        <v>8219</v>
      </c>
      <c r="B1979" s="6">
        <v>78</v>
      </c>
    </row>
    <row r="1980" spans="1:2" x14ac:dyDescent="0.25">
      <c r="A1980" s="1" t="s">
        <v>8219</v>
      </c>
      <c r="B1980" s="6">
        <v>45</v>
      </c>
    </row>
    <row r="1981" spans="1:2" x14ac:dyDescent="0.25">
      <c r="A1981" s="1" t="s">
        <v>8219</v>
      </c>
      <c r="B1981" s="6">
        <v>102</v>
      </c>
    </row>
    <row r="1982" spans="1:2" x14ac:dyDescent="0.25">
      <c r="A1982" s="1" t="s">
        <v>8219</v>
      </c>
      <c r="B1982" s="6">
        <v>5</v>
      </c>
    </row>
    <row r="1983" spans="1:2" x14ac:dyDescent="0.25">
      <c r="A1983" s="1" t="s">
        <v>8219</v>
      </c>
      <c r="B1983" s="6">
        <v>27</v>
      </c>
    </row>
    <row r="1984" spans="1:2" x14ac:dyDescent="0.25">
      <c r="A1984" s="1" t="s">
        <v>8219</v>
      </c>
      <c r="B1984" s="6">
        <v>37</v>
      </c>
    </row>
    <row r="1985" spans="1:2" x14ac:dyDescent="0.25">
      <c r="A1985" s="1" t="s">
        <v>8219</v>
      </c>
      <c r="B1985" s="6">
        <v>14</v>
      </c>
    </row>
    <row r="1986" spans="1:2" x14ac:dyDescent="0.25">
      <c r="A1986" s="1" t="s">
        <v>8219</v>
      </c>
      <c r="B1986" s="6">
        <v>27</v>
      </c>
    </row>
    <row r="1987" spans="1:2" x14ac:dyDescent="0.25">
      <c r="A1987" s="1" t="s">
        <v>8219</v>
      </c>
      <c r="B1987" s="6">
        <v>45</v>
      </c>
    </row>
    <row r="1988" spans="1:2" x14ac:dyDescent="0.25">
      <c r="A1988" s="1" t="s">
        <v>8219</v>
      </c>
      <c r="B1988" s="6">
        <v>49</v>
      </c>
    </row>
    <row r="1989" spans="1:2" x14ac:dyDescent="0.25">
      <c r="A1989" s="1" t="s">
        <v>8219</v>
      </c>
      <c r="B1989" s="6">
        <v>24</v>
      </c>
    </row>
    <row r="1990" spans="1:2" x14ac:dyDescent="0.25">
      <c r="A1990" s="1" t="s">
        <v>8219</v>
      </c>
      <c r="B1990" s="6">
        <v>112</v>
      </c>
    </row>
    <row r="1991" spans="1:2" x14ac:dyDescent="0.25">
      <c r="A1991" s="1" t="s">
        <v>8219</v>
      </c>
      <c r="B1991" s="6">
        <v>23</v>
      </c>
    </row>
    <row r="1992" spans="1:2" x14ac:dyDescent="0.25">
      <c r="A1992" s="1" t="s">
        <v>8219</v>
      </c>
      <c r="B1992" s="6">
        <v>54</v>
      </c>
    </row>
    <row r="1993" spans="1:2" x14ac:dyDescent="0.25">
      <c r="A1993" s="1" t="s">
        <v>8219</v>
      </c>
      <c r="B1993" s="6">
        <v>28</v>
      </c>
    </row>
    <row r="1994" spans="1:2" x14ac:dyDescent="0.25">
      <c r="A1994" s="1" t="s">
        <v>8219</v>
      </c>
      <c r="B1994" s="6">
        <v>11</v>
      </c>
    </row>
    <row r="1995" spans="1:2" x14ac:dyDescent="0.25">
      <c r="A1995" s="1" t="s">
        <v>8219</v>
      </c>
      <c r="B1995" s="6">
        <v>62</v>
      </c>
    </row>
    <row r="1996" spans="1:2" x14ac:dyDescent="0.25">
      <c r="A1996" s="1" t="s">
        <v>8219</v>
      </c>
      <c r="B1996" s="6">
        <v>73</v>
      </c>
    </row>
    <row r="1997" spans="1:2" x14ac:dyDescent="0.25">
      <c r="A1997" s="1" t="s">
        <v>8219</v>
      </c>
      <c r="B1997" s="6">
        <v>18</v>
      </c>
    </row>
    <row r="1998" spans="1:2" x14ac:dyDescent="0.25">
      <c r="A1998" s="1" t="s">
        <v>8219</v>
      </c>
      <c r="B1998" s="6">
        <v>35</v>
      </c>
    </row>
    <row r="1999" spans="1:2" x14ac:dyDescent="0.25">
      <c r="A1999" s="1" t="s">
        <v>8219</v>
      </c>
      <c r="B1999" s="6">
        <v>43</v>
      </c>
    </row>
    <row r="2000" spans="1:2" x14ac:dyDescent="0.25">
      <c r="A2000" s="1" t="s">
        <v>8219</v>
      </c>
      <c r="B2000" s="6">
        <v>36</v>
      </c>
    </row>
    <row r="2001" spans="1:2" x14ac:dyDescent="0.25">
      <c r="A2001" s="1" t="s">
        <v>8219</v>
      </c>
      <c r="B2001" s="6">
        <v>62</v>
      </c>
    </row>
    <row r="2002" spans="1:2" x14ac:dyDescent="0.25">
      <c r="A2002" s="1" t="s">
        <v>8219</v>
      </c>
      <c r="B2002" s="6">
        <v>15</v>
      </c>
    </row>
    <row r="2003" spans="1:2" x14ac:dyDescent="0.25">
      <c r="A2003" s="1" t="s">
        <v>8219</v>
      </c>
      <c r="B2003" s="6">
        <v>33</v>
      </c>
    </row>
    <row r="2004" spans="1:2" x14ac:dyDescent="0.25">
      <c r="A2004" s="1" t="s">
        <v>8219</v>
      </c>
      <c r="B2004" s="6">
        <v>27</v>
      </c>
    </row>
    <row r="2005" spans="1:2" x14ac:dyDescent="0.25">
      <c r="A2005" s="1" t="s">
        <v>8219</v>
      </c>
      <c r="B2005" s="6">
        <v>17</v>
      </c>
    </row>
    <row r="2006" spans="1:2" x14ac:dyDescent="0.25">
      <c r="A2006" s="1" t="s">
        <v>8219</v>
      </c>
      <c r="B2006" s="6">
        <v>4</v>
      </c>
    </row>
    <row r="2007" spans="1:2" x14ac:dyDescent="0.25">
      <c r="A2007" s="1" t="s">
        <v>8219</v>
      </c>
      <c r="B2007" s="6">
        <v>53</v>
      </c>
    </row>
    <row r="2008" spans="1:2" x14ac:dyDescent="0.25">
      <c r="A2008" s="1" t="s">
        <v>8219</v>
      </c>
      <c r="B2008" s="6">
        <v>49</v>
      </c>
    </row>
    <row r="2009" spans="1:2" x14ac:dyDescent="0.25">
      <c r="A2009" s="1" t="s">
        <v>8219</v>
      </c>
      <c r="B2009" s="6">
        <v>57</v>
      </c>
    </row>
    <row r="2010" spans="1:2" x14ac:dyDescent="0.25">
      <c r="A2010" s="1" t="s">
        <v>8219</v>
      </c>
      <c r="B2010" s="6">
        <v>69</v>
      </c>
    </row>
    <row r="2011" spans="1:2" x14ac:dyDescent="0.25">
      <c r="A2011" s="1" t="s">
        <v>8219</v>
      </c>
      <c r="B2011" s="6">
        <v>15</v>
      </c>
    </row>
    <row r="2012" spans="1:2" x14ac:dyDescent="0.25">
      <c r="A2012" s="1" t="s">
        <v>8219</v>
      </c>
      <c r="B2012" s="6">
        <v>64</v>
      </c>
    </row>
    <row r="2013" spans="1:2" x14ac:dyDescent="0.25">
      <c r="A2013" s="1" t="s">
        <v>8219</v>
      </c>
      <c r="B2013" s="6">
        <v>20</v>
      </c>
    </row>
    <row r="2014" spans="1:2" x14ac:dyDescent="0.25">
      <c r="A2014" s="1" t="s">
        <v>8219</v>
      </c>
      <c r="B2014" s="6">
        <v>27</v>
      </c>
    </row>
    <row r="2015" spans="1:2" x14ac:dyDescent="0.25">
      <c r="A2015" s="1" t="s">
        <v>8219</v>
      </c>
      <c r="B2015" s="6">
        <v>21</v>
      </c>
    </row>
    <row r="2016" spans="1:2" x14ac:dyDescent="0.25">
      <c r="A2016" s="1" t="s">
        <v>8219</v>
      </c>
      <c r="B2016" s="6">
        <v>31</v>
      </c>
    </row>
    <row r="2017" spans="1:2" x14ac:dyDescent="0.25">
      <c r="A2017" s="1" t="s">
        <v>8219</v>
      </c>
      <c r="B2017" s="6">
        <v>51</v>
      </c>
    </row>
    <row r="2018" spans="1:2" x14ac:dyDescent="0.25">
      <c r="A2018" s="1" t="s">
        <v>8219</v>
      </c>
      <c r="B2018" s="6">
        <v>57</v>
      </c>
    </row>
    <row r="2019" spans="1:2" x14ac:dyDescent="0.25">
      <c r="A2019" s="1" t="s">
        <v>8219</v>
      </c>
      <c r="B2019" s="6">
        <v>20</v>
      </c>
    </row>
    <row r="2020" spans="1:2" x14ac:dyDescent="0.25">
      <c r="A2020" s="1" t="s">
        <v>8219</v>
      </c>
      <c r="B2020" s="6">
        <v>71</v>
      </c>
    </row>
    <row r="2021" spans="1:2" x14ac:dyDescent="0.25">
      <c r="A2021" s="1" t="s">
        <v>8219</v>
      </c>
      <c r="B2021" s="6">
        <v>72</v>
      </c>
    </row>
    <row r="2022" spans="1:2" x14ac:dyDescent="0.25">
      <c r="A2022" s="1" t="s">
        <v>8219</v>
      </c>
      <c r="B2022" s="6">
        <v>45</v>
      </c>
    </row>
    <row r="2023" spans="1:2" x14ac:dyDescent="0.25">
      <c r="A2023" s="1" t="s">
        <v>8219</v>
      </c>
      <c r="B2023" s="6">
        <v>51</v>
      </c>
    </row>
    <row r="2024" spans="1:2" x14ac:dyDescent="0.25">
      <c r="A2024" s="1" t="s">
        <v>8219</v>
      </c>
      <c r="B2024" s="6">
        <v>56</v>
      </c>
    </row>
    <row r="2025" spans="1:2" x14ac:dyDescent="0.25">
      <c r="A2025" s="1" t="s">
        <v>8219</v>
      </c>
      <c r="B2025" s="6">
        <v>17</v>
      </c>
    </row>
    <row r="2026" spans="1:2" x14ac:dyDescent="0.25">
      <c r="A2026" s="1" t="s">
        <v>8219</v>
      </c>
      <c r="B2026" s="6">
        <v>197</v>
      </c>
    </row>
    <row r="2027" spans="1:2" x14ac:dyDescent="0.25">
      <c r="A2027" s="1" t="s">
        <v>8219</v>
      </c>
      <c r="B2027" s="6">
        <v>70</v>
      </c>
    </row>
    <row r="2028" spans="1:2" x14ac:dyDescent="0.25">
      <c r="A2028" s="1" t="s">
        <v>8219</v>
      </c>
      <c r="B2028" s="6">
        <v>21</v>
      </c>
    </row>
    <row r="2029" spans="1:2" x14ac:dyDescent="0.25">
      <c r="A2029" s="1" t="s">
        <v>8219</v>
      </c>
      <c r="B2029" s="6">
        <v>34</v>
      </c>
    </row>
    <row r="2030" spans="1:2" x14ac:dyDescent="0.25">
      <c r="A2030" s="1" t="s">
        <v>8219</v>
      </c>
      <c r="B2030" s="6">
        <v>39</v>
      </c>
    </row>
    <row r="2031" spans="1:2" x14ac:dyDescent="0.25">
      <c r="A2031" s="1" t="s">
        <v>8219</v>
      </c>
      <c r="B2031" s="6">
        <v>78</v>
      </c>
    </row>
    <row r="2032" spans="1:2" x14ac:dyDescent="0.25">
      <c r="A2032" s="1" t="s">
        <v>8219</v>
      </c>
      <c r="B2032" s="6">
        <v>48</v>
      </c>
    </row>
    <row r="2033" spans="1:2" x14ac:dyDescent="0.25">
      <c r="A2033" s="1" t="s">
        <v>8219</v>
      </c>
      <c r="B2033" s="6">
        <v>29</v>
      </c>
    </row>
    <row r="2034" spans="1:2" x14ac:dyDescent="0.25">
      <c r="A2034" s="1" t="s">
        <v>8219</v>
      </c>
      <c r="B2034" s="6">
        <v>73</v>
      </c>
    </row>
    <row r="2035" spans="1:2" x14ac:dyDescent="0.25">
      <c r="A2035" s="1" t="s">
        <v>8219</v>
      </c>
      <c r="B2035" s="6">
        <v>8</v>
      </c>
    </row>
    <row r="2036" spans="1:2" x14ac:dyDescent="0.25">
      <c r="A2036" s="1" t="s">
        <v>8219</v>
      </c>
      <c r="B2036" s="6">
        <v>17</v>
      </c>
    </row>
    <row r="2037" spans="1:2" x14ac:dyDescent="0.25">
      <c r="A2037" s="1" t="s">
        <v>8219</v>
      </c>
      <c r="B2037" s="6">
        <v>9</v>
      </c>
    </row>
    <row r="2038" spans="1:2" x14ac:dyDescent="0.25">
      <c r="A2038" s="1" t="s">
        <v>8219</v>
      </c>
      <c r="B2038" s="6">
        <v>17</v>
      </c>
    </row>
    <row r="2039" spans="1:2" x14ac:dyDescent="0.25">
      <c r="A2039" s="1" t="s">
        <v>8219</v>
      </c>
      <c r="B2039" s="6">
        <v>33</v>
      </c>
    </row>
    <row r="2040" spans="1:2" x14ac:dyDescent="0.25">
      <c r="A2040" s="1" t="s">
        <v>8219</v>
      </c>
      <c r="B2040" s="6">
        <v>38</v>
      </c>
    </row>
    <row r="2041" spans="1:2" x14ac:dyDescent="0.25">
      <c r="A2041" s="1" t="s">
        <v>8219</v>
      </c>
      <c r="B2041" s="6">
        <v>79</v>
      </c>
    </row>
    <row r="2042" spans="1:2" x14ac:dyDescent="0.25">
      <c r="A2042" s="1" t="s">
        <v>8219</v>
      </c>
      <c r="B2042" s="6">
        <v>46</v>
      </c>
    </row>
    <row r="2043" spans="1:2" x14ac:dyDescent="0.25">
      <c r="A2043" s="1" t="s">
        <v>8219</v>
      </c>
      <c r="B2043" s="6">
        <v>20</v>
      </c>
    </row>
    <row r="2044" spans="1:2" x14ac:dyDescent="0.25">
      <c r="A2044" s="1" t="s">
        <v>8219</v>
      </c>
      <c r="B2044" s="6">
        <v>20</v>
      </c>
    </row>
    <row r="2045" spans="1:2" x14ac:dyDescent="0.25">
      <c r="A2045" s="1" t="s">
        <v>8219</v>
      </c>
      <c r="B2045" s="6">
        <v>13</v>
      </c>
    </row>
    <row r="2046" spans="1:2" x14ac:dyDescent="0.25">
      <c r="A2046" s="1" t="s">
        <v>8219</v>
      </c>
      <c r="B2046" s="6">
        <v>22</v>
      </c>
    </row>
    <row r="2047" spans="1:2" x14ac:dyDescent="0.25">
      <c r="A2047" s="1" t="s">
        <v>8219</v>
      </c>
      <c r="B2047" s="6">
        <v>36</v>
      </c>
    </row>
    <row r="2048" spans="1:2" x14ac:dyDescent="0.25">
      <c r="A2048" s="1" t="s">
        <v>8219</v>
      </c>
      <c r="B2048" s="6">
        <v>40</v>
      </c>
    </row>
    <row r="2049" spans="1:2" x14ac:dyDescent="0.25">
      <c r="A2049" s="1" t="s">
        <v>8219</v>
      </c>
      <c r="B2049" s="6">
        <v>9</v>
      </c>
    </row>
    <row r="2050" spans="1:2" x14ac:dyDescent="0.25">
      <c r="A2050" s="1" t="s">
        <v>8219</v>
      </c>
      <c r="B2050" s="6">
        <v>19</v>
      </c>
    </row>
    <row r="2051" spans="1:2" x14ac:dyDescent="0.25">
      <c r="A2051" s="1" t="s">
        <v>8219</v>
      </c>
      <c r="B2051" s="6">
        <v>14</v>
      </c>
    </row>
    <row r="2052" spans="1:2" x14ac:dyDescent="0.25">
      <c r="A2052" s="1" t="s">
        <v>8219</v>
      </c>
      <c r="B2052" s="6">
        <v>38</v>
      </c>
    </row>
    <row r="2053" spans="1:2" x14ac:dyDescent="0.25">
      <c r="A2053" s="1" t="s">
        <v>8219</v>
      </c>
      <c r="B2053" s="6">
        <v>58</v>
      </c>
    </row>
    <row r="2054" spans="1:2" x14ac:dyDescent="0.25">
      <c r="A2054" s="1" t="s">
        <v>8219</v>
      </c>
      <c r="B2054" s="6">
        <v>28</v>
      </c>
    </row>
    <row r="2055" spans="1:2" x14ac:dyDescent="0.25">
      <c r="A2055" s="1" t="s">
        <v>8219</v>
      </c>
      <c r="B2055" s="6">
        <v>17</v>
      </c>
    </row>
    <row r="2056" spans="1:2" x14ac:dyDescent="0.25">
      <c r="A2056" s="1" t="s">
        <v>8219</v>
      </c>
      <c r="B2056" s="6">
        <v>12</v>
      </c>
    </row>
    <row r="2057" spans="1:2" x14ac:dyDescent="0.25">
      <c r="A2057" s="1" t="s">
        <v>8219</v>
      </c>
      <c r="B2057" s="6">
        <v>40</v>
      </c>
    </row>
    <row r="2058" spans="1:2" x14ac:dyDescent="0.25">
      <c r="A2058" s="1" t="s">
        <v>8219</v>
      </c>
      <c r="B2058" s="6">
        <v>57</v>
      </c>
    </row>
    <row r="2059" spans="1:2" x14ac:dyDescent="0.25">
      <c r="A2059" s="1" t="s">
        <v>8219</v>
      </c>
      <c r="B2059" s="6">
        <v>114</v>
      </c>
    </row>
    <row r="2060" spans="1:2" x14ac:dyDescent="0.25">
      <c r="A2060" s="1" t="s">
        <v>8219</v>
      </c>
      <c r="B2060" s="6">
        <v>31</v>
      </c>
    </row>
    <row r="2061" spans="1:2" x14ac:dyDescent="0.25">
      <c r="A2061" s="1" t="s">
        <v>8219</v>
      </c>
      <c r="B2061" s="6">
        <v>3</v>
      </c>
    </row>
    <row r="2062" spans="1:2" x14ac:dyDescent="0.25">
      <c r="A2062" s="1" t="s">
        <v>8219</v>
      </c>
      <c r="B2062" s="6">
        <v>16</v>
      </c>
    </row>
    <row r="2063" spans="1:2" x14ac:dyDescent="0.25">
      <c r="A2063" s="1" t="s">
        <v>8219</v>
      </c>
      <c r="B2063" s="6">
        <v>199</v>
      </c>
    </row>
    <row r="2064" spans="1:2" x14ac:dyDescent="0.25">
      <c r="A2064" s="1" t="s">
        <v>8219</v>
      </c>
      <c r="B2064" s="6">
        <v>31</v>
      </c>
    </row>
    <row r="2065" spans="1:2" x14ac:dyDescent="0.25">
      <c r="A2065" s="1" t="s">
        <v>8219</v>
      </c>
      <c r="B2065" s="6">
        <v>30</v>
      </c>
    </row>
    <row r="2066" spans="1:2" x14ac:dyDescent="0.25">
      <c r="A2066" s="1" t="s">
        <v>8219</v>
      </c>
      <c r="B2066" s="6">
        <v>34</v>
      </c>
    </row>
    <row r="2067" spans="1:2" x14ac:dyDescent="0.25">
      <c r="A2067" s="1" t="s">
        <v>8219</v>
      </c>
      <c r="B2067" s="6">
        <v>18</v>
      </c>
    </row>
    <row r="2068" spans="1:2" x14ac:dyDescent="0.25">
      <c r="A2068" s="1" t="s">
        <v>8219</v>
      </c>
      <c r="B2068" s="6">
        <v>67</v>
      </c>
    </row>
    <row r="2069" spans="1:2" x14ac:dyDescent="0.25">
      <c r="A2069" s="1" t="s">
        <v>8219</v>
      </c>
      <c r="B2069" s="6">
        <v>66</v>
      </c>
    </row>
    <row r="2070" spans="1:2" x14ac:dyDescent="0.25">
      <c r="A2070" s="1" t="s">
        <v>8219</v>
      </c>
      <c r="B2070" s="6">
        <v>23</v>
      </c>
    </row>
    <row r="2071" spans="1:2" x14ac:dyDescent="0.25">
      <c r="A2071" s="1" t="s">
        <v>8219</v>
      </c>
      <c r="B2071" s="6">
        <v>126</v>
      </c>
    </row>
    <row r="2072" spans="1:2" x14ac:dyDescent="0.25">
      <c r="A2072" s="1" t="s">
        <v>8219</v>
      </c>
      <c r="B2072" s="6">
        <v>6</v>
      </c>
    </row>
    <row r="2073" spans="1:2" x14ac:dyDescent="0.25">
      <c r="A2073" s="1" t="s">
        <v>8219</v>
      </c>
      <c r="B2073" s="6">
        <v>25</v>
      </c>
    </row>
    <row r="2074" spans="1:2" x14ac:dyDescent="0.25">
      <c r="A2074" s="1" t="s">
        <v>8219</v>
      </c>
      <c r="B2074" s="6">
        <v>39</v>
      </c>
    </row>
    <row r="2075" spans="1:2" x14ac:dyDescent="0.25">
      <c r="A2075" s="1" t="s">
        <v>8219</v>
      </c>
      <c r="B2075" s="6">
        <v>62</v>
      </c>
    </row>
    <row r="2076" spans="1:2" x14ac:dyDescent="0.25">
      <c r="A2076" s="1" t="s">
        <v>8219</v>
      </c>
      <c r="B2076" s="6">
        <v>31</v>
      </c>
    </row>
    <row r="2077" spans="1:2" x14ac:dyDescent="0.25">
      <c r="A2077" s="1" t="s">
        <v>8219</v>
      </c>
      <c r="B2077" s="6">
        <v>274</v>
      </c>
    </row>
    <row r="2078" spans="1:2" x14ac:dyDescent="0.25">
      <c r="A2078" s="1" t="s">
        <v>8219</v>
      </c>
      <c r="B2078" s="6">
        <v>17</v>
      </c>
    </row>
    <row r="2079" spans="1:2" x14ac:dyDescent="0.25">
      <c r="A2079" s="1" t="s">
        <v>8219</v>
      </c>
      <c r="B2079" s="6">
        <v>14</v>
      </c>
    </row>
    <row r="2080" spans="1:2" x14ac:dyDescent="0.25">
      <c r="A2080" s="1" t="s">
        <v>8219</v>
      </c>
      <c r="B2080" s="6">
        <v>60</v>
      </c>
    </row>
    <row r="2081" spans="1:2" x14ac:dyDescent="0.25">
      <c r="A2081" s="1" t="s">
        <v>8219</v>
      </c>
      <c r="B2081" s="6">
        <v>33</v>
      </c>
    </row>
    <row r="2082" spans="1:2" x14ac:dyDescent="0.25">
      <c r="A2082" s="1" t="s">
        <v>8219</v>
      </c>
      <c r="B2082" s="6">
        <v>78</v>
      </c>
    </row>
    <row r="2083" spans="1:2" x14ac:dyDescent="0.25">
      <c r="A2083" s="1" t="s">
        <v>8219</v>
      </c>
      <c r="B2083" s="6">
        <v>30</v>
      </c>
    </row>
    <row r="2084" spans="1:2" x14ac:dyDescent="0.25">
      <c r="A2084" s="1" t="s">
        <v>8219</v>
      </c>
      <c r="B2084" s="6">
        <v>136</v>
      </c>
    </row>
    <row r="2085" spans="1:2" x14ac:dyDescent="0.25">
      <c r="A2085" s="1" t="s">
        <v>8219</v>
      </c>
      <c r="B2085" s="6">
        <v>40</v>
      </c>
    </row>
    <row r="2086" spans="1:2" x14ac:dyDescent="0.25">
      <c r="A2086" s="1" t="s">
        <v>8219</v>
      </c>
      <c r="B2086" s="6">
        <v>18</v>
      </c>
    </row>
    <row r="2087" spans="1:2" x14ac:dyDescent="0.25">
      <c r="A2087" s="1" t="s">
        <v>8219</v>
      </c>
      <c r="B2087" s="6">
        <v>39</v>
      </c>
    </row>
    <row r="2088" spans="1:2" x14ac:dyDescent="0.25">
      <c r="A2088" s="1" t="s">
        <v>8219</v>
      </c>
      <c r="B2088" s="6">
        <v>21</v>
      </c>
    </row>
    <row r="2089" spans="1:2" x14ac:dyDescent="0.25">
      <c r="A2089" s="1" t="s">
        <v>8219</v>
      </c>
      <c r="B2089" s="6">
        <v>30</v>
      </c>
    </row>
    <row r="2090" spans="1:2" x14ac:dyDescent="0.25">
      <c r="A2090" s="1" t="s">
        <v>8219</v>
      </c>
      <c r="B2090" s="6">
        <v>27</v>
      </c>
    </row>
    <row r="2091" spans="1:2" x14ac:dyDescent="0.25">
      <c r="A2091" s="1" t="s">
        <v>8219</v>
      </c>
      <c r="B2091" s="6">
        <v>35</v>
      </c>
    </row>
    <row r="2092" spans="1:2" x14ac:dyDescent="0.25">
      <c r="A2092" s="1" t="s">
        <v>8219</v>
      </c>
      <c r="B2092" s="6">
        <v>13</v>
      </c>
    </row>
    <row r="2093" spans="1:2" x14ac:dyDescent="0.25">
      <c r="A2093" s="1" t="s">
        <v>8219</v>
      </c>
      <c r="B2093" s="6">
        <v>23</v>
      </c>
    </row>
    <row r="2094" spans="1:2" x14ac:dyDescent="0.25">
      <c r="A2094" s="1" t="s">
        <v>8219</v>
      </c>
      <c r="B2094" s="6">
        <v>39</v>
      </c>
    </row>
    <row r="2095" spans="1:2" x14ac:dyDescent="0.25">
      <c r="A2095" s="1" t="s">
        <v>8219</v>
      </c>
      <c r="B2095" s="6">
        <v>35</v>
      </c>
    </row>
    <row r="2096" spans="1:2" x14ac:dyDescent="0.25">
      <c r="A2096" s="1" t="s">
        <v>8219</v>
      </c>
      <c r="B2096" s="6">
        <v>27</v>
      </c>
    </row>
    <row r="2097" spans="1:2" x14ac:dyDescent="0.25">
      <c r="A2097" s="1" t="s">
        <v>8219</v>
      </c>
      <c r="B2097" s="6">
        <v>21</v>
      </c>
    </row>
    <row r="2098" spans="1:2" x14ac:dyDescent="0.25">
      <c r="A2098" s="1" t="s">
        <v>8219</v>
      </c>
      <c r="B2098" s="6">
        <v>104</v>
      </c>
    </row>
    <row r="2099" spans="1:2" x14ac:dyDescent="0.25">
      <c r="A2099" s="1" t="s">
        <v>8219</v>
      </c>
      <c r="B2099" s="6">
        <v>19</v>
      </c>
    </row>
    <row r="2100" spans="1:2" x14ac:dyDescent="0.25">
      <c r="A2100" s="1" t="s">
        <v>8219</v>
      </c>
      <c r="B2100" s="6">
        <v>97</v>
      </c>
    </row>
    <row r="2101" spans="1:2" x14ac:dyDescent="0.25">
      <c r="A2101" s="1" t="s">
        <v>8219</v>
      </c>
      <c r="B2101" s="6">
        <v>27</v>
      </c>
    </row>
    <row r="2102" spans="1:2" x14ac:dyDescent="0.25">
      <c r="A2102" s="1" t="s">
        <v>8219</v>
      </c>
      <c r="B2102" s="6">
        <v>24</v>
      </c>
    </row>
    <row r="2103" spans="1:2" x14ac:dyDescent="0.25">
      <c r="A2103" s="1" t="s">
        <v>8219</v>
      </c>
      <c r="B2103" s="6">
        <v>13</v>
      </c>
    </row>
    <row r="2104" spans="1:2" x14ac:dyDescent="0.25">
      <c r="A2104" s="1" t="s">
        <v>8219</v>
      </c>
      <c r="B2104" s="6">
        <v>46</v>
      </c>
    </row>
    <row r="2105" spans="1:2" x14ac:dyDescent="0.25">
      <c r="A2105" s="1" t="s">
        <v>8219</v>
      </c>
      <c r="B2105" s="6">
        <v>4</v>
      </c>
    </row>
    <row r="2106" spans="1:2" x14ac:dyDescent="0.25">
      <c r="A2106" s="1" t="s">
        <v>8219</v>
      </c>
      <c r="B2106" s="6">
        <v>40</v>
      </c>
    </row>
    <row r="2107" spans="1:2" x14ac:dyDescent="0.25">
      <c r="A2107" s="1" t="s">
        <v>8219</v>
      </c>
      <c r="B2107" s="6">
        <v>44</v>
      </c>
    </row>
    <row r="2108" spans="1:2" x14ac:dyDescent="0.25">
      <c r="A2108" s="1" t="s">
        <v>8219</v>
      </c>
      <c r="B2108" s="6">
        <v>35</v>
      </c>
    </row>
    <row r="2109" spans="1:2" x14ac:dyDescent="0.25">
      <c r="A2109" s="1" t="s">
        <v>8219</v>
      </c>
      <c r="B2109" s="6">
        <v>63</v>
      </c>
    </row>
    <row r="2110" spans="1:2" x14ac:dyDescent="0.25">
      <c r="A2110" s="1" t="s">
        <v>8219</v>
      </c>
      <c r="B2110" s="6">
        <v>89</v>
      </c>
    </row>
    <row r="2111" spans="1:2" x14ac:dyDescent="0.25">
      <c r="A2111" s="1" t="s">
        <v>8219</v>
      </c>
      <c r="B2111" s="6">
        <v>15</v>
      </c>
    </row>
    <row r="2112" spans="1:2" x14ac:dyDescent="0.25">
      <c r="A2112" s="1" t="s">
        <v>8219</v>
      </c>
      <c r="B2112" s="6">
        <v>46</v>
      </c>
    </row>
    <row r="2113" spans="1:2" x14ac:dyDescent="0.25">
      <c r="A2113" s="1" t="s">
        <v>8219</v>
      </c>
      <c r="B2113" s="6">
        <v>33</v>
      </c>
    </row>
    <row r="2114" spans="1:2" x14ac:dyDescent="0.25">
      <c r="A2114" s="1" t="s">
        <v>8219</v>
      </c>
      <c r="B2114" s="6">
        <v>52</v>
      </c>
    </row>
    <row r="2115" spans="1:2" x14ac:dyDescent="0.25">
      <c r="A2115" s="1" t="s">
        <v>8219</v>
      </c>
      <c r="B2115" s="6">
        <v>7</v>
      </c>
    </row>
    <row r="2116" spans="1:2" x14ac:dyDescent="0.25">
      <c r="A2116" s="1" t="s">
        <v>8219</v>
      </c>
      <c r="B2116" s="6">
        <v>28</v>
      </c>
    </row>
    <row r="2117" spans="1:2" x14ac:dyDescent="0.25">
      <c r="A2117" s="1" t="s">
        <v>8219</v>
      </c>
      <c r="B2117" s="6">
        <v>11</v>
      </c>
    </row>
    <row r="2118" spans="1:2" x14ac:dyDescent="0.25">
      <c r="A2118" s="1" t="s">
        <v>8219</v>
      </c>
      <c r="B2118" s="6">
        <v>15</v>
      </c>
    </row>
    <row r="2119" spans="1:2" x14ac:dyDescent="0.25">
      <c r="A2119" s="1" t="s">
        <v>8219</v>
      </c>
      <c r="B2119" s="6">
        <v>30</v>
      </c>
    </row>
    <row r="2120" spans="1:2" x14ac:dyDescent="0.25">
      <c r="A2120" s="1" t="s">
        <v>8219</v>
      </c>
      <c r="B2120" s="6">
        <v>27</v>
      </c>
    </row>
    <row r="2121" spans="1:2" x14ac:dyDescent="0.25">
      <c r="A2121" s="1" t="s">
        <v>8219</v>
      </c>
      <c r="B2121" s="6">
        <v>28</v>
      </c>
    </row>
    <row r="2122" spans="1:2" x14ac:dyDescent="0.25">
      <c r="A2122" s="1" t="s">
        <v>8219</v>
      </c>
      <c r="B2122" s="6">
        <v>17</v>
      </c>
    </row>
    <row r="2123" spans="1:2" x14ac:dyDescent="0.25">
      <c r="A2123" s="1" t="s">
        <v>8219</v>
      </c>
      <c r="B2123" s="6">
        <v>50</v>
      </c>
    </row>
    <row r="2124" spans="1:2" x14ac:dyDescent="0.25">
      <c r="A2124" s="1" t="s">
        <v>8219</v>
      </c>
      <c r="B2124" s="6">
        <v>26</v>
      </c>
    </row>
    <row r="2125" spans="1:2" x14ac:dyDescent="0.25">
      <c r="A2125" s="1" t="s">
        <v>8219</v>
      </c>
      <c r="B2125" s="6">
        <v>88</v>
      </c>
    </row>
    <row r="2126" spans="1:2" x14ac:dyDescent="0.25">
      <c r="A2126" s="1" t="s">
        <v>8219</v>
      </c>
      <c r="B2126" s="6">
        <v>91</v>
      </c>
    </row>
    <row r="2127" spans="1:2" x14ac:dyDescent="0.25">
      <c r="A2127" s="1" t="s">
        <v>8219</v>
      </c>
      <c r="B2127" s="6">
        <v>3</v>
      </c>
    </row>
    <row r="2128" spans="1:2" x14ac:dyDescent="0.25">
      <c r="A2128" s="1" t="s">
        <v>8219</v>
      </c>
      <c r="B2128" s="6">
        <v>28</v>
      </c>
    </row>
    <row r="2129" spans="1:2" x14ac:dyDescent="0.25">
      <c r="A2129" s="1" t="s">
        <v>8219</v>
      </c>
      <c r="B2129" s="6">
        <v>77</v>
      </c>
    </row>
    <row r="2130" spans="1:2" x14ac:dyDescent="0.25">
      <c r="A2130" s="1" t="s">
        <v>8219</v>
      </c>
      <c r="B2130" s="6">
        <v>27</v>
      </c>
    </row>
    <row r="2131" spans="1:2" x14ac:dyDescent="0.25">
      <c r="A2131" s="1" t="s">
        <v>8219</v>
      </c>
      <c r="B2131" s="6">
        <v>107</v>
      </c>
    </row>
    <row r="2132" spans="1:2" x14ac:dyDescent="0.25">
      <c r="A2132" s="1" t="s">
        <v>8219</v>
      </c>
      <c r="B2132" s="6">
        <v>96</v>
      </c>
    </row>
    <row r="2133" spans="1:2" x14ac:dyDescent="0.25">
      <c r="A2133" s="1" t="s">
        <v>8219</v>
      </c>
      <c r="B2133" s="6">
        <v>56</v>
      </c>
    </row>
    <row r="2134" spans="1:2" x14ac:dyDescent="0.25">
      <c r="A2134" s="1" t="s">
        <v>8219</v>
      </c>
      <c r="B2134" s="6">
        <v>58</v>
      </c>
    </row>
    <row r="2135" spans="1:2" x14ac:dyDescent="0.25">
      <c r="A2135" s="1" t="s">
        <v>8219</v>
      </c>
      <c r="B2135" s="6">
        <v>15</v>
      </c>
    </row>
    <row r="2136" spans="1:2" x14ac:dyDescent="0.25">
      <c r="A2136" s="1" t="s">
        <v>8219</v>
      </c>
      <c r="B2136" s="6">
        <v>20</v>
      </c>
    </row>
    <row r="2137" spans="1:2" x14ac:dyDescent="0.25">
      <c r="A2137" s="1" t="s">
        <v>8219</v>
      </c>
      <c r="B2137" s="6">
        <v>38</v>
      </c>
    </row>
    <row r="2138" spans="1:2" x14ac:dyDescent="0.25">
      <c r="A2138" s="1" t="s">
        <v>8219</v>
      </c>
      <c r="B2138" s="6">
        <v>33</v>
      </c>
    </row>
    <row r="2139" spans="1:2" x14ac:dyDescent="0.25">
      <c r="A2139" s="1" t="s">
        <v>8219</v>
      </c>
      <c r="B2139" s="6">
        <v>57</v>
      </c>
    </row>
    <row r="2140" spans="1:2" x14ac:dyDescent="0.25">
      <c r="A2140" s="1" t="s">
        <v>8219</v>
      </c>
      <c r="B2140" s="6">
        <v>25</v>
      </c>
    </row>
    <row r="2141" spans="1:2" x14ac:dyDescent="0.25">
      <c r="A2141" s="1" t="s">
        <v>8219</v>
      </c>
      <c r="B2141" s="6">
        <v>14</v>
      </c>
    </row>
    <row r="2142" spans="1:2" x14ac:dyDescent="0.25">
      <c r="A2142" s="1" t="s">
        <v>8219</v>
      </c>
      <c r="B2142" s="6">
        <v>94</v>
      </c>
    </row>
    <row r="2143" spans="1:2" x14ac:dyDescent="0.25">
      <c r="A2143" s="1" t="s">
        <v>8219</v>
      </c>
      <c r="B2143" s="6">
        <v>59</v>
      </c>
    </row>
    <row r="2144" spans="1:2" x14ac:dyDescent="0.25">
      <c r="A2144" s="1" t="s">
        <v>8219</v>
      </c>
      <c r="B2144" s="6">
        <v>36</v>
      </c>
    </row>
    <row r="2145" spans="1:2" x14ac:dyDescent="0.25">
      <c r="A2145" s="1" t="s">
        <v>8219</v>
      </c>
      <c r="B2145" s="6">
        <v>115</v>
      </c>
    </row>
    <row r="2146" spans="1:2" x14ac:dyDescent="0.25">
      <c r="A2146" s="1" t="s">
        <v>8219</v>
      </c>
      <c r="B2146" s="6">
        <v>30</v>
      </c>
    </row>
    <row r="2147" spans="1:2" x14ac:dyDescent="0.25">
      <c r="A2147" s="1" t="s">
        <v>8219</v>
      </c>
      <c r="B2147" s="6">
        <v>52</v>
      </c>
    </row>
    <row r="2148" spans="1:2" x14ac:dyDescent="0.25">
      <c r="A2148" s="1" t="s">
        <v>8219</v>
      </c>
      <c r="B2148" s="6">
        <v>27</v>
      </c>
    </row>
    <row r="2149" spans="1:2" x14ac:dyDescent="0.25">
      <c r="A2149" s="1" t="s">
        <v>8219</v>
      </c>
      <c r="B2149" s="6">
        <v>24</v>
      </c>
    </row>
    <row r="2150" spans="1:2" x14ac:dyDescent="0.25">
      <c r="A2150" s="1" t="s">
        <v>8219</v>
      </c>
      <c r="B2150" s="6">
        <v>10</v>
      </c>
    </row>
    <row r="2151" spans="1:2" x14ac:dyDescent="0.25">
      <c r="A2151" s="1" t="s">
        <v>8219</v>
      </c>
      <c r="B2151" s="6">
        <v>30</v>
      </c>
    </row>
    <row r="2152" spans="1:2" x14ac:dyDescent="0.25">
      <c r="A2152" s="1" t="s">
        <v>8219</v>
      </c>
      <c r="B2152" s="6">
        <v>71</v>
      </c>
    </row>
    <row r="2153" spans="1:2" x14ac:dyDescent="0.25">
      <c r="A2153" s="1" t="s">
        <v>8219</v>
      </c>
      <c r="B2153" s="6">
        <v>10</v>
      </c>
    </row>
    <row r="2154" spans="1:2" x14ac:dyDescent="0.25">
      <c r="A2154" s="1" t="s">
        <v>8219</v>
      </c>
      <c r="B2154" s="6">
        <v>24</v>
      </c>
    </row>
    <row r="2155" spans="1:2" x14ac:dyDescent="0.25">
      <c r="A2155" s="1" t="s">
        <v>8219</v>
      </c>
      <c r="B2155" s="6">
        <v>38</v>
      </c>
    </row>
    <row r="2156" spans="1:2" x14ac:dyDescent="0.25">
      <c r="A2156" s="1" t="s">
        <v>8219</v>
      </c>
      <c r="B2156" s="6">
        <v>26</v>
      </c>
    </row>
    <row r="2157" spans="1:2" x14ac:dyDescent="0.25">
      <c r="A2157" s="1" t="s">
        <v>8219</v>
      </c>
      <c r="B2157" s="6">
        <v>19</v>
      </c>
    </row>
    <row r="2158" spans="1:2" x14ac:dyDescent="0.25">
      <c r="A2158" s="1" t="s">
        <v>8219</v>
      </c>
      <c r="B2158" s="6">
        <v>11</v>
      </c>
    </row>
    <row r="2159" spans="1:2" x14ac:dyDescent="0.25">
      <c r="A2159" s="1" t="s">
        <v>8219</v>
      </c>
      <c r="B2159" s="6">
        <v>27</v>
      </c>
    </row>
    <row r="2160" spans="1:2" x14ac:dyDescent="0.25">
      <c r="A2160" s="1" t="s">
        <v>8219</v>
      </c>
      <c r="B2160" s="6">
        <v>34</v>
      </c>
    </row>
    <row r="2161" spans="1:2" x14ac:dyDescent="0.25">
      <c r="A2161" s="1" t="s">
        <v>8219</v>
      </c>
      <c r="B2161" s="6">
        <v>20</v>
      </c>
    </row>
    <row r="2162" spans="1:2" x14ac:dyDescent="0.25">
      <c r="A2162" s="1" t="s">
        <v>8219</v>
      </c>
      <c r="B2162" s="6">
        <v>37</v>
      </c>
    </row>
    <row r="2163" spans="1:2" x14ac:dyDescent="0.25">
      <c r="A2163" s="1" t="s">
        <v>8219</v>
      </c>
      <c r="B2163" s="6">
        <v>20</v>
      </c>
    </row>
    <row r="2164" spans="1:2" x14ac:dyDescent="0.25">
      <c r="A2164" s="1" t="s">
        <v>8219</v>
      </c>
      <c r="B2164" s="6">
        <v>10</v>
      </c>
    </row>
    <row r="2165" spans="1:2" x14ac:dyDescent="0.25">
      <c r="A2165" s="1" t="s">
        <v>8219</v>
      </c>
      <c r="B2165" s="6">
        <v>26</v>
      </c>
    </row>
    <row r="2166" spans="1:2" x14ac:dyDescent="0.25">
      <c r="A2166" s="1" t="s">
        <v>8219</v>
      </c>
      <c r="B2166" s="6">
        <v>20</v>
      </c>
    </row>
    <row r="2167" spans="1:2" x14ac:dyDescent="0.25">
      <c r="A2167" s="1" t="s">
        <v>8219</v>
      </c>
      <c r="B2167" s="6">
        <v>46</v>
      </c>
    </row>
    <row r="2168" spans="1:2" x14ac:dyDescent="0.25">
      <c r="A2168" s="1" t="s">
        <v>8219</v>
      </c>
      <c r="B2168" s="6">
        <v>76</v>
      </c>
    </row>
    <row r="2169" spans="1:2" x14ac:dyDescent="0.25">
      <c r="A2169" s="1" t="s">
        <v>8219</v>
      </c>
      <c r="B2169" s="6">
        <v>41</v>
      </c>
    </row>
    <row r="2170" spans="1:2" x14ac:dyDescent="0.25">
      <c r="A2170" s="1" t="s">
        <v>8219</v>
      </c>
      <c r="B2170" s="6">
        <v>7</v>
      </c>
    </row>
    <row r="2171" spans="1:2" x14ac:dyDescent="0.25">
      <c r="A2171" s="1" t="s">
        <v>8219</v>
      </c>
      <c r="B2171" s="6">
        <v>49</v>
      </c>
    </row>
    <row r="2172" spans="1:2" x14ac:dyDescent="0.25">
      <c r="A2172" s="1" t="s">
        <v>8219</v>
      </c>
      <c r="B2172" s="6">
        <v>26</v>
      </c>
    </row>
    <row r="2173" spans="1:2" x14ac:dyDescent="0.25">
      <c r="A2173" s="1" t="s">
        <v>8219</v>
      </c>
      <c r="B2173" s="6">
        <v>65</v>
      </c>
    </row>
    <row r="2174" spans="1:2" x14ac:dyDescent="0.25">
      <c r="A2174" s="1" t="s">
        <v>8219</v>
      </c>
      <c r="B2174" s="6">
        <v>28</v>
      </c>
    </row>
    <row r="2175" spans="1:2" x14ac:dyDescent="0.25">
      <c r="A2175" s="1" t="s">
        <v>8219</v>
      </c>
      <c r="B2175" s="6">
        <v>8</v>
      </c>
    </row>
    <row r="2176" spans="1:2" x14ac:dyDescent="0.25">
      <c r="A2176" s="1" t="s">
        <v>8219</v>
      </c>
      <c r="B2176" s="6">
        <v>3</v>
      </c>
    </row>
    <row r="2177" spans="1:2" x14ac:dyDescent="0.25">
      <c r="A2177" s="1" t="s">
        <v>8219</v>
      </c>
      <c r="B2177" s="6">
        <v>9</v>
      </c>
    </row>
    <row r="2178" spans="1:2" x14ac:dyDescent="0.25">
      <c r="A2178" s="1" t="s">
        <v>8219</v>
      </c>
      <c r="B2178" s="6">
        <v>9</v>
      </c>
    </row>
    <row r="2179" spans="1:2" x14ac:dyDescent="0.25">
      <c r="A2179" s="1" t="s">
        <v>8219</v>
      </c>
      <c r="B2179" s="6">
        <v>20</v>
      </c>
    </row>
    <row r="2180" spans="1:2" x14ac:dyDescent="0.25">
      <c r="A2180" s="1" t="s">
        <v>8219</v>
      </c>
      <c r="B2180" s="6">
        <v>57</v>
      </c>
    </row>
    <row r="2181" spans="1:2" x14ac:dyDescent="0.25">
      <c r="A2181" s="1" t="s">
        <v>8219</v>
      </c>
      <c r="B2181" s="6">
        <v>8</v>
      </c>
    </row>
    <row r="2182" spans="1:2" x14ac:dyDescent="0.25">
      <c r="A2182" s="1" t="s">
        <v>8219</v>
      </c>
      <c r="B2182" s="6">
        <v>14</v>
      </c>
    </row>
    <row r="2183" spans="1:2" x14ac:dyDescent="0.25">
      <c r="A2183" s="1" t="s">
        <v>8219</v>
      </c>
      <c r="B2183" s="6">
        <v>17</v>
      </c>
    </row>
    <row r="2184" spans="1:2" x14ac:dyDescent="0.25">
      <c r="A2184" s="1" t="s">
        <v>8219</v>
      </c>
      <c r="B2184" s="6">
        <v>100</v>
      </c>
    </row>
    <row r="2185" spans="1:2" x14ac:dyDescent="0.25">
      <c r="A2185" s="1" t="s">
        <v>8219</v>
      </c>
      <c r="B2185" s="6">
        <v>32</v>
      </c>
    </row>
    <row r="2186" spans="1:2" x14ac:dyDescent="0.25">
      <c r="A2186" s="1" t="s">
        <v>8219</v>
      </c>
      <c r="B2186" s="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KickStarter Summary Table</vt:lpstr>
      <vt:lpstr>Category Pivot Table</vt:lpstr>
      <vt:lpstr>Sub-Category Pivot Table</vt:lpstr>
      <vt:lpstr>Date-Created Pivot Table</vt:lpstr>
      <vt:lpstr>Goal Breakdown</vt:lpstr>
      <vt:lpstr>State Statistical Analysis</vt:lpstr>
      <vt:lpstr>Backers_1</vt:lpstr>
      <vt:lpstr>Backers_2</vt:lpstr>
      <vt:lpstr>Goal</vt:lpstr>
      <vt:lpstr>State</vt:lpstr>
      <vt:lpstr>Total_1</vt:lpstr>
      <vt:lpstr>total_backers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</cp:lastModifiedBy>
  <dcterms:created xsi:type="dcterms:W3CDTF">2017-04-20T15:17:24Z</dcterms:created>
  <dcterms:modified xsi:type="dcterms:W3CDTF">2020-11-07T07:42:34Z</dcterms:modified>
</cp:coreProperties>
</file>