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rey\Documents\School\UCCS\Fall 2018\CS 4720\Homework\Homework #1\"/>
    </mc:Choice>
  </mc:AlternateContent>
  <xr:revisionPtr revIDLastSave="0" documentId="13_ncr:1_{19DB2425-B43F-40A3-80F8-22FEFF1400C7}" xr6:coauthVersionLast="36" xr6:coauthVersionMax="36" xr10:uidLastSave="{00000000-0000-0000-0000-000000000000}"/>
  <bookViews>
    <workbookView xWindow="0" yWindow="0" windowWidth="20490" windowHeight="7545" activeTab="1" xr2:uid="{7070F1C0-7C97-4EC5-9CBD-00545FBA4AB7}"/>
  </bookViews>
  <sheets>
    <sheet name="Sheet1" sheetId="1" r:id="rId1"/>
    <sheet name="Graph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  <c r="A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6" i="1"/>
  <c r="A4" i="1"/>
</calcChain>
</file>

<file path=xl/sharedStrings.xml><?xml version="1.0" encoding="utf-8"?>
<sst xmlns="http://schemas.openxmlformats.org/spreadsheetml/2006/main" count="6" uniqueCount="4">
  <si>
    <t>Binary Search</t>
  </si>
  <si>
    <t>Ternary Search</t>
  </si>
  <si>
    <t>Theoretical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</si>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</sst>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 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7893285214348208"/>
                  <c:y val="-3.1236512102653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12.287712379549451</c:v>
                </c:pt>
                <c:pt idx="2">
                  <c:v>13.287712379549451</c:v>
                </c:pt>
                <c:pt idx="3">
                  <c:v>13.872674880270607</c:v>
                </c:pt>
                <c:pt idx="4">
                  <c:v>14.287712379549449</c:v>
                </c:pt>
                <c:pt idx="5">
                  <c:v>14.609640474436812</c:v>
                </c:pt>
                <c:pt idx="6">
                  <c:v>14.872674880270607</c:v>
                </c:pt>
                <c:pt idx="7">
                  <c:v>15.095067301607052</c:v>
                </c:pt>
                <c:pt idx="8">
                  <c:v>15.287712379549449</c:v>
                </c:pt>
                <c:pt idx="9">
                  <c:v>15.457637380991761</c:v>
                </c:pt>
                <c:pt idx="10">
                  <c:v>15.609640474436812</c:v>
                </c:pt>
                <c:pt idx="11">
                  <c:v>15.747143998186745</c:v>
                </c:pt>
                <c:pt idx="12">
                  <c:v>15.872674880270607</c:v>
                </c:pt>
                <c:pt idx="13">
                  <c:v>15.988152097690543</c:v>
                </c:pt>
                <c:pt idx="14">
                  <c:v>16.095067301607052</c:v>
                </c:pt>
                <c:pt idx="15">
                  <c:v>16.194602975157967</c:v>
                </c:pt>
                <c:pt idx="16">
                  <c:v>16.287712379549451</c:v>
                </c:pt>
                <c:pt idx="17">
                  <c:v>16.37517522079979</c:v>
                </c:pt>
                <c:pt idx="18">
                  <c:v>16.457637380991763</c:v>
                </c:pt>
                <c:pt idx="19">
                  <c:v>16.535639892993036</c:v>
                </c:pt>
                <c:pt idx="20">
                  <c:v>16.609640474436812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F-40EA-A069-D86519BB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0520"/>
        <c:axId val="409078552"/>
      </c:scatterChart>
      <c:scatterChart>
        <c:scatterStyle val="smoothMarker"/>
        <c:varyColors val="0"/>
        <c:ser>
          <c:idx val="1"/>
          <c:order val="1"/>
          <c:tx>
            <c:v>BS 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3057742782152231E-2"/>
                  <c:y val="6.5221638961796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6.6399999999999999E-4</c:v>
                </c:pt>
                <c:pt idx="1">
                  <c:v>4.5800000000000002E-4</c:v>
                </c:pt>
                <c:pt idx="2">
                  <c:v>5.4799999999999998E-4</c:v>
                </c:pt>
                <c:pt idx="3">
                  <c:v>8.9300000000000002E-4</c:v>
                </c:pt>
                <c:pt idx="4">
                  <c:v>1.508E-3</c:v>
                </c:pt>
                <c:pt idx="5">
                  <c:v>2.8530000000000001E-3</c:v>
                </c:pt>
                <c:pt idx="6">
                  <c:v>2.611E-3</c:v>
                </c:pt>
                <c:pt idx="7">
                  <c:v>2.5850000000000001E-3</c:v>
                </c:pt>
                <c:pt idx="8">
                  <c:v>3.673E-3</c:v>
                </c:pt>
                <c:pt idx="9">
                  <c:v>4.4339999999999996E-3</c:v>
                </c:pt>
                <c:pt idx="10">
                  <c:v>5.3670000000000002E-3</c:v>
                </c:pt>
                <c:pt idx="11">
                  <c:v>4.8380000000000003E-3</c:v>
                </c:pt>
                <c:pt idx="12">
                  <c:v>6.4310000000000001E-3</c:v>
                </c:pt>
                <c:pt idx="13">
                  <c:v>5.4970000000000001E-3</c:v>
                </c:pt>
                <c:pt idx="14">
                  <c:v>6.4320000000000002E-3</c:v>
                </c:pt>
                <c:pt idx="15">
                  <c:v>6.77E-3</c:v>
                </c:pt>
                <c:pt idx="16">
                  <c:v>5.8110000000000002E-3</c:v>
                </c:pt>
                <c:pt idx="17">
                  <c:v>6.2709999999999997E-3</c:v>
                </c:pt>
                <c:pt idx="18">
                  <c:v>6.8599999999999998E-3</c:v>
                </c:pt>
                <c:pt idx="19">
                  <c:v>7.8130000000000005E-3</c:v>
                </c:pt>
                <c:pt idx="20">
                  <c:v>9.1529999999999997E-3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36F-40EA-A069-D86519BB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84232"/>
        <c:axId val="514984560"/>
      </c:scatterChart>
      <c:valAx>
        <c:axId val="4090805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8552"/>
        <c:crosses val="autoZero"/>
        <c:crossBetween val="midCat"/>
      </c:valAx>
      <c:valAx>
        <c:axId val="4090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0520"/>
        <c:crosses val="autoZero"/>
        <c:crossBetween val="midCat"/>
      </c:valAx>
      <c:valAx>
        <c:axId val="51498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4232"/>
        <c:crosses val="max"/>
        <c:crossBetween val="midCat"/>
      </c:valAx>
      <c:valAx>
        <c:axId val="51498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9845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Ternary Search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 Theoretical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993285214348204"/>
                  <c:y val="-5.8683654126567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1</c:v>
                </c:pt>
                <c:pt idx="1">
                  <c:v>7.7526833435860807</c:v>
                </c:pt>
                <c:pt idx="2">
                  <c:v>8.3836130971575393</c:v>
                </c:pt>
                <c:pt idx="3">
                  <c:v>8.7526833435860798</c:v>
                </c:pt>
                <c:pt idx="4">
                  <c:v>9.0145428507289935</c:v>
                </c:pt>
                <c:pt idx="5">
                  <c:v>9.2176568643040078</c:v>
                </c:pt>
                <c:pt idx="6">
                  <c:v>9.3836130971575376</c:v>
                </c:pt>
                <c:pt idx="7">
                  <c:v>9.5239270927475008</c:v>
                </c:pt>
                <c:pt idx="8">
                  <c:v>9.6454726043004513</c:v>
                </c:pt>
                <c:pt idx="9">
                  <c:v>9.7526833435860798</c:v>
                </c:pt>
                <c:pt idx="10">
                  <c:v>9.8485866178754655</c:v>
                </c:pt>
                <c:pt idx="11">
                  <c:v>9.9353416822302183</c:v>
                </c:pt>
                <c:pt idx="12">
                  <c:v>10.014542850728995</c:v>
                </c:pt>
                <c:pt idx="13">
                  <c:v>10.087400863058873</c:v>
                </c:pt>
                <c:pt idx="14">
                  <c:v>10.154856846318959</c:v>
                </c:pt>
                <c:pt idx="15">
                  <c:v>10.217656864304006</c:v>
                </c:pt>
                <c:pt idx="16">
                  <c:v>10.276402357871909</c:v>
                </c:pt>
                <c:pt idx="17">
                  <c:v>10.331585266748647</c:v>
                </c:pt>
                <c:pt idx="18">
                  <c:v>10.383613097157538</c:v>
                </c:pt>
                <c:pt idx="19">
                  <c:v>10.432827202832456</c:v>
                </c:pt>
                <c:pt idx="20">
                  <c:v>10.479516371446921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6-45C5-9B3F-8791B184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07216"/>
        <c:axId val="522106232"/>
      </c:scatterChart>
      <c:scatterChart>
        <c:scatterStyle val="smoothMarker"/>
        <c:varyColors val="0"/>
        <c:ser>
          <c:idx val="1"/>
          <c:order val="1"/>
          <c:tx>
            <c:v>TS Experimental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1679790026246723E-5"/>
                  <c:y val="5.7631962671332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3.6099999999999999E-4</c:v>
                </c:pt>
                <c:pt idx="1">
                  <c:v>6.7100000000000005E-4</c:v>
                </c:pt>
                <c:pt idx="2">
                  <c:v>8.6899999999999998E-4</c:v>
                </c:pt>
                <c:pt idx="3">
                  <c:v>1.0369999999999999E-3</c:v>
                </c:pt>
                <c:pt idx="4">
                  <c:v>1.036E-3</c:v>
                </c:pt>
                <c:pt idx="5">
                  <c:v>1.5349999999999999E-3</c:v>
                </c:pt>
                <c:pt idx="6">
                  <c:v>2.5119999999999999E-3</c:v>
                </c:pt>
                <c:pt idx="7">
                  <c:v>1.6930000000000001E-3</c:v>
                </c:pt>
                <c:pt idx="8">
                  <c:v>3.4789999999999999E-3</c:v>
                </c:pt>
                <c:pt idx="9">
                  <c:v>3.0010000000000002E-3</c:v>
                </c:pt>
                <c:pt idx="10">
                  <c:v>4.4809999999999997E-3</c:v>
                </c:pt>
                <c:pt idx="11">
                  <c:v>3.826E-3</c:v>
                </c:pt>
                <c:pt idx="12">
                  <c:v>7.5640000000000004E-3</c:v>
                </c:pt>
                <c:pt idx="13">
                  <c:v>6.5250000000000004E-3</c:v>
                </c:pt>
                <c:pt idx="14">
                  <c:v>7.7619999999999998E-3</c:v>
                </c:pt>
                <c:pt idx="15">
                  <c:v>4.7920000000000003E-3</c:v>
                </c:pt>
                <c:pt idx="16">
                  <c:v>4.4640000000000001E-3</c:v>
                </c:pt>
                <c:pt idx="17">
                  <c:v>5.587E-3</c:v>
                </c:pt>
                <c:pt idx="18">
                  <c:v>6.9059999999999998E-3</c:v>
                </c:pt>
                <c:pt idx="19">
                  <c:v>5.3429999999999997E-3</c:v>
                </c:pt>
                <c:pt idx="20">
                  <c:v>5.8690000000000001E-3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6-45C5-9B3F-8791B184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5544"/>
        <c:axId val="525624232"/>
      </c:scatterChart>
      <c:valAx>
        <c:axId val="5221072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6232"/>
        <c:crosses val="autoZero"/>
        <c:crossBetween val="midCat"/>
      </c:valAx>
      <c:valAx>
        <c:axId val="5221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7216"/>
        <c:crosses val="autoZero"/>
        <c:crossBetween val="midCat"/>
      </c:valAx>
      <c:valAx>
        <c:axId val="525624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5544"/>
        <c:crosses val="max"/>
        <c:crossBetween val="midCat"/>
      </c:valAx>
      <c:valAx>
        <c:axId val="52562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242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 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7893285214348208"/>
                  <c:y val="-3.1236512102653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12.287712379549451</c:v>
                </c:pt>
                <c:pt idx="2">
                  <c:v>13.287712379549451</c:v>
                </c:pt>
                <c:pt idx="3">
                  <c:v>13.872674880270607</c:v>
                </c:pt>
                <c:pt idx="4">
                  <c:v>14.287712379549449</c:v>
                </c:pt>
                <c:pt idx="5">
                  <c:v>14.609640474436812</c:v>
                </c:pt>
                <c:pt idx="6">
                  <c:v>14.872674880270607</c:v>
                </c:pt>
                <c:pt idx="7">
                  <c:v>15.095067301607052</c:v>
                </c:pt>
                <c:pt idx="8">
                  <c:v>15.287712379549449</c:v>
                </c:pt>
                <c:pt idx="9">
                  <c:v>15.457637380991761</c:v>
                </c:pt>
                <c:pt idx="10">
                  <c:v>15.609640474436812</c:v>
                </c:pt>
                <c:pt idx="11">
                  <c:v>15.747143998186745</c:v>
                </c:pt>
                <c:pt idx="12">
                  <c:v>15.872674880270607</c:v>
                </c:pt>
                <c:pt idx="13">
                  <c:v>15.988152097690543</c:v>
                </c:pt>
                <c:pt idx="14">
                  <c:v>16.095067301607052</c:v>
                </c:pt>
                <c:pt idx="15">
                  <c:v>16.194602975157967</c:v>
                </c:pt>
                <c:pt idx="16">
                  <c:v>16.287712379549451</c:v>
                </c:pt>
                <c:pt idx="17">
                  <c:v>16.37517522079979</c:v>
                </c:pt>
                <c:pt idx="18">
                  <c:v>16.457637380991763</c:v>
                </c:pt>
                <c:pt idx="19">
                  <c:v>16.535639892993036</c:v>
                </c:pt>
                <c:pt idx="20">
                  <c:v>16.609640474436812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6-45AF-8EF8-1D2C716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0520"/>
        <c:axId val="409078552"/>
      </c:scatterChart>
      <c:scatterChart>
        <c:scatterStyle val="smoothMarker"/>
        <c:varyColors val="0"/>
        <c:ser>
          <c:idx val="1"/>
          <c:order val="1"/>
          <c:tx>
            <c:v>BS 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3057742782152231E-2"/>
                  <c:y val="6.5221638961796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6.6399999999999999E-4</c:v>
                </c:pt>
                <c:pt idx="1">
                  <c:v>4.5800000000000002E-4</c:v>
                </c:pt>
                <c:pt idx="2">
                  <c:v>5.4799999999999998E-4</c:v>
                </c:pt>
                <c:pt idx="3">
                  <c:v>8.9300000000000002E-4</c:v>
                </c:pt>
                <c:pt idx="4">
                  <c:v>1.508E-3</c:v>
                </c:pt>
                <c:pt idx="5">
                  <c:v>2.8530000000000001E-3</c:v>
                </c:pt>
                <c:pt idx="6">
                  <c:v>2.611E-3</c:v>
                </c:pt>
                <c:pt idx="7">
                  <c:v>2.5850000000000001E-3</c:v>
                </c:pt>
                <c:pt idx="8">
                  <c:v>3.673E-3</c:v>
                </c:pt>
                <c:pt idx="9">
                  <c:v>4.4339999999999996E-3</c:v>
                </c:pt>
                <c:pt idx="10">
                  <c:v>5.3670000000000002E-3</c:v>
                </c:pt>
                <c:pt idx="11">
                  <c:v>4.8380000000000003E-3</c:v>
                </c:pt>
                <c:pt idx="12">
                  <c:v>6.4310000000000001E-3</c:v>
                </c:pt>
                <c:pt idx="13">
                  <c:v>5.4970000000000001E-3</c:v>
                </c:pt>
                <c:pt idx="14">
                  <c:v>6.4320000000000002E-3</c:v>
                </c:pt>
                <c:pt idx="15">
                  <c:v>6.77E-3</c:v>
                </c:pt>
                <c:pt idx="16">
                  <c:v>5.8110000000000002E-3</c:v>
                </c:pt>
                <c:pt idx="17">
                  <c:v>6.2709999999999997E-3</c:v>
                </c:pt>
                <c:pt idx="18">
                  <c:v>6.8599999999999998E-3</c:v>
                </c:pt>
                <c:pt idx="19">
                  <c:v>7.8130000000000005E-3</c:v>
                </c:pt>
                <c:pt idx="20">
                  <c:v>9.1529999999999997E-3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B6-45AF-8EF8-1D2C716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84232"/>
        <c:axId val="514984560"/>
      </c:scatterChart>
      <c:valAx>
        <c:axId val="4090805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8552"/>
        <c:crosses val="autoZero"/>
        <c:crossBetween val="midCat"/>
      </c:valAx>
      <c:valAx>
        <c:axId val="4090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0520"/>
        <c:crosses val="autoZero"/>
        <c:crossBetween val="midCat"/>
      </c:valAx>
      <c:valAx>
        <c:axId val="51498456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4232"/>
        <c:crosses val="max"/>
        <c:crossBetween val="midCat"/>
      </c:valAx>
      <c:valAx>
        <c:axId val="51498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9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Ternary Search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 Theoretical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993285214348204"/>
                  <c:y val="-5.8683654126567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1</c:v>
                </c:pt>
                <c:pt idx="1">
                  <c:v>7.7526833435860807</c:v>
                </c:pt>
                <c:pt idx="2">
                  <c:v>8.3836130971575393</c:v>
                </c:pt>
                <c:pt idx="3">
                  <c:v>8.7526833435860798</c:v>
                </c:pt>
                <c:pt idx="4">
                  <c:v>9.0145428507289935</c:v>
                </c:pt>
                <c:pt idx="5">
                  <c:v>9.2176568643040078</c:v>
                </c:pt>
                <c:pt idx="6">
                  <c:v>9.3836130971575376</c:v>
                </c:pt>
                <c:pt idx="7">
                  <c:v>9.5239270927475008</c:v>
                </c:pt>
                <c:pt idx="8">
                  <c:v>9.6454726043004513</c:v>
                </c:pt>
                <c:pt idx="9">
                  <c:v>9.7526833435860798</c:v>
                </c:pt>
                <c:pt idx="10">
                  <c:v>9.8485866178754655</c:v>
                </c:pt>
                <c:pt idx="11">
                  <c:v>9.9353416822302183</c:v>
                </c:pt>
                <c:pt idx="12">
                  <c:v>10.014542850728995</c:v>
                </c:pt>
                <c:pt idx="13">
                  <c:v>10.087400863058873</c:v>
                </c:pt>
                <c:pt idx="14">
                  <c:v>10.154856846318959</c:v>
                </c:pt>
                <c:pt idx="15">
                  <c:v>10.217656864304006</c:v>
                </c:pt>
                <c:pt idx="16">
                  <c:v>10.276402357871909</c:v>
                </c:pt>
                <c:pt idx="17">
                  <c:v>10.331585266748647</c:v>
                </c:pt>
                <c:pt idx="18">
                  <c:v>10.383613097157538</c:v>
                </c:pt>
                <c:pt idx="19">
                  <c:v>10.432827202832456</c:v>
                </c:pt>
                <c:pt idx="20">
                  <c:v>10.479516371446921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E-4AF0-88FC-A7B1FC37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07216"/>
        <c:axId val="522106232"/>
      </c:scatterChart>
      <c:scatterChart>
        <c:scatterStyle val="smoothMarker"/>
        <c:varyColors val="0"/>
        <c:ser>
          <c:idx val="1"/>
          <c:order val="1"/>
          <c:tx>
            <c:v>TS Experimental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1679790026246723E-5"/>
                  <c:y val="5.7631962671332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3.6099999999999999E-4</c:v>
                </c:pt>
                <c:pt idx="1">
                  <c:v>6.7100000000000005E-4</c:v>
                </c:pt>
                <c:pt idx="2">
                  <c:v>8.6899999999999998E-4</c:v>
                </c:pt>
                <c:pt idx="3">
                  <c:v>1.0369999999999999E-3</c:v>
                </c:pt>
                <c:pt idx="4">
                  <c:v>1.036E-3</c:v>
                </c:pt>
                <c:pt idx="5">
                  <c:v>1.5349999999999999E-3</c:v>
                </c:pt>
                <c:pt idx="6">
                  <c:v>2.5119999999999999E-3</c:v>
                </c:pt>
                <c:pt idx="7">
                  <c:v>1.6930000000000001E-3</c:v>
                </c:pt>
                <c:pt idx="8">
                  <c:v>3.4789999999999999E-3</c:v>
                </c:pt>
                <c:pt idx="9">
                  <c:v>3.0010000000000002E-3</c:v>
                </c:pt>
                <c:pt idx="10">
                  <c:v>4.4809999999999997E-3</c:v>
                </c:pt>
                <c:pt idx="11">
                  <c:v>3.826E-3</c:v>
                </c:pt>
                <c:pt idx="12">
                  <c:v>7.5640000000000004E-3</c:v>
                </c:pt>
                <c:pt idx="13">
                  <c:v>6.5250000000000004E-3</c:v>
                </c:pt>
                <c:pt idx="14">
                  <c:v>7.7619999999999998E-3</c:v>
                </c:pt>
                <c:pt idx="15">
                  <c:v>4.7920000000000003E-3</c:v>
                </c:pt>
                <c:pt idx="16">
                  <c:v>4.4640000000000001E-3</c:v>
                </c:pt>
                <c:pt idx="17">
                  <c:v>5.587E-3</c:v>
                </c:pt>
                <c:pt idx="18">
                  <c:v>6.9059999999999998E-3</c:v>
                </c:pt>
                <c:pt idx="19">
                  <c:v>5.3429999999999997E-3</c:v>
                </c:pt>
                <c:pt idx="20">
                  <c:v>5.8690000000000001E-3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E-4AF0-88FC-A7B1FC37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5544"/>
        <c:axId val="525624232"/>
      </c:scatterChart>
      <c:valAx>
        <c:axId val="52210721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6232"/>
        <c:crosses val="autoZero"/>
        <c:crossBetween val="midCat"/>
      </c:valAx>
      <c:valAx>
        <c:axId val="5221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7216"/>
        <c:crosses val="autoZero"/>
        <c:crossBetween val="midCat"/>
      </c:valAx>
      <c:valAx>
        <c:axId val="52562423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5544"/>
        <c:crosses val="max"/>
        <c:crossBetween val="midCat"/>
      </c:valAx>
      <c:valAx>
        <c:axId val="52562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2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42862</xdr:rowOff>
    </xdr:from>
    <xdr:to>
      <xdr:col>22</xdr:col>
      <xdr:colOff>533400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D642C-EAB1-4F57-94EF-328D62C7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42862</xdr:rowOff>
    </xdr:from>
    <xdr:to>
      <xdr:col>14</xdr:col>
      <xdr:colOff>590550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FF642-6DFD-49DB-B606-971DE5251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ACDD1-C9BE-4A87-985E-0BAD0EF4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6AE01-3C60-4920-8116-D8D3CC493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A410-10A5-4395-B2DC-805CB935074C}">
  <dimension ref="A1:G23"/>
  <sheetViews>
    <sheetView showGridLines="0" topLeftCell="F3" workbookViewId="0">
      <selection activeCell="W4" sqref="W4"/>
    </sheetView>
  </sheetViews>
  <sheetFormatPr defaultRowHeight="15" x14ac:dyDescent="0.25"/>
  <cols>
    <col min="1" max="1" width="11" bestFit="1" customWidth="1"/>
    <col min="2" max="2" width="12.85546875" bestFit="1" customWidth="1"/>
    <col min="4" max="4" width="14.140625" bestFit="1" customWidth="1"/>
    <col min="5" max="6" width="12" bestFit="1" customWidth="1"/>
    <col min="7" max="7" width="12.85546875" bestFit="1" customWidth="1"/>
  </cols>
  <sheetData>
    <row r="1" spans="1:7" ht="15.75" x14ac:dyDescent="0.25">
      <c r="A1" s="2" t="s">
        <v>0</v>
      </c>
      <c r="B1" s="2"/>
      <c r="F1" s="2" t="s">
        <v>1</v>
      </c>
      <c r="G1" s="2"/>
    </row>
    <row r="2" spans="1:7" x14ac:dyDescent="0.25">
      <c r="A2" s="1" t="s">
        <v>2</v>
      </c>
      <c r="B2" s="1" t="s">
        <v>3</v>
      </c>
      <c r="C2" s="1"/>
      <c r="F2" s="1" t="s">
        <v>2</v>
      </c>
      <c r="G2" s="1" t="s">
        <v>3</v>
      </c>
    </row>
    <row r="3" spans="1:7" x14ac:dyDescent="0.25">
      <c r="A3">
        <f>LOG(1-E99,2)+1</f>
        <v>1</v>
      </c>
      <c r="B3">
        <v>6.6399999999999999E-4</v>
      </c>
      <c r="D3">
        <f>1-E99</f>
        <v>1</v>
      </c>
      <c r="F3">
        <f>LOG(1-E99,3)+1</f>
        <v>1</v>
      </c>
      <c r="G3">
        <v>3.6099999999999999E-4</v>
      </c>
    </row>
    <row r="4" spans="1:7" x14ac:dyDescent="0.25">
      <c r="A4">
        <f>LOG(5000,2)</f>
        <v>12.287712379549451</v>
      </c>
      <c r="B4">
        <v>4.5800000000000002E-4</v>
      </c>
      <c r="D4">
        <v>5000</v>
      </c>
      <c r="F4">
        <f>LOG(5000,3)</f>
        <v>7.7526833435860807</v>
      </c>
      <c r="G4">
        <v>6.7100000000000005E-4</v>
      </c>
    </row>
    <row r="5" spans="1:7" x14ac:dyDescent="0.25">
      <c r="A5">
        <f>LOG(10000,2)</f>
        <v>13.287712379549451</v>
      </c>
      <c r="B5">
        <v>5.4799999999999998E-4</v>
      </c>
      <c r="D5">
        <v>10000</v>
      </c>
      <c r="F5">
        <f>LOG(10000,3)</f>
        <v>8.3836130971575393</v>
      </c>
      <c r="G5">
        <v>8.6899999999999998E-4</v>
      </c>
    </row>
    <row r="6" spans="1:7" x14ac:dyDescent="0.25">
      <c r="A6">
        <f>LOG(15000,2)</f>
        <v>13.872674880270607</v>
      </c>
      <c r="B6">
        <v>8.9300000000000002E-4</v>
      </c>
      <c r="D6">
        <v>15000</v>
      </c>
      <c r="F6">
        <f>LOG(15000,3)</f>
        <v>8.7526833435860798</v>
      </c>
      <c r="G6">
        <v>1.0369999999999999E-3</v>
      </c>
    </row>
    <row r="7" spans="1:7" x14ac:dyDescent="0.25">
      <c r="A7">
        <f>LOG(20000,2)</f>
        <v>14.287712379549449</v>
      </c>
      <c r="B7">
        <v>1.508E-3</v>
      </c>
      <c r="D7">
        <v>20000</v>
      </c>
      <c r="F7">
        <f>LOG(20000,3)</f>
        <v>9.0145428507289935</v>
      </c>
      <c r="G7">
        <v>1.036E-3</v>
      </c>
    </row>
    <row r="8" spans="1:7" x14ac:dyDescent="0.25">
      <c r="A8">
        <f>LOG(25000,2)</f>
        <v>14.609640474436812</v>
      </c>
      <c r="B8">
        <v>2.8530000000000001E-3</v>
      </c>
      <c r="D8">
        <v>25000</v>
      </c>
      <c r="F8">
        <f>LOG(25000,3)</f>
        <v>9.2176568643040078</v>
      </c>
      <c r="G8">
        <v>1.5349999999999999E-3</v>
      </c>
    </row>
    <row r="9" spans="1:7" x14ac:dyDescent="0.25">
      <c r="A9">
        <f>LOG(30000,2)</f>
        <v>14.872674880270607</v>
      </c>
      <c r="B9">
        <v>2.611E-3</v>
      </c>
      <c r="D9">
        <v>30000</v>
      </c>
      <c r="F9">
        <f>LOG(30000,3)</f>
        <v>9.3836130971575376</v>
      </c>
      <c r="G9">
        <v>2.5119999999999999E-3</v>
      </c>
    </row>
    <row r="10" spans="1:7" x14ac:dyDescent="0.25">
      <c r="A10">
        <f>LOG(35000,2)</f>
        <v>15.095067301607052</v>
      </c>
      <c r="B10">
        <v>2.5850000000000001E-3</v>
      </c>
      <c r="D10">
        <v>35000</v>
      </c>
      <c r="F10">
        <f>LOG(35000,3)</f>
        <v>9.5239270927475008</v>
      </c>
      <c r="G10">
        <v>1.6930000000000001E-3</v>
      </c>
    </row>
    <row r="11" spans="1:7" x14ac:dyDescent="0.25">
      <c r="A11">
        <f>LOG(40000,2)</f>
        <v>15.287712379549449</v>
      </c>
      <c r="B11">
        <v>3.673E-3</v>
      </c>
      <c r="D11">
        <v>40000</v>
      </c>
      <c r="F11">
        <f>LOG(40000,3)</f>
        <v>9.6454726043004513</v>
      </c>
      <c r="G11">
        <v>3.4789999999999999E-3</v>
      </c>
    </row>
    <row r="12" spans="1:7" x14ac:dyDescent="0.25">
      <c r="A12">
        <f>LOG(45000,2)</f>
        <v>15.457637380991761</v>
      </c>
      <c r="B12">
        <v>4.4339999999999996E-3</v>
      </c>
      <c r="D12">
        <v>45000</v>
      </c>
      <c r="F12">
        <f>LOG(45000,3)</f>
        <v>9.7526833435860798</v>
      </c>
      <c r="G12">
        <v>3.0010000000000002E-3</v>
      </c>
    </row>
    <row r="13" spans="1:7" x14ac:dyDescent="0.25">
      <c r="A13">
        <f>LOG(50000,2)</f>
        <v>15.609640474436812</v>
      </c>
      <c r="B13">
        <v>5.3670000000000002E-3</v>
      </c>
      <c r="D13">
        <v>50000</v>
      </c>
      <c r="F13">
        <f>LOG(50000,3)</f>
        <v>9.8485866178754655</v>
      </c>
      <c r="G13">
        <v>4.4809999999999997E-3</v>
      </c>
    </row>
    <row r="14" spans="1:7" x14ac:dyDescent="0.25">
      <c r="A14">
        <f>LOG(55000,2)</f>
        <v>15.747143998186745</v>
      </c>
      <c r="B14">
        <v>4.8380000000000003E-3</v>
      </c>
      <c r="D14">
        <v>55000</v>
      </c>
      <c r="F14">
        <f>LOG(55000,3)</f>
        <v>9.9353416822302183</v>
      </c>
      <c r="G14">
        <v>3.826E-3</v>
      </c>
    </row>
    <row r="15" spans="1:7" x14ac:dyDescent="0.25">
      <c r="A15">
        <f>LOG(60000,2)</f>
        <v>15.872674880270607</v>
      </c>
      <c r="B15">
        <v>6.4310000000000001E-3</v>
      </c>
      <c r="D15">
        <v>60000</v>
      </c>
      <c r="F15">
        <f>LOG(60000,3)</f>
        <v>10.014542850728995</v>
      </c>
      <c r="G15">
        <v>7.5640000000000004E-3</v>
      </c>
    </row>
    <row r="16" spans="1:7" x14ac:dyDescent="0.25">
      <c r="A16">
        <f>LOG(65000,2)</f>
        <v>15.988152097690543</v>
      </c>
      <c r="B16">
        <v>5.4970000000000001E-3</v>
      </c>
      <c r="D16">
        <v>65000</v>
      </c>
      <c r="F16">
        <f>LOG(65000,3)</f>
        <v>10.087400863058873</v>
      </c>
      <c r="G16">
        <v>6.5250000000000004E-3</v>
      </c>
    </row>
    <row r="17" spans="1:7" x14ac:dyDescent="0.25">
      <c r="A17">
        <f>LOG(70000,2)</f>
        <v>16.095067301607052</v>
      </c>
      <c r="B17">
        <v>6.4320000000000002E-3</v>
      </c>
      <c r="D17">
        <v>70000</v>
      </c>
      <c r="F17">
        <f>LOG(70000,3)</f>
        <v>10.154856846318959</v>
      </c>
      <c r="G17">
        <v>7.7619999999999998E-3</v>
      </c>
    </row>
    <row r="18" spans="1:7" x14ac:dyDescent="0.25">
      <c r="A18">
        <f>LOG(75000,2)</f>
        <v>16.194602975157967</v>
      </c>
      <c r="B18">
        <v>6.77E-3</v>
      </c>
      <c r="D18">
        <v>75000</v>
      </c>
      <c r="F18">
        <f>LOG(75000,3)</f>
        <v>10.217656864304006</v>
      </c>
      <c r="G18">
        <v>4.7920000000000003E-3</v>
      </c>
    </row>
    <row r="19" spans="1:7" x14ac:dyDescent="0.25">
      <c r="A19">
        <f>LOG(80000,2)</f>
        <v>16.287712379549451</v>
      </c>
      <c r="B19">
        <v>5.8110000000000002E-3</v>
      </c>
      <c r="D19">
        <v>80000</v>
      </c>
      <c r="F19">
        <f>LOG(80000,3)</f>
        <v>10.276402357871909</v>
      </c>
      <c r="G19">
        <v>4.4640000000000001E-3</v>
      </c>
    </row>
    <row r="20" spans="1:7" x14ac:dyDescent="0.25">
      <c r="A20">
        <f>LOG(85000,2)</f>
        <v>16.37517522079979</v>
      </c>
      <c r="B20">
        <v>6.2709999999999997E-3</v>
      </c>
      <c r="D20">
        <v>85000</v>
      </c>
      <c r="F20">
        <f>LOG(85000,3)</f>
        <v>10.331585266748647</v>
      </c>
      <c r="G20">
        <v>5.587E-3</v>
      </c>
    </row>
    <row r="21" spans="1:7" x14ac:dyDescent="0.25">
      <c r="A21">
        <f>LOG(90000,2)</f>
        <v>16.457637380991763</v>
      </c>
      <c r="B21">
        <v>6.8599999999999998E-3</v>
      </c>
      <c r="D21">
        <v>90000</v>
      </c>
      <c r="F21">
        <f>LOG(90000,3)</f>
        <v>10.383613097157538</v>
      </c>
      <c r="G21">
        <v>6.9059999999999998E-3</v>
      </c>
    </row>
    <row r="22" spans="1:7" x14ac:dyDescent="0.25">
      <c r="A22">
        <f>LOG(95000,2)</f>
        <v>16.535639892993036</v>
      </c>
      <c r="B22">
        <v>7.8130000000000005E-3</v>
      </c>
      <c r="D22">
        <v>95000</v>
      </c>
      <c r="F22">
        <f>LOG(95000,3)</f>
        <v>10.432827202832456</v>
      </c>
      <c r="G22">
        <v>5.3429999999999997E-3</v>
      </c>
    </row>
    <row r="23" spans="1:7" x14ac:dyDescent="0.25">
      <c r="A23">
        <f>LOG(100000,2)</f>
        <v>16.609640474436812</v>
      </c>
      <c r="B23">
        <v>9.1529999999999997E-3</v>
      </c>
      <c r="D23">
        <v>100000</v>
      </c>
      <c r="F23">
        <f>LOG(100000,3)</f>
        <v>10.479516371446921</v>
      </c>
      <c r="G23">
        <v>5.8690000000000001E-3</v>
      </c>
    </row>
  </sheetData>
  <mergeCells count="2">
    <mergeCell ref="A1:B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CECB-EB66-4B5C-BAE3-5F14DD39572D}">
  <dimension ref="A1"/>
  <sheetViews>
    <sheetView tabSelected="1" topLeftCell="A5" workbookViewId="0">
      <selection activeCell="K13" sqref="K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Frey</dc:creator>
  <cp:lastModifiedBy>Daniel Frey</cp:lastModifiedBy>
  <cp:lastPrinted>2018-09-18T17:55:55Z</cp:lastPrinted>
  <dcterms:created xsi:type="dcterms:W3CDTF">2018-09-18T17:07:14Z</dcterms:created>
  <dcterms:modified xsi:type="dcterms:W3CDTF">2018-09-18T18:00:28Z</dcterms:modified>
</cp:coreProperties>
</file>