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rblasser\OneDrive\Desktop\PORTFOLIO_PRIVAL\mvp\mvp_app\catalog\"/>
    </mc:Choice>
  </mc:AlternateContent>
  <xr:revisionPtr revIDLastSave="0" documentId="13_ncr:1_{4F592D3B-8A34-4A48-9775-7A13CF24B99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isk_matrix" sheetId="1" r:id="rId1"/>
    <sheet name="asset_class_profile" sheetId="3" r:id="rId2"/>
    <sheet name="details" sheetId="2" r:id="rId3"/>
  </sheets>
  <definedNames>
    <definedName name="_xlnm._FilterDatabase" localSheetId="1" hidden="1">asset_class_profile!$A$1:$D$44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2" i="3"/>
  <c r="A4" i="2"/>
  <c r="A5" i="2" s="1"/>
  <c r="A6" i="2" s="1"/>
  <c r="A3" i="2"/>
</calcChain>
</file>

<file path=xl/sharedStrings.xml><?xml version="1.0" encoding="utf-8"?>
<sst xmlns="http://schemas.openxmlformats.org/spreadsheetml/2006/main" count="144" uniqueCount="88">
  <si>
    <t>asset_class</t>
  </si>
  <si>
    <t>Conservative</t>
  </si>
  <si>
    <t>Moderate</t>
  </si>
  <si>
    <t>Balanced</t>
  </si>
  <si>
    <t>Growth</t>
  </si>
  <si>
    <t>Aggressive</t>
  </si>
  <si>
    <t>Risk Profile</t>
  </si>
  <si>
    <t>Stocks</t>
  </si>
  <si>
    <t>Bonds</t>
  </si>
  <si>
    <t>ETFs</t>
  </si>
  <si>
    <t>Key Characteristics</t>
  </si>
  <si>
    <t>≤15%</t>
  </si>
  <si>
    <t>≤5%</t>
  </si>
  <si>
    <t>≤60%</t>
  </si>
  <si>
    <t>≤10%</t>
  </si>
  <si>
    <t>≤50%</t>
  </si>
  <si>
    <t>≤45%</t>
  </si>
  <si>
    <t>≤25%</t>
  </si>
  <si>
    <t>≤20%</t>
  </si>
  <si>
    <t>Fixed Income</t>
  </si>
  <si>
    <t>Certificate of Deposit</t>
  </si>
  <si>
    <t>Money Market</t>
  </si>
  <si>
    <t>Closed Ended Funds</t>
  </si>
  <si>
    <t>Equity / Fixed Income</t>
  </si>
  <si>
    <t>Corporate Bond</t>
  </si>
  <si>
    <t>Depósitos a Plazo Fijo</t>
  </si>
  <si>
    <t>Deuda Interna de Panamá</t>
  </si>
  <si>
    <t>Equity Funds</t>
  </si>
  <si>
    <t>Equity</t>
  </si>
  <si>
    <t>Exchange Traded Fund (ETF)</t>
  </si>
  <si>
    <t>Fixed Income Funds</t>
  </si>
  <si>
    <t>Fixed Rate Bonds</t>
  </si>
  <si>
    <t>Floating Rate Notes</t>
  </si>
  <si>
    <t>Instr. Emitidos por Bancos (Bonos)</t>
  </si>
  <si>
    <t>Instr. Emitidos por Bancos (Notas)</t>
  </si>
  <si>
    <t>Letras del Tesoro</t>
  </si>
  <si>
    <t>Monetary Paper</t>
  </si>
  <si>
    <t>Money Market Funds</t>
  </si>
  <si>
    <t>Mortgage Backed Securities</t>
  </si>
  <si>
    <t>Multi Asset Fund</t>
  </si>
  <si>
    <t>Mixed (Equity / Fixed)</t>
  </si>
  <si>
    <t>Municipal Notes</t>
  </si>
  <si>
    <t>Mutual Funds</t>
  </si>
  <si>
    <t>Notas Corporativas</t>
  </si>
  <si>
    <t>Open Ended Growth Funds</t>
  </si>
  <si>
    <t>Open Ended Hedge Funds</t>
  </si>
  <si>
    <t>Open Ended Income Funds</t>
  </si>
  <si>
    <t>Open Ended Offshore Funds</t>
  </si>
  <si>
    <t>Mixed</t>
  </si>
  <si>
    <t>Open Ended Other Funds</t>
  </si>
  <si>
    <t>Ordinary Shares</t>
  </si>
  <si>
    <t>Preference Shares</t>
  </si>
  <si>
    <t>Private Equity</t>
  </si>
  <si>
    <t>Private Equity Funds</t>
  </si>
  <si>
    <t>Repo</t>
  </si>
  <si>
    <t>Reverse Repo</t>
  </si>
  <si>
    <t>Shares</t>
  </si>
  <si>
    <t>Sinkeable Bonds</t>
  </si>
  <si>
    <t>Sovereign Bonds</t>
  </si>
  <si>
    <t>Structured Notes</t>
  </si>
  <si>
    <t>Subscription Rights</t>
  </si>
  <si>
    <t>Treasury Bills</t>
  </si>
  <si>
    <t>Treasury Bonds</t>
  </si>
  <si>
    <t>Valor Comercial Neg. (VCN) Bancos</t>
  </si>
  <si>
    <t>Valor Comercial Neg. (VCN) Jurídicas</t>
  </si>
  <si>
    <t>Valores Comerciales Negociables</t>
  </si>
  <si>
    <t>Zero Coupon Bonds</t>
  </si>
  <si>
    <t>Type</t>
  </si>
  <si>
    <t>Class</t>
  </si>
  <si>
    <t>Profile</t>
  </si>
  <si>
    <t>ProfileDesc</t>
  </si>
  <si>
    <t>≤75%</t>
  </si>
  <si>
    <t>Heavy fixed income focus, minimal equity exposure</t>
  </si>
  <si>
    <t>Balanced mix with moderate equity allocation</t>
  </si>
  <si>
    <t>≤35%</t>
  </si>
  <si>
    <t>Equal split between stocks/fixed income with ETF diversification</t>
  </si>
  <si>
    <t>≤80%</t>
  </si>
  <si>
    <t>Aggressive equity exposure with ETF growth vehicles</t>
  </si>
  <si>
    <t>≤90%</t>
  </si>
  <si>
    <t>≤30%</t>
  </si>
  <si>
    <t>High equity concentration, minimal fixed income</t>
  </si>
  <si>
    <t xml:space="preserve"> Muy Bajo (Depósitos a plazo, Letras del Tesoro, Repos)</t>
  </si>
  <si>
    <t xml:space="preserve"> Bajo (Bonos del gobierno, Notas municipales, Certificados de depósito)</t>
  </si>
  <si>
    <t xml:space="preserve"> Moderado (Bonos corporativos, Bonos estructurados)</t>
  </si>
  <si>
    <t xml:space="preserve"> Alto (Fondos balanceados, Mortgage-Backed Securities)</t>
  </si>
  <si>
    <t xml:space="preserve"> Muy Alto (Acciones, Private Equity, Hedge Funds)</t>
  </si>
  <si>
    <t>Rating</t>
  </si>
  <si>
    <t>Definicion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</si>
</sst>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b/>
      <sz val="9.6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4" fillId="0" borderId="1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center" wrapText="1"/>
    </xf>
    <xf numFmtId="9" fontId="0" fillId="2" borderId="6" xfId="0" applyNumberFormat="1" applyFill="1" applyBorder="1" applyAlignment="1">
      <alignment horizontal="center" vertical="center"/>
    </xf>
    <xf numFmtId="9" fontId="0" fillId="3" borderId="6" xfId="0" applyNumberFormat="1" applyFill="1" applyBorder="1" applyAlignment="1">
      <alignment horizontal="center" vertical="center"/>
    </xf>
    <xf numFmtId="9" fontId="0" fillId="4" borderId="6" xfId="0" applyNumberFormat="1" applyFill="1" applyBorder="1" applyAlignment="1">
      <alignment horizontal="center" vertical="center"/>
    </xf>
    <xf numFmtId="9" fontId="0" fillId="5" borderId="6" xfId="0" applyNumberFormat="1" applyFill="1" applyBorder="1" applyAlignment="1">
      <alignment horizontal="center" vertical="center"/>
    </xf>
    <xf numFmtId="9" fontId="0" fillId="6" borderId="7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9" fontId="0" fillId="6" borderId="9" xfId="0" applyNumberFormat="1" applyFill="1" applyBorder="1" applyAlignment="1">
      <alignment horizontal="center" vertical="center"/>
    </xf>
    <xf numFmtId="9" fontId="0" fillId="2" borderId="11" xfId="0" applyNumberFormat="1" applyFill="1" applyBorder="1" applyAlignment="1">
      <alignment horizontal="center" vertical="center"/>
    </xf>
    <xf numFmtId="9" fontId="0" fillId="3" borderId="11" xfId="0" applyNumberFormat="1" applyFill="1" applyBorder="1" applyAlignment="1">
      <alignment horizontal="center" vertical="center"/>
    </xf>
    <xf numFmtId="9" fontId="0" fillId="4" borderId="11" xfId="0" applyNumberFormat="1" applyFill="1" applyBorder="1" applyAlignment="1">
      <alignment horizontal="center" vertical="center"/>
    </xf>
    <xf numFmtId="9" fontId="0" fillId="5" borderId="11" xfId="0" applyNumberFormat="1" applyFill="1" applyBorder="1" applyAlignment="1">
      <alignment horizontal="center" vertical="center"/>
    </xf>
    <xf numFmtId="9" fontId="0" fillId="6" borderId="12" xfId="0" applyNumberFormat="1" applyFill="1" applyBorder="1" applyAlignment="1">
      <alignment horizontal="center" vertical="center"/>
    </xf>
    <xf numFmtId="0" fontId="0" fillId="0" borderId="17" xfId="0" applyBorder="1"/>
    <xf numFmtId="9" fontId="0" fillId="2" borderId="18" xfId="0" applyNumberFormat="1" applyFill="1" applyBorder="1" applyAlignment="1">
      <alignment horizontal="center" vertical="center"/>
    </xf>
    <xf numFmtId="9" fontId="0" fillId="3" borderId="18" xfId="0" applyNumberFormat="1" applyFill="1" applyBorder="1" applyAlignment="1">
      <alignment horizontal="center" vertical="center"/>
    </xf>
    <xf numFmtId="9" fontId="0" fillId="4" borderId="18" xfId="0" applyNumberFormat="1" applyFill="1" applyBorder="1" applyAlignment="1">
      <alignment horizontal="center" vertical="center"/>
    </xf>
    <xf numFmtId="9" fontId="0" fillId="5" borderId="18" xfId="0" applyNumberFormat="1" applyFill="1" applyBorder="1" applyAlignment="1">
      <alignment horizontal="center" vertical="center"/>
    </xf>
    <xf numFmtId="9" fontId="0" fillId="6" borderId="19" xfId="0" applyNumberFormat="1" applyFill="1" applyBorder="1" applyAlignment="1">
      <alignment horizontal="center" vertical="center"/>
    </xf>
    <xf numFmtId="0" fontId="2" fillId="0" borderId="20" xfId="0" applyFont="1" applyBorder="1" applyAlignment="1">
      <alignment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7" borderId="28" xfId="0" applyFill="1" applyBorder="1" applyAlignment="1">
      <alignment horizontal="left"/>
    </xf>
    <xf numFmtId="0" fontId="0" fillId="7" borderId="29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4" borderId="31" xfId="0" applyFill="1" applyBorder="1" applyAlignment="1">
      <alignment horizontal="left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140969</xdr:rowOff>
    </xdr:from>
    <xdr:to>
      <xdr:col>6</xdr:col>
      <xdr:colOff>3219450</xdr:colOff>
      <xdr:row>23</xdr:row>
      <xdr:rowOff>97154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B3BFA72-538A-1C05-0384-49448E584A30}"/>
            </a:ext>
          </a:extLst>
        </xdr:cNvPr>
        <xdr:cNvSpPr txBox="1"/>
      </xdr:nvSpPr>
      <xdr:spPr>
        <a:xfrm>
          <a:off x="85725" y="1303019"/>
          <a:ext cx="8143875" cy="3032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ETFs as Hybrid Instruments:</a:t>
          </a:r>
          <a:b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ETFs are treated as equity substitutes in growth/aggressive profiles but capped at 30% to avoid over-concentration in specific sectors.</a:t>
          </a:r>
        </a:p>
        <a:p>
          <a:endParaRPr lang="es-P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Risk Profile Definitions:</a:t>
          </a:r>
        </a:p>
        <a:p>
          <a:pPr lvl="1"/>
          <a:r>
            <a:rPr lang="es-PA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Conservative</a:t>
          </a: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Prioritizes capital preservation (e.g., short-term horizons).</a:t>
          </a:r>
        </a:p>
        <a:p>
          <a:pPr lvl="1"/>
          <a:r>
            <a:rPr lang="es-PA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Moderate</a:t>
          </a: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Balances growth with stability (e.g., intermediate horizons).</a:t>
          </a:r>
        </a:p>
        <a:p>
          <a:pPr lvl="1"/>
          <a:r>
            <a:rPr lang="es-PA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Balanced</a:t>
          </a: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Equal risk/reward split (e.g., long-term horizons).</a:t>
          </a:r>
        </a:p>
        <a:p>
          <a:pPr lvl="1"/>
          <a:r>
            <a:rPr lang="es-PA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Growth/Aggressive</a:t>
          </a: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Equity-dominated for higher returns (e.g., young investors).</a:t>
          </a:r>
        </a:p>
        <a:p>
          <a:pPr lvl="1"/>
          <a:endParaRPr lang="es-P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Adjustments:</a:t>
          </a:r>
        </a:p>
        <a:p>
          <a:pPr lvl="1"/>
          <a:r>
            <a:rPr lang="es-PA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 Horizon</a:t>
          </a: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Short-term investors should reduce equity exposure even within aggressive profiles.</a:t>
          </a:r>
        </a:p>
        <a:p>
          <a:pPr lvl="1"/>
          <a:r>
            <a:rPr lang="es-PA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Tax Efficiency</a:t>
          </a: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Bonds may be reduced in taxable accounts to favor ETFs for tax-loss harvesting.</a:t>
          </a:r>
        </a:p>
        <a:p>
          <a:pPr lvl="1"/>
          <a:r>
            <a:rPr lang="es-PA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Market Conditions</a:t>
          </a: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Adjust allocations during extreme valuations (e.g., reduce equity beta in overvalued markets).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showGridLines="0" tabSelected="1" workbookViewId="0">
      <pane ySplit="1" topLeftCell="A2" activePane="bottomLeft" state="frozen"/>
      <selection pane="bottomLeft" activeCell="F11" sqref="F11"/>
    </sheetView>
  </sheetViews>
  <sheetFormatPr baseColWidth="10" defaultColWidth="8.88671875" defaultRowHeight="14.4" x14ac:dyDescent="0.3"/>
  <cols>
    <col min="1" max="1" width="14" bestFit="1" customWidth="1"/>
    <col min="2" max="6" width="15.88671875" style="1" customWidth="1"/>
  </cols>
  <sheetData>
    <row r="1" spans="1:6" ht="15" thickBot="1" x14ac:dyDescent="0.35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</row>
    <row r="2" spans="1:6" x14ac:dyDescent="0.3">
      <c r="A2" s="10" t="s">
        <v>7</v>
      </c>
      <c r="B2" s="17">
        <v>0.2</v>
      </c>
      <c r="C2" s="18">
        <v>0.5</v>
      </c>
      <c r="D2" s="19">
        <v>0.6</v>
      </c>
      <c r="E2" s="20">
        <v>0.8</v>
      </c>
      <c r="F2" s="21">
        <v>0.9</v>
      </c>
    </row>
    <row r="3" spans="1:6" x14ac:dyDescent="0.3">
      <c r="A3" s="11" t="s">
        <v>19</v>
      </c>
      <c r="B3" s="22">
        <v>0.75</v>
      </c>
      <c r="C3" s="23">
        <v>0.45</v>
      </c>
      <c r="D3" s="24">
        <v>0.35</v>
      </c>
      <c r="E3" s="25">
        <v>0.2</v>
      </c>
      <c r="F3" s="26">
        <v>0.1</v>
      </c>
    </row>
    <row r="4" spans="1:6" x14ac:dyDescent="0.3">
      <c r="A4" s="32" t="s">
        <v>9</v>
      </c>
      <c r="B4" s="33">
        <v>0.05</v>
      </c>
      <c r="C4" s="34">
        <v>0.15</v>
      </c>
      <c r="D4" s="35">
        <v>0.2</v>
      </c>
      <c r="E4" s="36">
        <v>0.25</v>
      </c>
      <c r="F4" s="37">
        <v>0.3</v>
      </c>
    </row>
    <row r="5" spans="1:6" ht="15" thickBot="1" x14ac:dyDescent="0.35">
      <c r="A5" s="12" t="s">
        <v>21</v>
      </c>
      <c r="B5" s="27">
        <v>0.1</v>
      </c>
      <c r="C5" s="28">
        <v>0.05</v>
      </c>
      <c r="D5" s="29">
        <v>0.05</v>
      </c>
      <c r="E5" s="30">
        <v>0.05</v>
      </c>
      <c r="F5" s="31">
        <v>0.05</v>
      </c>
    </row>
    <row r="6" spans="1:6" x14ac:dyDescent="0.3">
      <c r="A6" s="48" t="s">
        <v>86</v>
      </c>
      <c r="B6" s="49">
        <v>1</v>
      </c>
      <c r="C6" s="49">
        <v>2</v>
      </c>
      <c r="D6" s="49">
        <v>3</v>
      </c>
      <c r="E6" s="49">
        <v>4</v>
      </c>
      <c r="F6" s="50">
        <v>5</v>
      </c>
    </row>
    <row r="7" spans="1:6" ht="97.2" customHeight="1" thickBot="1" x14ac:dyDescent="0.35">
      <c r="A7" s="51" t="s">
        <v>87</v>
      </c>
      <c r="B7" s="52" t="s">
        <v>81</v>
      </c>
      <c r="C7" s="52" t="s">
        <v>82</v>
      </c>
      <c r="D7" s="52" t="s">
        <v>83</v>
      </c>
      <c r="E7" s="52" t="s">
        <v>84</v>
      </c>
      <c r="F7" s="53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49D9-1A24-4256-9FB2-3421FB105CA4}">
  <dimension ref="A1:D44"/>
  <sheetViews>
    <sheetView showGridLines="0" workbookViewId="0">
      <pane ySplit="1" topLeftCell="A2" activePane="bottomLeft" state="frozen"/>
      <selection pane="bottomLeft" activeCell="A39" sqref="A39"/>
    </sheetView>
  </sheetViews>
  <sheetFormatPr baseColWidth="10" defaultRowHeight="14.4" x14ac:dyDescent="0.3"/>
  <cols>
    <col min="1" max="1" width="31" bestFit="1" customWidth="1"/>
    <col min="2" max="2" width="18.5546875" style="1" bestFit="1" customWidth="1"/>
    <col min="3" max="3" width="10.5546875" style="1" bestFit="1" customWidth="1"/>
    <col min="4" max="4" width="12.21875" bestFit="1" customWidth="1"/>
  </cols>
  <sheetData>
    <row r="1" spans="1:4" x14ac:dyDescent="0.3">
      <c r="A1" s="2" t="s">
        <v>67</v>
      </c>
      <c r="B1" s="3" t="s">
        <v>68</v>
      </c>
      <c r="C1" s="3" t="s">
        <v>69</v>
      </c>
      <c r="D1" s="3" t="s">
        <v>70</v>
      </c>
    </row>
    <row r="2" spans="1:4" x14ac:dyDescent="0.3">
      <c r="A2" t="s">
        <v>8</v>
      </c>
      <c r="B2" s="1" t="s">
        <v>19</v>
      </c>
      <c r="C2" s="1">
        <v>2</v>
      </c>
      <c r="D2" t="str">
        <f>+VLOOKUP(C2,details!$A$1:$B$6,2,FALSE)</f>
        <v>Moderate</v>
      </c>
    </row>
    <row r="3" spans="1:4" x14ac:dyDescent="0.3">
      <c r="A3" t="s">
        <v>20</v>
      </c>
      <c r="B3" s="1" t="s">
        <v>21</v>
      </c>
      <c r="C3" s="1">
        <v>1</v>
      </c>
      <c r="D3" t="str">
        <f>+VLOOKUP(C3,details!$A$1:$B$6,2,FALSE)</f>
        <v>Conservative</v>
      </c>
    </row>
    <row r="4" spans="1:4" x14ac:dyDescent="0.3">
      <c r="A4" t="s">
        <v>22</v>
      </c>
      <c r="B4" s="1" t="s">
        <v>23</v>
      </c>
      <c r="C4" s="1">
        <v>4</v>
      </c>
      <c r="D4" t="str">
        <f>+VLOOKUP(C4,details!$A$1:$B$6,2,FALSE)</f>
        <v>Growth</v>
      </c>
    </row>
    <row r="5" spans="1:4" x14ac:dyDescent="0.3">
      <c r="A5" t="s">
        <v>24</v>
      </c>
      <c r="B5" s="1" t="s">
        <v>19</v>
      </c>
      <c r="C5" s="1">
        <v>3</v>
      </c>
      <c r="D5" t="str">
        <f>+VLOOKUP(C5,details!$A$1:$B$6,2,FALSE)</f>
        <v>Balanced</v>
      </c>
    </row>
    <row r="6" spans="1:4" x14ac:dyDescent="0.3">
      <c r="A6" t="s">
        <v>25</v>
      </c>
      <c r="B6" s="1" t="s">
        <v>21</v>
      </c>
      <c r="C6" s="1">
        <v>1</v>
      </c>
      <c r="D6" t="str">
        <f>+VLOOKUP(C6,details!$A$1:$B$6,2,FALSE)</f>
        <v>Conservative</v>
      </c>
    </row>
    <row r="7" spans="1:4" x14ac:dyDescent="0.3">
      <c r="A7" t="s">
        <v>26</v>
      </c>
      <c r="B7" s="1" t="s">
        <v>19</v>
      </c>
      <c r="C7" s="1">
        <v>2</v>
      </c>
      <c r="D7" t="str">
        <f>+VLOOKUP(C7,details!$A$1:$B$6,2,FALSE)</f>
        <v>Moderate</v>
      </c>
    </row>
    <row r="8" spans="1:4" x14ac:dyDescent="0.3">
      <c r="A8" t="s">
        <v>27</v>
      </c>
      <c r="B8" s="1" t="s">
        <v>28</v>
      </c>
      <c r="C8" s="1">
        <v>5</v>
      </c>
      <c r="D8" t="str">
        <f>+VLOOKUP(C8,details!$A$1:$B$6,2,FALSE)</f>
        <v>Aggressive</v>
      </c>
    </row>
    <row r="9" spans="1:4" x14ac:dyDescent="0.3">
      <c r="A9" t="s">
        <v>29</v>
      </c>
      <c r="B9" s="1" t="s">
        <v>9</v>
      </c>
      <c r="C9" s="1">
        <v>4</v>
      </c>
      <c r="D9" t="str">
        <f>+VLOOKUP(C9,details!$A$1:$B$6,2,FALSE)</f>
        <v>Growth</v>
      </c>
    </row>
    <row r="10" spans="1:4" x14ac:dyDescent="0.3">
      <c r="A10" t="s">
        <v>30</v>
      </c>
      <c r="B10" s="1" t="s">
        <v>19</v>
      </c>
      <c r="C10" s="1">
        <v>3</v>
      </c>
      <c r="D10" t="str">
        <f>+VLOOKUP(C10,details!$A$1:$B$6,2,FALSE)</f>
        <v>Balanced</v>
      </c>
    </row>
    <row r="11" spans="1:4" x14ac:dyDescent="0.3">
      <c r="A11" t="s">
        <v>31</v>
      </c>
      <c r="B11" s="1" t="s">
        <v>19</v>
      </c>
      <c r="C11" s="1">
        <v>2</v>
      </c>
      <c r="D11" t="str">
        <f>+VLOOKUP(C11,details!$A$1:$B$6,2,FALSE)</f>
        <v>Moderate</v>
      </c>
    </row>
    <row r="12" spans="1:4" x14ac:dyDescent="0.3">
      <c r="A12" t="s">
        <v>32</v>
      </c>
      <c r="B12" s="1" t="s">
        <v>19</v>
      </c>
      <c r="C12" s="1">
        <v>3</v>
      </c>
      <c r="D12" t="str">
        <f>+VLOOKUP(C12,details!$A$1:$B$6,2,FALSE)</f>
        <v>Balanced</v>
      </c>
    </row>
    <row r="13" spans="1:4" x14ac:dyDescent="0.3">
      <c r="A13" t="s">
        <v>33</v>
      </c>
      <c r="B13" s="1" t="s">
        <v>19</v>
      </c>
      <c r="C13" s="1">
        <v>3</v>
      </c>
      <c r="D13" t="str">
        <f>+VLOOKUP(C13,details!$A$1:$B$6,2,FALSE)</f>
        <v>Balanced</v>
      </c>
    </row>
    <row r="14" spans="1:4" x14ac:dyDescent="0.3">
      <c r="A14" t="s">
        <v>34</v>
      </c>
      <c r="B14" s="1" t="s">
        <v>19</v>
      </c>
      <c r="C14" s="1">
        <v>3</v>
      </c>
      <c r="D14" t="str">
        <f>+VLOOKUP(C14,details!$A$1:$B$6,2,FALSE)</f>
        <v>Balanced</v>
      </c>
    </row>
    <row r="15" spans="1:4" x14ac:dyDescent="0.3">
      <c r="A15" t="s">
        <v>35</v>
      </c>
      <c r="B15" s="1" t="s">
        <v>21</v>
      </c>
      <c r="C15" s="1">
        <v>1</v>
      </c>
      <c r="D15" t="str">
        <f>+VLOOKUP(C15,details!$A$1:$B$6,2,FALSE)</f>
        <v>Conservative</v>
      </c>
    </row>
    <row r="16" spans="1:4" x14ac:dyDescent="0.3">
      <c r="A16" t="s">
        <v>36</v>
      </c>
      <c r="B16" s="1" t="s">
        <v>21</v>
      </c>
      <c r="C16" s="1">
        <v>1</v>
      </c>
      <c r="D16" t="str">
        <f>+VLOOKUP(C16,details!$A$1:$B$6,2,FALSE)</f>
        <v>Conservative</v>
      </c>
    </row>
    <row r="17" spans="1:4" x14ac:dyDescent="0.3">
      <c r="A17" t="s">
        <v>37</v>
      </c>
      <c r="B17" s="1" t="s">
        <v>21</v>
      </c>
      <c r="C17" s="1">
        <v>1</v>
      </c>
      <c r="D17" t="str">
        <f>+VLOOKUP(C17,details!$A$1:$B$6,2,FALSE)</f>
        <v>Conservative</v>
      </c>
    </row>
    <row r="18" spans="1:4" x14ac:dyDescent="0.3">
      <c r="A18" t="s">
        <v>38</v>
      </c>
      <c r="B18" s="1" t="s">
        <v>19</v>
      </c>
      <c r="C18" s="1">
        <v>4</v>
      </c>
      <c r="D18" t="str">
        <f>+VLOOKUP(C18,details!$A$1:$B$6,2,FALSE)</f>
        <v>Growth</v>
      </c>
    </row>
    <row r="19" spans="1:4" x14ac:dyDescent="0.3">
      <c r="A19" t="s">
        <v>39</v>
      </c>
      <c r="B19" s="1" t="s">
        <v>40</v>
      </c>
      <c r="C19" s="1">
        <v>4</v>
      </c>
      <c r="D19" t="str">
        <f>+VLOOKUP(C19,details!$A$1:$B$6,2,FALSE)</f>
        <v>Growth</v>
      </c>
    </row>
    <row r="20" spans="1:4" x14ac:dyDescent="0.3">
      <c r="A20" t="s">
        <v>41</v>
      </c>
      <c r="B20" s="1" t="s">
        <v>19</v>
      </c>
      <c r="C20" s="1">
        <v>2</v>
      </c>
      <c r="D20" t="str">
        <f>+VLOOKUP(C20,details!$A$1:$B$6,2,FALSE)</f>
        <v>Moderate</v>
      </c>
    </row>
    <row r="21" spans="1:4" x14ac:dyDescent="0.3">
      <c r="A21" t="s">
        <v>42</v>
      </c>
      <c r="B21" s="1" t="s">
        <v>23</v>
      </c>
      <c r="C21" s="1">
        <v>4</v>
      </c>
      <c r="D21" t="str">
        <f>+VLOOKUP(C21,details!$A$1:$B$6,2,FALSE)</f>
        <v>Growth</v>
      </c>
    </row>
    <row r="22" spans="1:4" x14ac:dyDescent="0.3">
      <c r="A22" t="s">
        <v>43</v>
      </c>
      <c r="B22" s="1" t="s">
        <v>19</v>
      </c>
      <c r="C22" s="1">
        <v>3</v>
      </c>
      <c r="D22" t="str">
        <f>+VLOOKUP(C22,details!$A$1:$B$6,2,FALSE)</f>
        <v>Balanced</v>
      </c>
    </row>
    <row r="23" spans="1:4" x14ac:dyDescent="0.3">
      <c r="A23" t="s">
        <v>44</v>
      </c>
      <c r="B23" s="1" t="s">
        <v>28</v>
      </c>
      <c r="C23" s="1">
        <v>5</v>
      </c>
      <c r="D23" t="str">
        <f>+VLOOKUP(C23,details!$A$1:$B$6,2,FALSE)</f>
        <v>Aggressive</v>
      </c>
    </row>
    <row r="24" spans="1:4" x14ac:dyDescent="0.3">
      <c r="A24" t="s">
        <v>45</v>
      </c>
      <c r="B24" s="1" t="s">
        <v>28</v>
      </c>
      <c r="C24" s="1">
        <v>5</v>
      </c>
      <c r="D24" t="str">
        <f>+VLOOKUP(C24,details!$A$1:$B$6,2,FALSE)</f>
        <v>Aggressive</v>
      </c>
    </row>
    <row r="25" spans="1:4" x14ac:dyDescent="0.3">
      <c r="A25" t="s">
        <v>46</v>
      </c>
      <c r="B25" s="1" t="s">
        <v>19</v>
      </c>
      <c r="C25" s="1">
        <v>3</v>
      </c>
      <c r="D25" t="str">
        <f>+VLOOKUP(C25,details!$A$1:$B$6,2,FALSE)</f>
        <v>Balanced</v>
      </c>
    </row>
    <row r="26" spans="1:4" x14ac:dyDescent="0.3">
      <c r="A26" t="s">
        <v>47</v>
      </c>
      <c r="B26" s="1" t="s">
        <v>48</v>
      </c>
      <c r="C26" s="1">
        <v>4</v>
      </c>
      <c r="D26" t="str">
        <f>+VLOOKUP(C26,details!$A$1:$B$6,2,FALSE)</f>
        <v>Growth</v>
      </c>
    </row>
    <row r="27" spans="1:4" x14ac:dyDescent="0.3">
      <c r="A27" t="s">
        <v>49</v>
      </c>
      <c r="B27" s="1" t="s">
        <v>48</v>
      </c>
      <c r="C27" s="1">
        <v>3</v>
      </c>
      <c r="D27" t="str">
        <f>+VLOOKUP(C27,details!$A$1:$B$6,2,FALSE)</f>
        <v>Balanced</v>
      </c>
    </row>
    <row r="28" spans="1:4" x14ac:dyDescent="0.3">
      <c r="A28" t="s">
        <v>50</v>
      </c>
      <c r="B28" s="1" t="s">
        <v>28</v>
      </c>
      <c r="C28" s="1">
        <v>5</v>
      </c>
      <c r="D28" t="str">
        <f>+VLOOKUP(C28,details!$A$1:$B$6,2,FALSE)</f>
        <v>Aggressive</v>
      </c>
    </row>
    <row r="29" spans="1:4" x14ac:dyDescent="0.3">
      <c r="A29" t="s">
        <v>51</v>
      </c>
      <c r="B29" s="1" t="s">
        <v>28</v>
      </c>
      <c r="C29" s="1">
        <v>4</v>
      </c>
      <c r="D29" t="str">
        <f>+VLOOKUP(C29,details!$A$1:$B$6,2,FALSE)</f>
        <v>Growth</v>
      </c>
    </row>
    <row r="30" spans="1:4" x14ac:dyDescent="0.3">
      <c r="A30" t="s">
        <v>52</v>
      </c>
      <c r="B30" s="1" t="s">
        <v>28</v>
      </c>
      <c r="C30" s="1">
        <v>5</v>
      </c>
      <c r="D30" t="str">
        <f>+VLOOKUP(C30,details!$A$1:$B$6,2,FALSE)</f>
        <v>Aggressive</v>
      </c>
    </row>
    <row r="31" spans="1:4" x14ac:dyDescent="0.3">
      <c r="A31" t="s">
        <v>53</v>
      </c>
      <c r="B31" s="1" t="s">
        <v>28</v>
      </c>
      <c r="C31" s="1">
        <v>5</v>
      </c>
      <c r="D31" t="str">
        <f>+VLOOKUP(C31,details!$A$1:$B$6,2,FALSE)</f>
        <v>Aggressive</v>
      </c>
    </row>
    <row r="32" spans="1:4" x14ac:dyDescent="0.3">
      <c r="A32" t="s">
        <v>54</v>
      </c>
      <c r="B32" s="1" t="s">
        <v>21</v>
      </c>
      <c r="C32" s="1">
        <v>1</v>
      </c>
      <c r="D32" t="str">
        <f>+VLOOKUP(C32,details!$A$1:$B$6,2,FALSE)</f>
        <v>Conservative</v>
      </c>
    </row>
    <row r="33" spans="1:4" x14ac:dyDescent="0.3">
      <c r="A33" t="s">
        <v>55</v>
      </c>
      <c r="B33" s="1" t="s">
        <v>21</v>
      </c>
      <c r="C33" s="1">
        <v>1</v>
      </c>
      <c r="D33" t="str">
        <f>+VLOOKUP(C33,details!$A$1:$B$6,2,FALSE)</f>
        <v>Conservative</v>
      </c>
    </row>
    <row r="34" spans="1:4" x14ac:dyDescent="0.3">
      <c r="A34" t="s">
        <v>56</v>
      </c>
      <c r="B34" s="1" t="s">
        <v>28</v>
      </c>
      <c r="C34" s="1">
        <v>5</v>
      </c>
      <c r="D34" t="str">
        <f>+VLOOKUP(C34,details!$A$1:$B$6,2,FALSE)</f>
        <v>Aggressive</v>
      </c>
    </row>
    <row r="35" spans="1:4" x14ac:dyDescent="0.3">
      <c r="A35" t="s">
        <v>57</v>
      </c>
      <c r="B35" s="1" t="s">
        <v>19</v>
      </c>
      <c r="C35" s="1">
        <v>3</v>
      </c>
      <c r="D35" t="str">
        <f>+VLOOKUP(C35,details!$A$1:$B$6,2,FALSE)</f>
        <v>Balanced</v>
      </c>
    </row>
    <row r="36" spans="1:4" x14ac:dyDescent="0.3">
      <c r="A36" t="s">
        <v>58</v>
      </c>
      <c r="B36" s="1" t="s">
        <v>19</v>
      </c>
      <c r="C36" s="1">
        <v>2</v>
      </c>
      <c r="D36" t="str">
        <f>+VLOOKUP(C36,details!$A$1:$B$6,2,FALSE)</f>
        <v>Moderate</v>
      </c>
    </row>
    <row r="37" spans="1:4" x14ac:dyDescent="0.3">
      <c r="A37" t="s">
        <v>59</v>
      </c>
      <c r="B37" s="1" t="s">
        <v>19</v>
      </c>
      <c r="C37" s="1">
        <v>4</v>
      </c>
      <c r="D37" t="str">
        <f>+VLOOKUP(C37,details!$A$1:$B$6,2,FALSE)</f>
        <v>Growth</v>
      </c>
    </row>
    <row r="38" spans="1:4" x14ac:dyDescent="0.3">
      <c r="A38" t="s">
        <v>60</v>
      </c>
      <c r="B38" s="1" t="s">
        <v>28</v>
      </c>
      <c r="C38" s="1">
        <v>5</v>
      </c>
      <c r="D38" t="str">
        <f>+VLOOKUP(C38,details!$A$1:$B$6,2,FALSE)</f>
        <v>Aggressive</v>
      </c>
    </row>
    <row r="39" spans="1:4" x14ac:dyDescent="0.3">
      <c r="A39" t="s">
        <v>61</v>
      </c>
      <c r="B39" s="1" t="s">
        <v>21</v>
      </c>
      <c r="C39" s="1">
        <v>1</v>
      </c>
      <c r="D39" t="str">
        <f>+VLOOKUP(C39,details!$A$1:$B$6,2,FALSE)</f>
        <v>Conservative</v>
      </c>
    </row>
    <row r="40" spans="1:4" x14ac:dyDescent="0.3">
      <c r="A40" t="s">
        <v>62</v>
      </c>
      <c r="B40" s="1" t="s">
        <v>19</v>
      </c>
      <c r="C40" s="1">
        <v>2</v>
      </c>
      <c r="D40" t="str">
        <f>+VLOOKUP(C40,details!$A$1:$B$6,2,FALSE)</f>
        <v>Moderate</v>
      </c>
    </row>
    <row r="41" spans="1:4" x14ac:dyDescent="0.3">
      <c r="A41" t="s">
        <v>63</v>
      </c>
      <c r="B41" s="1" t="s">
        <v>19</v>
      </c>
      <c r="C41" s="1">
        <v>2</v>
      </c>
      <c r="D41" t="str">
        <f>+VLOOKUP(C41,details!$A$1:$B$6,2,FALSE)</f>
        <v>Moderate</v>
      </c>
    </row>
    <row r="42" spans="1:4" x14ac:dyDescent="0.3">
      <c r="A42" t="s">
        <v>64</v>
      </c>
      <c r="B42" s="1" t="s">
        <v>19</v>
      </c>
      <c r="C42" s="1">
        <v>2</v>
      </c>
      <c r="D42" t="str">
        <f>+VLOOKUP(C42,details!$A$1:$B$6,2,FALSE)</f>
        <v>Moderate</v>
      </c>
    </row>
    <row r="43" spans="1:4" x14ac:dyDescent="0.3">
      <c r="A43" t="s">
        <v>65</v>
      </c>
      <c r="B43" s="1" t="s">
        <v>19</v>
      </c>
      <c r="C43" s="1">
        <v>2</v>
      </c>
      <c r="D43" t="str">
        <f>+VLOOKUP(C43,details!$A$1:$B$6,2,FALSE)</f>
        <v>Moderate</v>
      </c>
    </row>
    <row r="44" spans="1:4" x14ac:dyDescent="0.3">
      <c r="A44" t="s">
        <v>66</v>
      </c>
      <c r="B44" s="1" t="s">
        <v>19</v>
      </c>
      <c r="C44" s="1">
        <v>3</v>
      </c>
      <c r="D44" t="str">
        <f>+VLOOKUP(C44,details!$A$1:$B$6,2,FALSE)</f>
        <v>Balanced</v>
      </c>
    </row>
  </sheetData>
  <autoFilter ref="A1:D44" xr:uid="{1E6349D9-1A24-4256-9FB2-3421FB105CA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A17F-BB7A-4811-B559-0B7A6E6DD302}">
  <dimension ref="A1:G6"/>
  <sheetViews>
    <sheetView showGridLines="0" workbookViewId="0">
      <pane ySplit="1" topLeftCell="A2" activePane="bottomLeft" state="frozen"/>
      <selection pane="bottomLeft" activeCell="G11" sqref="G11"/>
    </sheetView>
  </sheetViews>
  <sheetFormatPr baseColWidth="10" defaultRowHeight="14.4" x14ac:dyDescent="0.3"/>
  <cols>
    <col min="1" max="1" width="8.21875" customWidth="1"/>
    <col min="2" max="2" width="12.77734375" customWidth="1"/>
    <col min="4" max="4" width="12.33203125" bestFit="1" customWidth="1"/>
    <col min="6" max="6" width="13.33203125" bestFit="1" customWidth="1"/>
    <col min="7" max="7" width="57.44140625" bestFit="1" customWidth="1"/>
  </cols>
  <sheetData>
    <row r="1" spans="1:7" ht="16.8" customHeight="1" thickBot="1" x14ac:dyDescent="0.35">
      <c r="A1" s="13" t="s">
        <v>86</v>
      </c>
      <c r="B1" s="13" t="s">
        <v>6</v>
      </c>
      <c r="C1" s="14" t="s">
        <v>7</v>
      </c>
      <c r="D1" s="14" t="s">
        <v>19</v>
      </c>
      <c r="E1" s="14" t="s">
        <v>9</v>
      </c>
      <c r="F1" s="15" t="s">
        <v>21</v>
      </c>
      <c r="G1" s="15" t="s">
        <v>10</v>
      </c>
    </row>
    <row r="2" spans="1:7" ht="15" thickBot="1" x14ac:dyDescent="0.35">
      <c r="A2" s="46">
        <v>1</v>
      </c>
      <c r="B2" s="38" t="s">
        <v>1</v>
      </c>
      <c r="C2" s="39" t="s">
        <v>18</v>
      </c>
      <c r="D2" s="39" t="s">
        <v>71</v>
      </c>
      <c r="E2" s="39" t="s">
        <v>12</v>
      </c>
      <c r="F2" s="39" t="s">
        <v>14</v>
      </c>
      <c r="G2" s="40" t="s">
        <v>72</v>
      </c>
    </row>
    <row r="3" spans="1:7" ht="15" thickBot="1" x14ac:dyDescent="0.35">
      <c r="A3" s="47">
        <f>+A2+1</f>
        <v>2</v>
      </c>
      <c r="B3" s="41" t="s">
        <v>2</v>
      </c>
      <c r="C3" s="16" t="s">
        <v>15</v>
      </c>
      <c r="D3" s="16" t="s">
        <v>16</v>
      </c>
      <c r="E3" s="16" t="s">
        <v>11</v>
      </c>
      <c r="F3" s="16" t="s">
        <v>12</v>
      </c>
      <c r="G3" s="42" t="s">
        <v>73</v>
      </c>
    </row>
    <row r="4" spans="1:7" ht="15" thickBot="1" x14ac:dyDescent="0.35">
      <c r="A4" s="47">
        <f t="shared" ref="A4:A6" si="0">+A3+1</f>
        <v>3</v>
      </c>
      <c r="B4" s="41" t="s">
        <v>3</v>
      </c>
      <c r="C4" s="16" t="s">
        <v>13</v>
      </c>
      <c r="D4" s="16" t="s">
        <v>74</v>
      </c>
      <c r="E4" s="16" t="s">
        <v>18</v>
      </c>
      <c r="F4" s="16" t="s">
        <v>12</v>
      </c>
      <c r="G4" s="42" t="s">
        <v>75</v>
      </c>
    </row>
    <row r="5" spans="1:7" ht="15" thickBot="1" x14ac:dyDescent="0.35">
      <c r="A5" s="47">
        <f t="shared" si="0"/>
        <v>4</v>
      </c>
      <c r="B5" s="41" t="s">
        <v>4</v>
      </c>
      <c r="C5" s="16" t="s">
        <v>76</v>
      </c>
      <c r="D5" s="16" t="s">
        <v>18</v>
      </c>
      <c r="E5" s="16" t="s">
        <v>17</v>
      </c>
      <c r="F5" s="16" t="s">
        <v>12</v>
      </c>
      <c r="G5" s="42" t="s">
        <v>77</v>
      </c>
    </row>
    <row r="6" spans="1:7" ht="15" thickBot="1" x14ac:dyDescent="0.35">
      <c r="A6" s="47">
        <f t="shared" si="0"/>
        <v>5</v>
      </c>
      <c r="B6" s="43" t="s">
        <v>5</v>
      </c>
      <c r="C6" s="44" t="s">
        <v>78</v>
      </c>
      <c r="D6" s="44" t="s">
        <v>14</v>
      </c>
      <c r="E6" s="44" t="s">
        <v>79</v>
      </c>
      <c r="F6" s="44" t="s">
        <v>12</v>
      </c>
      <c r="G6" s="45" t="s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risk_matrix</vt:lpstr>
      <vt:lpstr>asset_class_profile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Blasser</dc:creator>
  <cp:lastModifiedBy>Rod Blasser</cp:lastModifiedBy>
  <dcterms:created xsi:type="dcterms:W3CDTF">2015-06-05T18:17:20Z</dcterms:created>
  <dcterms:modified xsi:type="dcterms:W3CDTF">2025-03-24T21:51:29Z</dcterms:modified>
</cp:coreProperties>
</file>