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defaultThemeVersion="166925"/>
  <mc:AlternateContent xmlns:mc="http://schemas.openxmlformats.org/markup-compatibility/2006">
    <mc:Choice Requires="x15">
      <x15ac:absPath xmlns:x15ac="http://schemas.microsoft.com/office/spreadsheetml/2010/11/ac" url="/Users/communitymanager/Documents/Panamá Pacífico/Reportes/Excel/"/>
    </mc:Choice>
  </mc:AlternateContent>
  <xr:revisionPtr revIDLastSave="0" documentId="8_{B4E660F6-065A-DE40-A6B1-6D6744F2427A}" xr6:coauthVersionLast="45" xr6:coauthVersionMax="45" xr10:uidLastSave="{00000000-0000-0000-0000-000000000000}"/>
  <bookViews>
    <workbookView xWindow="0" yWindow="460" windowWidth="27320" windowHeight="13920" activeTab="11" xr2:uid="{00000000-000D-0000-FFFF-FFFF00000000}"/>
  </bookViews>
  <sheets>
    <sheet name="Resumen" sheetId="12" r:id="rId1"/>
    <sheet name="Enero" sheetId="14" r:id="rId2"/>
    <sheet name="Febrero" sheetId="13" r:id="rId3"/>
    <sheet name="Marzo" sheetId="3" r:id="rId4"/>
    <sheet name="Abril" sheetId="2" r:id="rId5"/>
    <sheet name="Mayo" sheetId="4" r:id="rId6"/>
    <sheet name="Junio" sheetId="5" r:id="rId7"/>
    <sheet name="Julio" sheetId="6" r:id="rId8"/>
    <sheet name="Agosto" sheetId="7" r:id="rId9"/>
    <sheet name="Septiembre" sheetId="10" r:id="rId10"/>
    <sheet name="Octubre" sheetId="11" r:id="rId11"/>
    <sheet name="Noviembre" sheetId="15" r:id="rId12"/>
  </sheets>
  <definedNames>
    <definedName name="_xlnm._FilterDatabase" localSheetId="4" hidden="1">Abril!$A$7:$V$15</definedName>
    <definedName name="_xlnm._FilterDatabase" localSheetId="8" hidden="1">Agosto!$A$7:$Z$55</definedName>
    <definedName name="_xlnm._FilterDatabase" localSheetId="1" hidden="1">Enero!$A$7:$W$21</definedName>
    <definedName name="_xlnm._FilterDatabase" localSheetId="2" hidden="1">Febrero!$A$7:$J$84</definedName>
    <definedName name="_xlnm._FilterDatabase" localSheetId="7" hidden="1">Julio!$A$7:$Z$70</definedName>
    <definedName name="_xlnm._FilterDatabase" localSheetId="6" hidden="1">Junio!$A$7:$Z$29</definedName>
    <definedName name="_xlnm._FilterDatabase" localSheetId="3" hidden="1">Marzo!$A$7:$W$15</definedName>
    <definedName name="_xlnm._FilterDatabase" localSheetId="5" hidden="1">Mayo!$A$7:$Z$44</definedName>
    <definedName name="_xlnm._FilterDatabase" localSheetId="11" hidden="1">Noviembre!$A$7:$AA$8</definedName>
    <definedName name="_xlnm._FilterDatabase" localSheetId="10" hidden="1">Octubre!$A$7:$Z$71</definedName>
    <definedName name="_xlnm._FilterDatabase" localSheetId="0" hidden="1">Resumen!$A$7:$Z$8</definedName>
    <definedName name="_xlnm._FilterDatabase" localSheetId="9" hidden="1">Septiembre!$A$7:$Z$72</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X32" i="15" l="1"/>
  <c r="U32" i="15"/>
  <c r="R32" i="15"/>
  <c r="O32" i="15"/>
  <c r="L32" i="15"/>
  <c r="Q31" i="15"/>
  <c r="P31" i="15"/>
  <c r="O31" i="15"/>
  <c r="M31" i="15"/>
  <c r="Q30" i="15"/>
  <c r="P30" i="15"/>
  <c r="O30" i="15"/>
  <c r="M30" i="15"/>
  <c r="Q29" i="15"/>
  <c r="P29" i="15"/>
  <c r="O29" i="15"/>
  <c r="M29" i="15"/>
  <c r="Q28" i="15"/>
  <c r="P28" i="15"/>
  <c r="O28" i="15"/>
  <c r="M28" i="15"/>
  <c r="Q27" i="15"/>
  <c r="P27" i="15"/>
  <c r="O27" i="15"/>
  <c r="L27" i="15"/>
  <c r="M27" i="15" s="1"/>
  <c r="Q21" i="15"/>
  <c r="P21" i="15"/>
  <c r="O21" i="15"/>
  <c r="L21" i="15"/>
  <c r="M21" i="15" s="1"/>
  <c r="Q20" i="15"/>
  <c r="P20" i="15"/>
  <c r="O20" i="15"/>
  <c r="M20" i="15"/>
  <c r="Q19" i="15"/>
  <c r="P19" i="15"/>
  <c r="O19" i="15"/>
  <c r="L19" i="15"/>
  <c r="M19" i="15" s="1"/>
  <c r="Q25" i="15"/>
  <c r="P25" i="15"/>
  <c r="O25" i="15"/>
  <c r="M25" i="15"/>
  <c r="Q24" i="15"/>
  <c r="P24" i="15"/>
  <c r="O24" i="15"/>
  <c r="L24" i="15"/>
  <c r="M24" i="15" s="1"/>
  <c r="Q18" i="15"/>
  <c r="P18" i="15"/>
  <c r="O18" i="15"/>
  <c r="L18" i="15"/>
  <c r="M18" i="15" s="1"/>
  <c r="Q26" i="15"/>
  <c r="P26" i="15"/>
  <c r="O26" i="15"/>
  <c r="L26" i="15"/>
  <c r="M26" i="15" s="1"/>
  <c r="Q23" i="15"/>
  <c r="P23" i="15"/>
  <c r="O23" i="15"/>
  <c r="M23" i="15"/>
  <c r="Q22" i="15"/>
  <c r="P22" i="15"/>
  <c r="O22" i="15"/>
  <c r="L22" i="15"/>
  <c r="M22" i="15" s="1"/>
  <c r="Q17" i="15"/>
  <c r="P17" i="15"/>
  <c r="O17" i="15"/>
  <c r="M17" i="15"/>
  <c r="L17" i="15"/>
  <c r="Q16" i="15"/>
  <c r="P16" i="15"/>
  <c r="O16" i="15"/>
  <c r="L16" i="15"/>
  <c r="M16" i="15" s="1"/>
  <c r="Q15" i="15"/>
  <c r="P15" i="15"/>
  <c r="O15" i="15"/>
  <c r="L15" i="15"/>
  <c r="M15" i="15" s="1"/>
  <c r="Q14" i="15"/>
  <c r="P14" i="15"/>
  <c r="O14" i="15"/>
  <c r="L14" i="15"/>
  <c r="M14" i="15" s="1"/>
  <c r="Q13" i="15"/>
  <c r="P13" i="15"/>
  <c r="O13" i="15"/>
  <c r="M13" i="15"/>
  <c r="Q12" i="15"/>
  <c r="P12" i="15"/>
  <c r="O12" i="15"/>
  <c r="L12" i="15"/>
  <c r="M12" i="15" s="1"/>
  <c r="Q11" i="15"/>
  <c r="P11" i="15"/>
  <c r="O11" i="15"/>
  <c r="M11" i="15"/>
  <c r="Q10" i="15"/>
  <c r="P10" i="15"/>
  <c r="O10" i="15"/>
  <c r="M10" i="15"/>
  <c r="Q9" i="15"/>
  <c r="Q32" i="15" s="1"/>
  <c r="P9" i="15"/>
  <c r="O9" i="15"/>
  <c r="M9" i="15"/>
  <c r="Z32" i="15"/>
  <c r="Y32" i="15"/>
  <c r="W32" i="15"/>
  <c r="V32" i="15"/>
  <c r="T32" i="15"/>
  <c r="S32" i="15"/>
  <c r="M32" i="15" l="1"/>
  <c r="P32" i="15"/>
  <c r="W380" i="12"/>
  <c r="U380" i="12"/>
  <c r="R380" i="12"/>
  <c r="Q380" i="12"/>
  <c r="O380" i="12"/>
  <c r="M380" i="12"/>
  <c r="L380" i="12"/>
  <c r="Z380" i="12"/>
  <c r="Y380" i="12"/>
  <c r="X380" i="12"/>
  <c r="V380" i="12"/>
  <c r="T380" i="12"/>
  <c r="S380" i="12"/>
  <c r="P380" i="12"/>
  <c r="M96" i="12"/>
  <c r="M95" i="12"/>
  <c r="M94" i="12"/>
  <c r="M93" i="12"/>
  <c r="M92" i="12"/>
  <c r="M91" i="12"/>
  <c r="M90" i="12"/>
  <c r="M89" i="12"/>
  <c r="M88" i="12"/>
  <c r="M87" i="12"/>
  <c r="M86" i="12"/>
  <c r="M85" i="12"/>
  <c r="M84" i="12"/>
  <c r="M83" i="12"/>
  <c r="M82" i="12"/>
  <c r="M81" i="12"/>
  <c r="M80" i="12"/>
  <c r="M79" i="12"/>
  <c r="M78" i="12"/>
  <c r="M77" i="12"/>
  <c r="M76" i="12"/>
  <c r="M75" i="12"/>
  <c r="M74" i="12"/>
  <c r="M73" i="12"/>
  <c r="M72" i="12"/>
  <c r="M71" i="12"/>
  <c r="M70" i="12"/>
  <c r="M69" i="12"/>
  <c r="M68" i="12"/>
  <c r="M67" i="12"/>
  <c r="M66" i="12"/>
  <c r="M65" i="12"/>
  <c r="M64" i="12"/>
  <c r="M63" i="12"/>
  <c r="M62" i="12"/>
  <c r="M61" i="12"/>
  <c r="M60" i="12"/>
  <c r="M59" i="12"/>
  <c r="M58" i="12"/>
  <c r="M57" i="12"/>
  <c r="M56" i="12"/>
  <c r="M55" i="12"/>
  <c r="M54" i="12"/>
  <c r="M53" i="12"/>
  <c r="M52" i="12"/>
  <c r="M51" i="12"/>
  <c r="M50" i="12"/>
  <c r="M49" i="12"/>
  <c r="M48" i="12"/>
  <c r="M47" i="12"/>
  <c r="M46" i="12"/>
  <c r="M45" i="12"/>
  <c r="M44" i="12"/>
  <c r="M43" i="12"/>
  <c r="M42" i="12"/>
  <c r="M41" i="12"/>
  <c r="M40" i="12"/>
  <c r="M39" i="12"/>
  <c r="M38" i="12"/>
  <c r="M37" i="12"/>
  <c r="M36" i="12"/>
  <c r="M35" i="12"/>
  <c r="M34" i="12"/>
  <c r="M33" i="12"/>
  <c r="M32" i="12"/>
  <c r="M31" i="12"/>
  <c r="M30" i="12"/>
  <c r="M29" i="12"/>
  <c r="M28" i="12"/>
  <c r="M27" i="12"/>
  <c r="M26" i="12"/>
  <c r="M25" i="12"/>
  <c r="M24" i="12"/>
  <c r="M23" i="12"/>
  <c r="M22" i="12"/>
  <c r="M21" i="12"/>
  <c r="M20" i="12"/>
  <c r="M19" i="12"/>
  <c r="M18" i="12"/>
  <c r="M17" i="12"/>
  <c r="M16" i="12"/>
  <c r="M15" i="12"/>
  <c r="M14" i="12"/>
  <c r="M13" i="12"/>
  <c r="M12" i="12"/>
  <c r="M11" i="12"/>
  <c r="M10" i="12"/>
  <c r="M9" i="12"/>
  <c r="W22" i="14"/>
  <c r="V22" i="14"/>
  <c r="U22" i="14"/>
  <c r="T22" i="14"/>
  <c r="S22" i="14"/>
  <c r="R22" i="14"/>
  <c r="Q22" i="14"/>
  <c r="P22" i="14"/>
  <c r="O22" i="14"/>
  <c r="L22" i="14"/>
  <c r="M21" i="14"/>
  <c r="M20" i="14"/>
  <c r="M19" i="14"/>
  <c r="M18" i="14"/>
  <c r="M17" i="14"/>
  <c r="M16" i="14"/>
  <c r="M15" i="14"/>
  <c r="M14" i="14"/>
  <c r="M13" i="14"/>
  <c r="M12" i="14"/>
  <c r="M11" i="14"/>
  <c r="M10" i="14"/>
  <c r="M22" i="14" s="1"/>
  <c r="M9" i="14"/>
  <c r="V84" i="13" l="1"/>
  <c r="T84" i="13"/>
  <c r="S84" i="13"/>
  <c r="R84" i="13"/>
  <c r="Q84" i="13"/>
  <c r="P84" i="13"/>
  <c r="O84" i="13"/>
  <c r="N84" i="13"/>
  <c r="K84" i="13"/>
  <c r="L83" i="13"/>
  <c r="L82" i="13"/>
  <c r="L81" i="13"/>
  <c r="L80" i="13"/>
  <c r="L79" i="13"/>
  <c r="L78" i="13"/>
  <c r="L77" i="13"/>
  <c r="L76" i="13"/>
  <c r="L75" i="13"/>
  <c r="L74" i="13"/>
  <c r="L73" i="13"/>
  <c r="L72" i="13"/>
  <c r="L71" i="13"/>
  <c r="L70" i="13"/>
  <c r="L69" i="13"/>
  <c r="L68" i="13"/>
  <c r="L67" i="13"/>
  <c r="L66" i="13"/>
  <c r="L65" i="13"/>
  <c r="L64" i="13"/>
  <c r="L63" i="13"/>
  <c r="L62" i="13"/>
  <c r="L61" i="13"/>
  <c r="L60" i="13"/>
  <c r="L59" i="13"/>
  <c r="L58" i="13"/>
  <c r="L57" i="13"/>
  <c r="L56" i="13"/>
  <c r="L55" i="13"/>
  <c r="L54" i="13"/>
  <c r="L53" i="13"/>
  <c r="L52" i="13"/>
  <c r="L51" i="13"/>
  <c r="L50" i="13"/>
  <c r="L49" i="13"/>
  <c r="L48" i="13"/>
  <c r="L47" i="13"/>
  <c r="L46" i="13"/>
  <c r="L45" i="13"/>
  <c r="L44" i="13"/>
  <c r="L43" i="13"/>
  <c r="L42" i="13"/>
  <c r="L41" i="13"/>
  <c r="L40" i="13"/>
  <c r="L39" i="13"/>
  <c r="L38" i="13"/>
  <c r="L37" i="13"/>
  <c r="L36" i="13"/>
  <c r="L35" i="13"/>
  <c r="L34" i="13"/>
  <c r="L33" i="13"/>
  <c r="L32" i="13"/>
  <c r="L31" i="13"/>
  <c r="L30" i="13"/>
  <c r="L29" i="13"/>
  <c r="L28" i="13"/>
  <c r="L27" i="13"/>
  <c r="L26" i="13"/>
  <c r="L25" i="13"/>
  <c r="L24" i="13"/>
  <c r="L23" i="13"/>
  <c r="L22" i="13"/>
  <c r="L21" i="13"/>
  <c r="L20" i="13"/>
  <c r="L19" i="13"/>
  <c r="L18" i="13"/>
  <c r="L17" i="13"/>
  <c r="L16" i="13"/>
  <c r="L15" i="13"/>
  <c r="L14" i="13"/>
  <c r="L13" i="13"/>
  <c r="L12" i="13"/>
  <c r="L11" i="13"/>
  <c r="L10" i="13"/>
  <c r="L9" i="13"/>
  <c r="L84" i="13" s="1"/>
  <c r="Q379" i="12" l="1"/>
  <c r="O379" i="12"/>
  <c r="M379" i="12"/>
  <c r="Q378" i="12"/>
  <c r="O378" i="12"/>
  <c r="M378" i="12"/>
  <c r="Q377" i="12"/>
  <c r="O377" i="12"/>
  <c r="L377" i="12"/>
  <c r="M377" i="12" s="1"/>
  <c r="Q376" i="12"/>
  <c r="O376" i="12"/>
  <c r="M376" i="12"/>
  <c r="Q375" i="12"/>
  <c r="O375" i="12"/>
  <c r="M375" i="12"/>
  <c r="Q374" i="12"/>
  <c r="O374" i="12"/>
  <c r="M374" i="12"/>
  <c r="Q373" i="12"/>
  <c r="O373" i="12"/>
  <c r="L373" i="12"/>
  <c r="M373" i="12" s="1"/>
  <c r="Q372" i="12"/>
  <c r="O372" i="12"/>
  <c r="L372" i="12"/>
  <c r="M372" i="12" s="1"/>
  <c r="Q371" i="12"/>
  <c r="O371" i="12"/>
  <c r="L371" i="12"/>
  <c r="M371" i="12" s="1"/>
  <c r="Q370" i="12"/>
  <c r="O370" i="12"/>
  <c r="M370" i="12"/>
  <c r="Q369" i="12"/>
  <c r="O369" i="12"/>
  <c r="M369" i="12"/>
  <c r="Q368" i="12"/>
  <c r="O368" i="12"/>
  <c r="M368" i="12"/>
  <c r="Q367" i="12"/>
  <c r="O367" i="12"/>
  <c r="M367" i="12"/>
  <c r="Q366" i="12"/>
  <c r="O366" i="12"/>
  <c r="M366" i="12"/>
  <c r="Q365" i="12"/>
  <c r="O365" i="12"/>
  <c r="M365" i="12"/>
  <c r="Q364" i="12"/>
  <c r="O364" i="12"/>
  <c r="L364" i="12"/>
  <c r="M364" i="12" s="1"/>
  <c r="Q363" i="12"/>
  <c r="O363" i="12"/>
  <c r="M363" i="12"/>
  <c r="Q362" i="12"/>
  <c r="O362" i="12"/>
  <c r="M362" i="12"/>
  <c r="Q361" i="12"/>
  <c r="O361" i="12"/>
  <c r="M361" i="12"/>
  <c r="Q360" i="12"/>
  <c r="O360" i="12"/>
  <c r="M360" i="12"/>
  <c r="Q359" i="12"/>
  <c r="O359" i="12"/>
  <c r="M359" i="12"/>
  <c r="Q358" i="12"/>
  <c r="O358" i="12"/>
  <c r="M358" i="12"/>
  <c r="Q357" i="12"/>
  <c r="O357" i="12"/>
  <c r="L357" i="12"/>
  <c r="M357" i="12" s="1"/>
  <c r="Q356" i="12"/>
  <c r="O356" i="12"/>
  <c r="M356" i="12"/>
  <c r="Q355" i="12"/>
  <c r="O355" i="12"/>
  <c r="M355" i="12"/>
  <c r="Q354" i="12"/>
  <c r="O354" i="12"/>
  <c r="M354" i="12"/>
  <c r="Q353" i="12"/>
  <c r="O353" i="12"/>
  <c r="M353" i="12"/>
  <c r="Q352" i="12"/>
  <c r="O352" i="12"/>
  <c r="M352" i="12"/>
  <c r="Q351" i="12"/>
  <c r="O351" i="12"/>
  <c r="M351" i="12"/>
  <c r="Q350" i="12"/>
  <c r="O350" i="12"/>
  <c r="M350" i="12"/>
  <c r="Q349" i="12"/>
  <c r="O349" i="12"/>
  <c r="M349" i="12"/>
  <c r="Q348" i="12"/>
  <c r="O348" i="12"/>
  <c r="M348" i="12"/>
  <c r="Q347" i="12"/>
  <c r="O347" i="12"/>
  <c r="M347" i="12"/>
  <c r="Q346" i="12"/>
  <c r="O346" i="12"/>
  <c r="M346" i="12"/>
  <c r="Q345" i="12"/>
  <c r="O345" i="12"/>
  <c r="L345" i="12"/>
  <c r="M345" i="12" s="1"/>
  <c r="Q344" i="12"/>
  <c r="O344" i="12"/>
  <c r="M344" i="12"/>
  <c r="Q343" i="12"/>
  <c r="O343" i="12"/>
  <c r="M343" i="12"/>
  <c r="Q342" i="12"/>
  <c r="O342" i="12"/>
  <c r="L342" i="12"/>
  <c r="M342" i="12" s="1"/>
  <c r="Q341" i="12"/>
  <c r="O341" i="12"/>
  <c r="M341" i="12"/>
  <c r="Q340" i="12"/>
  <c r="O340" i="12"/>
  <c r="M340" i="12"/>
  <c r="Q339" i="12"/>
  <c r="O339" i="12"/>
  <c r="L339" i="12"/>
  <c r="M339" i="12" s="1"/>
  <c r="Q338" i="12"/>
  <c r="O338" i="12"/>
  <c r="L338" i="12"/>
  <c r="M338" i="12" s="1"/>
  <c r="Q337" i="12"/>
  <c r="O337" i="12"/>
  <c r="M337" i="12"/>
  <c r="Q336" i="12"/>
  <c r="O336" i="12"/>
  <c r="M336" i="12"/>
  <c r="Q335" i="12"/>
  <c r="O335" i="12"/>
  <c r="M335" i="12"/>
  <c r="Q334" i="12"/>
  <c r="O334" i="12"/>
  <c r="M334" i="12"/>
  <c r="Q333" i="12"/>
  <c r="O333" i="12"/>
  <c r="L333" i="12"/>
  <c r="M333" i="12" s="1"/>
  <c r="Q332" i="12"/>
  <c r="O332" i="12"/>
  <c r="M332" i="12"/>
  <c r="Q331" i="12"/>
  <c r="O331" i="12"/>
  <c r="L331" i="12"/>
  <c r="M331" i="12" s="1"/>
  <c r="Q330" i="12"/>
  <c r="O330" i="12"/>
  <c r="L330" i="12"/>
  <c r="M330" i="12" s="1"/>
  <c r="Q329" i="12"/>
  <c r="O329" i="12"/>
  <c r="L329" i="12"/>
  <c r="M329" i="12" s="1"/>
  <c r="Q328" i="12"/>
  <c r="O328" i="12"/>
  <c r="L328" i="12"/>
  <c r="M328" i="12" s="1"/>
  <c r="Q327" i="12"/>
  <c r="O327" i="12"/>
  <c r="L327" i="12"/>
  <c r="M327" i="12" s="1"/>
  <c r="Q326" i="12"/>
  <c r="O326" i="12"/>
  <c r="M326" i="12"/>
  <c r="Q325" i="12"/>
  <c r="O325" i="12"/>
  <c r="L325" i="12"/>
  <c r="M325" i="12" s="1"/>
  <c r="Q324" i="12"/>
  <c r="O324" i="12"/>
  <c r="L324" i="12"/>
  <c r="M324" i="12" s="1"/>
  <c r="Q323" i="12"/>
  <c r="O323" i="12"/>
  <c r="L323" i="12"/>
  <c r="M323" i="12" s="1"/>
  <c r="Q322" i="12"/>
  <c r="O322" i="12"/>
  <c r="L322" i="12"/>
  <c r="M322" i="12" s="1"/>
  <c r="Q321" i="12"/>
  <c r="O321" i="12"/>
  <c r="L321" i="12"/>
  <c r="M321" i="12" s="1"/>
  <c r="Q320" i="12"/>
  <c r="O320" i="12"/>
  <c r="M320" i="12"/>
  <c r="Q319" i="12"/>
  <c r="O319" i="12"/>
  <c r="M319" i="12"/>
  <c r="Q318" i="12"/>
  <c r="O318" i="12"/>
  <c r="L318" i="12"/>
  <c r="M318" i="12" s="1"/>
  <c r="Q317" i="12"/>
  <c r="O317" i="12"/>
  <c r="L317" i="12"/>
  <c r="M317" i="12" s="1"/>
  <c r="Q316" i="12"/>
  <c r="O316" i="12"/>
  <c r="L316" i="12"/>
  <c r="M316" i="12" s="1"/>
  <c r="Q315" i="12"/>
  <c r="O315" i="12"/>
  <c r="M315" i="12"/>
  <c r="Q314" i="12"/>
  <c r="O314" i="12"/>
  <c r="M314" i="12"/>
  <c r="Q313" i="12"/>
  <c r="O313" i="12"/>
  <c r="M313" i="12"/>
  <c r="Q312" i="12"/>
  <c r="O312" i="12"/>
  <c r="M312" i="12"/>
  <c r="Q311" i="12"/>
  <c r="O311" i="12"/>
  <c r="M311" i="12"/>
  <c r="Q310" i="12"/>
  <c r="O310" i="12"/>
  <c r="M310" i="12"/>
  <c r="Q309" i="12"/>
  <c r="O309" i="12"/>
  <c r="L309" i="12"/>
  <c r="M309" i="12" s="1"/>
  <c r="M308" i="12"/>
  <c r="M307" i="12"/>
  <c r="Q306" i="12"/>
  <c r="O306" i="12"/>
  <c r="M306" i="12"/>
  <c r="Q305" i="12"/>
  <c r="O305" i="12"/>
  <c r="M305" i="12"/>
  <c r="Q304" i="12"/>
  <c r="O304" i="12"/>
  <c r="L304" i="12"/>
  <c r="M304" i="12" s="1"/>
  <c r="Q303" i="12"/>
  <c r="O303" i="12"/>
  <c r="L303" i="12"/>
  <c r="M303" i="12" s="1"/>
  <c r="Q302" i="12"/>
  <c r="O302" i="12"/>
  <c r="M302" i="12"/>
  <c r="Q301" i="12"/>
  <c r="O301" i="12"/>
  <c r="M301" i="12"/>
  <c r="M300" i="12"/>
  <c r="M299" i="12"/>
  <c r="M298" i="12"/>
  <c r="M297" i="12"/>
  <c r="Q296" i="12"/>
  <c r="O296" i="12"/>
  <c r="M296" i="12"/>
  <c r="M295" i="12"/>
  <c r="M294" i="12"/>
  <c r="M293" i="12"/>
  <c r="M292" i="12"/>
  <c r="Q291" i="12"/>
  <c r="O291" i="12"/>
  <c r="M291" i="12"/>
  <c r="Q290" i="12"/>
  <c r="O290" i="12"/>
  <c r="M290" i="12"/>
  <c r="Q289" i="12"/>
  <c r="O289" i="12"/>
  <c r="M289" i="12"/>
  <c r="Q288" i="12"/>
  <c r="O288" i="12"/>
  <c r="M288" i="12"/>
  <c r="Q287" i="12"/>
  <c r="O287" i="12"/>
  <c r="L287" i="12"/>
  <c r="M287" i="12" s="1"/>
  <c r="Q286" i="12"/>
  <c r="O286" i="12"/>
  <c r="M286" i="12"/>
  <c r="Q285" i="12"/>
  <c r="O285" i="12"/>
  <c r="M285" i="12"/>
  <c r="M284" i="12"/>
  <c r="M283" i="12"/>
  <c r="Q282" i="12"/>
  <c r="O282" i="12"/>
  <c r="M282" i="12"/>
  <c r="M281" i="12"/>
  <c r="Q280" i="12"/>
  <c r="O280" i="12"/>
  <c r="L280" i="12"/>
  <c r="M280" i="12" s="1"/>
  <c r="Q279" i="12"/>
  <c r="O279" i="12"/>
  <c r="L279" i="12"/>
  <c r="M279" i="12" s="1"/>
  <c r="Q278" i="12"/>
  <c r="O278" i="12"/>
  <c r="M278" i="12"/>
  <c r="M277" i="12"/>
  <c r="M276" i="12"/>
  <c r="Q275" i="12"/>
  <c r="O275" i="12"/>
  <c r="L275" i="12"/>
  <c r="M274" i="12"/>
  <c r="M273" i="12"/>
  <c r="M272" i="12"/>
  <c r="M271" i="12"/>
  <c r="M270" i="12"/>
  <c r="M269" i="12"/>
  <c r="M268" i="12"/>
  <c r="M267" i="12"/>
  <c r="M266" i="12"/>
  <c r="M265" i="12"/>
  <c r="M264" i="12"/>
  <c r="M263" i="12"/>
  <c r="M262" i="12"/>
  <c r="M261" i="12"/>
  <c r="M260" i="12"/>
  <c r="M259" i="12"/>
  <c r="M258" i="12"/>
  <c r="M257" i="12"/>
  <c r="M256" i="12"/>
  <c r="M255" i="12"/>
  <c r="M254" i="12"/>
  <c r="M253" i="12"/>
  <c r="M252" i="12"/>
  <c r="M251" i="12"/>
  <c r="M250" i="12"/>
  <c r="M249" i="12"/>
  <c r="M248" i="12"/>
  <c r="M247" i="12"/>
  <c r="M246" i="12"/>
  <c r="M245" i="12"/>
  <c r="M244" i="12"/>
  <c r="M243" i="12"/>
  <c r="M242" i="12"/>
  <c r="M241" i="12"/>
  <c r="M240" i="12"/>
  <c r="M239" i="12"/>
  <c r="M238" i="12"/>
  <c r="M237" i="12"/>
  <c r="M236" i="12"/>
  <c r="M235" i="12"/>
  <c r="M234" i="12"/>
  <c r="M233" i="12"/>
  <c r="M232" i="12"/>
  <c r="M231" i="12"/>
  <c r="M230" i="12"/>
  <c r="M229" i="12"/>
  <c r="M228" i="12"/>
  <c r="M227" i="12"/>
  <c r="M226" i="12"/>
  <c r="M225" i="12"/>
  <c r="M224" i="12"/>
  <c r="M223" i="12"/>
  <c r="M222" i="12"/>
  <c r="M221" i="12"/>
  <c r="M220" i="12"/>
  <c r="M219" i="12"/>
  <c r="M218" i="12"/>
  <c r="M217" i="12"/>
  <c r="M216" i="12"/>
  <c r="M215" i="12"/>
  <c r="M214" i="12"/>
  <c r="M213" i="12"/>
  <c r="M212" i="12"/>
  <c r="M211" i="12"/>
  <c r="M210" i="12"/>
  <c r="M209" i="12"/>
  <c r="M208" i="12"/>
  <c r="M207" i="12"/>
  <c r="M206" i="12"/>
  <c r="M205" i="12"/>
  <c r="M204" i="12"/>
  <c r="M203" i="12"/>
  <c r="M202" i="12"/>
  <c r="M201" i="12"/>
  <c r="M200" i="12"/>
  <c r="M199" i="12"/>
  <c r="M198" i="12"/>
  <c r="M197" i="12"/>
  <c r="M196" i="12"/>
  <c r="M195" i="12"/>
  <c r="M194" i="12"/>
  <c r="M193" i="12"/>
  <c r="M192" i="12"/>
  <c r="M191" i="12"/>
  <c r="M190" i="12"/>
  <c r="M189" i="12"/>
  <c r="M188" i="12"/>
  <c r="M187" i="12"/>
  <c r="M186" i="12"/>
  <c r="M185" i="12"/>
  <c r="M184" i="12"/>
  <c r="M183" i="12"/>
  <c r="M182" i="12"/>
  <c r="M181" i="12"/>
  <c r="M180" i="12"/>
  <c r="M179" i="12"/>
  <c r="M178" i="12"/>
  <c r="M177" i="12"/>
  <c r="M176" i="12"/>
  <c r="M175" i="12"/>
  <c r="M174" i="12"/>
  <c r="M173" i="12"/>
  <c r="M172" i="12"/>
  <c r="M171" i="12"/>
  <c r="M170" i="12"/>
  <c r="M169" i="12"/>
  <c r="M168" i="12"/>
  <c r="M167" i="12"/>
  <c r="M166" i="12"/>
  <c r="M165" i="12"/>
  <c r="M164" i="12"/>
  <c r="M163" i="12"/>
  <c r="M162" i="12"/>
  <c r="M161" i="12"/>
  <c r="M160" i="12"/>
  <c r="M159" i="12"/>
  <c r="M158" i="12"/>
  <c r="M157" i="12"/>
  <c r="M156" i="12"/>
  <c r="M155" i="12"/>
  <c r="M154" i="12"/>
  <c r="M153" i="12"/>
  <c r="M152" i="12"/>
  <c r="M151" i="12"/>
  <c r="M150" i="12"/>
  <c r="M149" i="12"/>
  <c r="M148" i="12"/>
  <c r="M147" i="12"/>
  <c r="M146" i="12"/>
  <c r="M145" i="12"/>
  <c r="M144" i="12"/>
  <c r="M143" i="12"/>
  <c r="M142" i="12"/>
  <c r="M141" i="12"/>
  <c r="M140" i="12"/>
  <c r="M139" i="12"/>
  <c r="M138" i="12"/>
  <c r="M137" i="12"/>
  <c r="M136" i="12"/>
  <c r="M135" i="12"/>
  <c r="M134" i="12"/>
  <c r="M133" i="12"/>
  <c r="M132" i="12"/>
  <c r="M131" i="12"/>
  <c r="M130" i="12"/>
  <c r="M129" i="12"/>
  <c r="M128" i="12"/>
  <c r="M127" i="12"/>
  <c r="M126" i="12"/>
  <c r="M125" i="12"/>
  <c r="M124" i="12"/>
  <c r="M123" i="12"/>
  <c r="M122" i="12"/>
  <c r="M121" i="12"/>
  <c r="M120" i="12"/>
  <c r="M119" i="12"/>
  <c r="M118" i="12"/>
  <c r="M117" i="12"/>
  <c r="M116" i="12"/>
  <c r="M115" i="12"/>
  <c r="M114" i="12"/>
  <c r="M113" i="12"/>
  <c r="M112" i="12"/>
  <c r="M111" i="12"/>
  <c r="M110" i="12"/>
  <c r="M109" i="12"/>
  <c r="M108" i="12"/>
  <c r="M107" i="12"/>
  <c r="M106" i="12"/>
  <c r="M105" i="12"/>
  <c r="M104" i="12"/>
  <c r="M103" i="12"/>
  <c r="M102" i="12"/>
  <c r="M101" i="12"/>
  <c r="M100" i="12"/>
  <c r="M99" i="12"/>
  <c r="M98" i="12"/>
  <c r="M97" i="12"/>
  <c r="M275" i="12" l="1"/>
  <c r="Q69" i="11"/>
  <c r="O69" i="11"/>
  <c r="M69" i="11"/>
  <c r="L9" i="11" l="1"/>
  <c r="M9" i="11" s="1"/>
  <c r="Z71" i="11" l="1"/>
  <c r="Y71" i="11"/>
  <c r="X71" i="11"/>
  <c r="W71" i="11"/>
  <c r="V71" i="11"/>
  <c r="U71" i="11"/>
  <c r="T71" i="11"/>
  <c r="S71" i="11"/>
  <c r="R71" i="11"/>
  <c r="P71" i="11"/>
  <c r="Q57" i="11"/>
  <c r="O57" i="11"/>
  <c r="M57" i="11"/>
  <c r="Q45" i="11"/>
  <c r="O45" i="11"/>
  <c r="M45" i="11"/>
  <c r="Q44" i="11"/>
  <c r="O44" i="11"/>
  <c r="M44" i="11"/>
  <c r="Q43" i="11"/>
  <c r="O43" i="11"/>
  <c r="M43" i="11"/>
  <c r="Q42" i="11"/>
  <c r="O42" i="11"/>
  <c r="M42" i="11"/>
  <c r="Q41" i="11"/>
  <c r="O41" i="11"/>
  <c r="M41" i="11"/>
  <c r="Q40" i="11"/>
  <c r="O40" i="11"/>
  <c r="M40" i="11"/>
  <c r="Q39" i="11"/>
  <c r="O39" i="11"/>
  <c r="M39" i="11"/>
  <c r="Q38" i="11"/>
  <c r="O38" i="11"/>
  <c r="M38" i="11"/>
  <c r="Q37" i="11"/>
  <c r="O37" i="11"/>
  <c r="M37" i="11"/>
  <c r="Q31" i="11"/>
  <c r="O31" i="11"/>
  <c r="M31" i="11"/>
  <c r="Q27" i="11"/>
  <c r="O27" i="11"/>
  <c r="M27" i="11"/>
  <c r="Q26" i="11"/>
  <c r="O26" i="11"/>
  <c r="M26" i="11"/>
  <c r="Q25" i="11"/>
  <c r="O25" i="11"/>
  <c r="M25" i="11"/>
  <c r="Q34" i="11"/>
  <c r="O34" i="11"/>
  <c r="M34" i="11"/>
  <c r="Q33" i="11"/>
  <c r="O33" i="11"/>
  <c r="L33" i="11"/>
  <c r="M33" i="11" s="1"/>
  <c r="Q32" i="11"/>
  <c r="O32" i="11"/>
  <c r="M32" i="11"/>
  <c r="Q51" i="11"/>
  <c r="O51" i="11"/>
  <c r="M51" i="11"/>
  <c r="Q50" i="11"/>
  <c r="O50" i="11"/>
  <c r="M50" i="11"/>
  <c r="Q12" i="11"/>
  <c r="O12" i="11"/>
  <c r="L12" i="11"/>
  <c r="M12" i="11" s="1"/>
  <c r="Q11" i="11"/>
  <c r="O11" i="11"/>
  <c r="M11" i="11"/>
  <c r="Q56" i="11"/>
  <c r="O56" i="11"/>
  <c r="M56" i="11"/>
  <c r="Q55" i="11"/>
  <c r="O55" i="11"/>
  <c r="L55" i="11"/>
  <c r="M55" i="11" s="1"/>
  <c r="Q54" i="11"/>
  <c r="O54" i="11"/>
  <c r="M54" i="11"/>
  <c r="Q53" i="11"/>
  <c r="O53" i="11"/>
  <c r="M53" i="11"/>
  <c r="Q52" i="11"/>
  <c r="O52" i="11"/>
  <c r="M52" i="11"/>
  <c r="Q49" i="11"/>
  <c r="O49" i="11"/>
  <c r="M49" i="11"/>
  <c r="Q48" i="11"/>
  <c r="O48" i="11"/>
  <c r="L48" i="11"/>
  <c r="M48" i="11" s="1"/>
  <c r="Q47" i="11"/>
  <c r="O47" i="11"/>
  <c r="M47" i="11"/>
  <c r="Q46" i="11"/>
  <c r="O46" i="11"/>
  <c r="M46" i="11"/>
  <c r="Q36" i="11"/>
  <c r="O36" i="11"/>
  <c r="L36" i="11"/>
  <c r="M36" i="11" s="1"/>
  <c r="Q30" i="11"/>
  <c r="O30" i="11"/>
  <c r="L30" i="11"/>
  <c r="M30" i="11" s="1"/>
  <c r="Q29" i="11"/>
  <c r="O29" i="11"/>
  <c r="L29" i="11"/>
  <c r="M29" i="11" s="1"/>
  <c r="Q28" i="11"/>
  <c r="O28" i="11"/>
  <c r="M28" i="11"/>
  <c r="Q24" i="11"/>
  <c r="O24" i="11"/>
  <c r="L24" i="11"/>
  <c r="M24" i="11" s="1"/>
  <c r="Q23" i="11"/>
  <c r="O23" i="11"/>
  <c r="M23" i="11"/>
  <c r="Q22" i="11"/>
  <c r="O22" i="11"/>
  <c r="L22" i="11"/>
  <c r="M22" i="11" s="1"/>
  <c r="Q21" i="11"/>
  <c r="O21" i="11"/>
  <c r="L21" i="11"/>
  <c r="M21" i="11" s="1"/>
  <c r="Q20" i="11"/>
  <c r="O20" i="11"/>
  <c r="L20" i="11"/>
  <c r="M20" i="11" s="1"/>
  <c r="Q19" i="11"/>
  <c r="O19" i="11"/>
  <c r="L19" i="11"/>
  <c r="M19" i="11" s="1"/>
  <c r="Q18" i="11"/>
  <c r="O18" i="11"/>
  <c r="L18" i="11"/>
  <c r="M18" i="11" s="1"/>
  <c r="Q17" i="11"/>
  <c r="O17" i="11"/>
  <c r="M17" i="11"/>
  <c r="Q16" i="11"/>
  <c r="O16" i="11"/>
  <c r="L16" i="11"/>
  <c r="M16" i="11" s="1"/>
  <c r="Q15" i="11"/>
  <c r="O15" i="11"/>
  <c r="L15" i="11"/>
  <c r="M15" i="11" s="1"/>
  <c r="Q14" i="11"/>
  <c r="O14" i="11"/>
  <c r="L14" i="11"/>
  <c r="M14" i="11" s="1"/>
  <c r="Q13" i="11"/>
  <c r="O13" i="11"/>
  <c r="L13" i="11"/>
  <c r="M13" i="11" s="1"/>
  <c r="Q61" i="11" l="1"/>
  <c r="O61" i="11"/>
  <c r="M61" i="11"/>
  <c r="Q60" i="11"/>
  <c r="O60" i="11"/>
  <c r="M60" i="11"/>
  <c r="Q59" i="11"/>
  <c r="O59" i="11"/>
  <c r="M59" i="11"/>
  <c r="Q58" i="11"/>
  <c r="O58" i="11"/>
  <c r="M58" i="11"/>
  <c r="Q35" i="11"/>
  <c r="O35" i="11"/>
  <c r="M35" i="11"/>
  <c r="Q70" i="11"/>
  <c r="O70" i="11"/>
  <c r="M70" i="11"/>
  <c r="Q68" i="11"/>
  <c r="O68" i="11"/>
  <c r="L68" i="11"/>
  <c r="M68" i="11" s="1"/>
  <c r="Q67" i="11"/>
  <c r="O67" i="11"/>
  <c r="M67" i="11"/>
  <c r="Q66" i="11"/>
  <c r="O66" i="11"/>
  <c r="M66" i="11"/>
  <c r="Q65" i="11"/>
  <c r="O65" i="11"/>
  <c r="M65" i="11"/>
  <c r="Q64" i="11"/>
  <c r="O64" i="11"/>
  <c r="L64" i="11"/>
  <c r="M64" i="11" s="1"/>
  <c r="Q63" i="11"/>
  <c r="O63" i="11"/>
  <c r="L63" i="11"/>
  <c r="M63" i="11" s="1"/>
  <c r="Q62" i="11"/>
  <c r="O62" i="11"/>
  <c r="L62" i="11"/>
  <c r="Q10" i="11"/>
  <c r="O10" i="11"/>
  <c r="M10" i="11"/>
  <c r="Q9" i="11"/>
  <c r="O9" i="11"/>
  <c r="L71" i="11" l="1"/>
  <c r="O71" i="11"/>
  <c r="Q71" i="11"/>
  <c r="M62" i="11"/>
  <c r="M71" i="11" s="1"/>
  <c r="M15" i="10"/>
  <c r="M10" i="10"/>
  <c r="M11" i="10"/>
  <c r="Z52" i="10"/>
  <c r="Y52" i="10"/>
  <c r="X52" i="10"/>
  <c r="W52" i="10"/>
  <c r="V52" i="10"/>
  <c r="U52" i="10"/>
  <c r="T52" i="10"/>
  <c r="S52" i="10"/>
  <c r="R52" i="10"/>
  <c r="P52" i="10"/>
  <c r="Q51" i="10"/>
  <c r="O51" i="10"/>
  <c r="L51" i="10"/>
  <c r="M51" i="10" s="1"/>
  <c r="Q50" i="10"/>
  <c r="O50" i="10"/>
  <c r="L50" i="10"/>
  <c r="M50" i="10" s="1"/>
  <c r="Q49" i="10"/>
  <c r="O49" i="10"/>
  <c r="M49" i="10"/>
  <c r="Q48" i="10"/>
  <c r="O48" i="10"/>
  <c r="M48" i="10"/>
  <c r="Q47" i="10"/>
  <c r="O47" i="10"/>
  <c r="M47" i="10"/>
  <c r="Q46" i="10"/>
  <c r="O46" i="10"/>
  <c r="M46" i="10"/>
  <c r="Q45" i="10"/>
  <c r="O45" i="10"/>
  <c r="M45" i="10"/>
  <c r="Q44" i="10"/>
  <c r="O44" i="10"/>
  <c r="M44" i="10"/>
  <c r="Q43" i="10"/>
  <c r="O43" i="10"/>
  <c r="L43" i="10"/>
  <c r="M43" i="10" s="1"/>
  <c r="Q40" i="10"/>
  <c r="O40" i="10"/>
  <c r="M40" i="10"/>
  <c r="Q39" i="10"/>
  <c r="O39" i="10"/>
  <c r="M39" i="10"/>
  <c r="Q38" i="10"/>
  <c r="O38" i="10"/>
  <c r="L38" i="10"/>
  <c r="M38" i="10" s="1"/>
  <c r="Q37" i="10"/>
  <c r="O37" i="10"/>
  <c r="L37" i="10"/>
  <c r="M37" i="10" s="1"/>
  <c r="Q36" i="10"/>
  <c r="O36" i="10"/>
  <c r="M36" i="10"/>
  <c r="Q35" i="10"/>
  <c r="O35" i="10"/>
  <c r="M35" i="10"/>
  <c r="Q30" i="10"/>
  <c r="O30" i="10"/>
  <c r="M30" i="10"/>
  <c r="Q25" i="10"/>
  <c r="O25" i="10"/>
  <c r="M25" i="10"/>
  <c r="Q24" i="10"/>
  <c r="O24" i="10"/>
  <c r="M24" i="10"/>
  <c r="Q23" i="10"/>
  <c r="O23" i="10"/>
  <c r="M23" i="10"/>
  <c r="Q22" i="10"/>
  <c r="O22" i="10"/>
  <c r="M22" i="10"/>
  <c r="Q21" i="10"/>
  <c r="O21" i="10"/>
  <c r="L21" i="10"/>
  <c r="M21" i="10" s="1"/>
  <c r="Q20" i="10"/>
  <c r="O20" i="10"/>
  <c r="M20" i="10"/>
  <c r="Q19" i="10"/>
  <c r="O19" i="10"/>
  <c r="M19" i="10"/>
  <c r="Q16" i="10"/>
  <c r="O16" i="10"/>
  <c r="M16" i="10"/>
  <c r="Q14" i="10"/>
  <c r="O14" i="10"/>
  <c r="L14" i="10"/>
  <c r="M14" i="10" s="1"/>
  <c r="Q13" i="10"/>
  <c r="O13" i="10"/>
  <c r="L13" i="10"/>
  <c r="M13" i="10" s="1"/>
  <c r="Q12" i="10"/>
  <c r="O12" i="10"/>
  <c r="M12" i="10"/>
  <c r="Q9" i="10"/>
  <c r="O9" i="10"/>
  <c r="L9" i="10"/>
  <c r="M9" i="10" s="1"/>
  <c r="M42" i="10"/>
  <c r="M41" i="10"/>
  <c r="M34" i="10"/>
  <c r="M33" i="10"/>
  <c r="M32" i="10"/>
  <c r="M31" i="10"/>
  <c r="M29" i="10"/>
  <c r="M28" i="10"/>
  <c r="M27" i="10"/>
  <c r="M26" i="10"/>
  <c r="M18" i="10"/>
  <c r="M17" i="10"/>
  <c r="O52" i="10" l="1"/>
  <c r="Q52" i="10"/>
  <c r="L52" i="10"/>
  <c r="M52" i="10"/>
  <c r="M50" i="7" l="1"/>
  <c r="M14" i="7"/>
  <c r="M51" i="7"/>
  <c r="M48" i="7"/>
  <c r="M39" i="7"/>
  <c r="M37" i="7"/>
  <c r="M35" i="7"/>
  <c r="M33" i="7"/>
  <c r="M21" i="7"/>
  <c r="M15" i="7"/>
  <c r="M11" i="7"/>
  <c r="M43" i="7"/>
  <c r="M38" i="7"/>
  <c r="M31" i="7"/>
  <c r="M30" i="7"/>
  <c r="M28" i="7"/>
  <c r="M19" i="7"/>
  <c r="M52" i="7"/>
  <c r="M49" i="7"/>
  <c r="M45" i="7"/>
  <c r="M42" i="7"/>
  <c r="M40" i="7"/>
  <c r="M32" i="7"/>
  <c r="M27" i="7"/>
  <c r="M22" i="7"/>
  <c r="M20" i="7"/>
  <c r="M54" i="7"/>
  <c r="M53" i="7"/>
  <c r="M47" i="7"/>
  <c r="M46" i="7"/>
  <c r="M44" i="7"/>
  <c r="M41" i="7"/>
  <c r="M36" i="7"/>
  <c r="M34" i="7"/>
  <c r="M29" i="7"/>
  <c r="M26" i="7"/>
  <c r="M25" i="7"/>
  <c r="M24" i="7"/>
  <c r="M23" i="7"/>
  <c r="M18" i="7"/>
  <c r="M17" i="7"/>
  <c r="M16" i="7"/>
  <c r="M13" i="7"/>
  <c r="M12" i="7"/>
  <c r="M10" i="7"/>
  <c r="M9" i="7"/>
  <c r="Z55" i="7"/>
  <c r="Y55" i="7"/>
  <c r="X55" i="7"/>
  <c r="W55" i="7"/>
  <c r="V55" i="7"/>
  <c r="U55" i="7"/>
  <c r="T55" i="7"/>
  <c r="S55" i="7"/>
  <c r="R55" i="7"/>
  <c r="Q55" i="7"/>
  <c r="P55" i="7"/>
  <c r="O55" i="7"/>
  <c r="L55" i="7"/>
  <c r="M55" i="7" l="1"/>
  <c r="O70" i="6"/>
  <c r="L70" i="6"/>
  <c r="Z70" i="6"/>
  <c r="Y70" i="6"/>
  <c r="X70" i="6"/>
  <c r="W70" i="6"/>
  <c r="V70" i="6"/>
  <c r="U70" i="6"/>
  <c r="T70" i="6"/>
  <c r="S70" i="6"/>
  <c r="R70" i="6"/>
  <c r="Q70" i="6"/>
  <c r="P70"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28" i="6"/>
  <c r="M27" i="6"/>
  <c r="M26" i="6"/>
  <c r="M25" i="6"/>
  <c r="M24" i="6"/>
  <c r="M23" i="6"/>
  <c r="M22" i="6"/>
  <c r="M21" i="6"/>
  <c r="M20" i="6"/>
  <c r="M19" i="6"/>
  <c r="M18" i="6"/>
  <c r="M17" i="6"/>
  <c r="M16" i="6"/>
  <c r="M15" i="6"/>
  <c r="M14" i="6"/>
  <c r="M13" i="6"/>
  <c r="M12" i="6"/>
  <c r="M11" i="6"/>
  <c r="M10" i="6"/>
  <c r="M9" i="6"/>
  <c r="M70" i="6" l="1"/>
  <c r="L29" i="5"/>
  <c r="M27" i="5"/>
  <c r="M9" i="5" l="1"/>
  <c r="M10" i="5"/>
  <c r="M11" i="5"/>
  <c r="M12" i="5"/>
  <c r="M13" i="5"/>
  <c r="M14" i="5"/>
  <c r="M15" i="5"/>
  <c r="M16" i="5"/>
  <c r="M17" i="5"/>
  <c r="M18" i="5"/>
  <c r="M19" i="5"/>
  <c r="M20" i="5"/>
  <c r="M21" i="5"/>
  <c r="M22" i="5"/>
  <c r="M23" i="5"/>
  <c r="M24" i="5"/>
  <c r="M25" i="5"/>
  <c r="M26" i="5"/>
  <c r="M28" i="5"/>
  <c r="Z29" i="5" l="1"/>
  <c r="Y29" i="5"/>
  <c r="X29" i="5"/>
  <c r="W29" i="5"/>
  <c r="V29" i="5"/>
  <c r="U29" i="5"/>
  <c r="T29" i="5"/>
  <c r="S29" i="5"/>
  <c r="R29" i="5"/>
  <c r="Q29" i="5"/>
  <c r="P29" i="5"/>
  <c r="O29" i="5"/>
  <c r="M29" i="5" l="1"/>
  <c r="R44" i="4"/>
  <c r="M44" i="4"/>
  <c r="L44" i="4"/>
  <c r="O44" i="4" l="1"/>
  <c r="P44" i="4"/>
  <c r="Q44" i="4"/>
  <c r="Z44" i="4"/>
  <c r="Y44" i="4"/>
  <c r="X44" i="4"/>
  <c r="W44" i="4"/>
  <c r="V44" i="4"/>
  <c r="U44" i="4"/>
  <c r="T44" i="4"/>
  <c r="S44" i="4"/>
  <c r="M40" i="4"/>
  <c r="M3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9" i="4"/>
  <c r="M41" i="4"/>
  <c r="M42" i="4"/>
  <c r="M43" i="4"/>
  <c r="W17" i="3"/>
  <c r="V17" i="3"/>
  <c r="U17" i="3"/>
  <c r="T17" i="3"/>
  <c r="S17" i="3"/>
  <c r="R17" i="3"/>
  <c r="Q17" i="3"/>
  <c r="P17" i="3"/>
  <c r="O17" i="3"/>
  <c r="L17" i="3"/>
  <c r="M16" i="3"/>
  <c r="M15" i="3"/>
  <c r="M14" i="3"/>
  <c r="M13" i="3"/>
  <c r="M12" i="3"/>
  <c r="M11" i="3"/>
  <c r="M10" i="3"/>
  <c r="M9" i="3"/>
  <c r="M17" i="3" s="1"/>
  <c r="L9" i="2"/>
  <c r="L10" i="2"/>
  <c r="L11" i="2"/>
  <c r="L12" i="2"/>
  <c r="L17" i="2" s="1"/>
  <c r="L13" i="2"/>
  <c r="L14" i="2"/>
  <c r="L15" i="2"/>
  <c r="L16" i="2"/>
  <c r="K17" i="2"/>
  <c r="N17" i="2"/>
  <c r="O17" i="2"/>
  <c r="P17" i="2"/>
  <c r="Q17" i="2"/>
  <c r="R17" i="2"/>
  <c r="S17" i="2"/>
  <c r="T17" i="2"/>
  <c r="U17" i="2"/>
  <c r="V17" i="2"/>
</calcChain>
</file>

<file path=xl/sharedStrings.xml><?xml version="1.0" encoding="utf-8"?>
<sst xmlns="http://schemas.openxmlformats.org/spreadsheetml/2006/main" count="4983" uniqueCount="554">
  <si>
    <t>TABLA DE RESULTADOS  Y ANÁLISIS</t>
  </si>
  <si>
    <t xml:space="preserve">Detalles </t>
  </si>
  <si>
    <t xml:space="preserve">KPI Cuantitativo </t>
  </si>
  <si>
    <t>KPI Cualitativo</t>
  </si>
  <si>
    <t xml:space="preserve">Mes </t>
  </si>
  <si>
    <t xml:space="preserve">Tipo de Gestión </t>
  </si>
  <si>
    <t xml:space="preserve">Titular de la gestión </t>
  </si>
  <si>
    <t xml:space="preserve">Tipo de Medio </t>
  </si>
  <si>
    <t>Nombre del Medio</t>
  </si>
  <si>
    <t xml:space="preserve">Titulo  de la Publicación </t>
  </si>
  <si>
    <t xml:space="preserve">Nº de Publicación </t>
  </si>
  <si>
    <t xml:space="preserve">Valor Publicitario </t>
  </si>
  <si>
    <t xml:space="preserve">Valor Informativo </t>
  </si>
  <si>
    <t>Tier</t>
  </si>
  <si>
    <t>Mención de marca</t>
  </si>
  <si>
    <t xml:space="preserve">Presencia de Vocero </t>
  </si>
  <si>
    <t xml:space="preserve">Quote de Vocero </t>
  </si>
  <si>
    <t>Favorabilidad Mediática</t>
  </si>
  <si>
    <t xml:space="preserve">Sí </t>
  </si>
  <si>
    <t>No</t>
  </si>
  <si>
    <t>Positiva</t>
  </si>
  <si>
    <t xml:space="preserve">Negativa </t>
  </si>
  <si>
    <t xml:space="preserve">Neutra </t>
  </si>
  <si>
    <t>RESULTADOS TOTALES</t>
  </si>
  <si>
    <t>Cantidad por mes</t>
  </si>
  <si>
    <t>Fecha</t>
  </si>
  <si>
    <t>Web</t>
  </si>
  <si>
    <t>1 página</t>
  </si>
  <si>
    <t>Nota de Prensa</t>
  </si>
  <si>
    <t xml:space="preserve">Eje de Comunicación </t>
  </si>
  <si>
    <t>La Estrella de Panamá</t>
  </si>
  <si>
    <t xml:space="preserve">Tamaño/           Duración de Publicación </t>
  </si>
  <si>
    <t>PANAMA PACIFICO</t>
  </si>
  <si>
    <t>RPC Radio</t>
  </si>
  <si>
    <t>Panamá Pacífico realiza entrega de 153 hectáreas reforestadas en Mocambo como parte de su proyecto de compensación ambiental</t>
  </si>
  <si>
    <t>Mocambo es un proyecto de compensación ambiental de Panamá Pacífico que inició en 2009, y comprende la reforestación de 400 hectáreas.</t>
  </si>
  <si>
    <t xml:space="preserve">Marzo </t>
  </si>
  <si>
    <t>Marzo</t>
  </si>
  <si>
    <t>Panamá Pacífico entrega 153 hectáreas reforestadas en Mocambo</t>
  </si>
  <si>
    <t>Panamá Pacífico, hub de talento local y regional</t>
  </si>
  <si>
    <t>Telemetro</t>
  </si>
  <si>
    <t>Detallan cómo empresas de Panamá Pacífico están aplicando el teletrabajo</t>
  </si>
  <si>
    <t>Llamada Telefonica con Hector Montero</t>
  </si>
  <si>
    <t xml:space="preserve">Videollamada con Hellen Vasquez </t>
  </si>
  <si>
    <t>Videollamada con Atenogenes Rodriguez</t>
  </si>
  <si>
    <t>Nex TV</t>
  </si>
  <si>
    <t>Videollamada con Fernando Correa</t>
  </si>
  <si>
    <t xml:space="preserve">Dar a conocer las cualidades de Panama Pacifico como el nuevo Hub del conocimiento y como emplea la capatiacion, desarrollo e innovacion, en su recurso humano. </t>
  </si>
  <si>
    <t>Bajo la Lupa</t>
  </si>
  <si>
    <t>TV</t>
  </si>
  <si>
    <t>Destacar a Panamá Pacífico como un Hub de conocimiento y capacitación del talento humano</t>
  </si>
  <si>
    <t>600 segundos</t>
  </si>
  <si>
    <t>720 segundos</t>
  </si>
  <si>
    <t>Radio</t>
  </si>
  <si>
    <t>780 segundos</t>
  </si>
  <si>
    <t>660 segundos</t>
  </si>
  <si>
    <t>Panamá Pacífico apoya a Panamá y al mundo con su estructura logística y corporativa en este momento histórico que vive la humanidad</t>
  </si>
  <si>
    <t>1 post- Instagram</t>
  </si>
  <si>
    <t>Xpectativapty</t>
  </si>
  <si>
    <t>Abril</t>
  </si>
  <si>
    <t>PANAMÁ PACÍFICO APOYA A PANAMÁ CON HUB HUMANITARIO</t>
  </si>
  <si>
    <t>Vida y Éxito</t>
  </si>
  <si>
    <t>Crean herramienta tecnológica que da respuesta efectiva a la contingencia por COVID-19</t>
  </si>
  <si>
    <t>El Capital Financiero</t>
  </si>
  <si>
    <t>Coronavirus en Panamá: Herramienta tecnológica, útil en la lucha para erradicar el coronavirus, con sello panameño</t>
  </si>
  <si>
    <t>Panamá América</t>
  </si>
  <si>
    <t>Crean la herramienta tecnológica que da respuesta efectiva a la contingencia por coronavirus.</t>
  </si>
  <si>
    <t>Nueva herramienta tecnológica podría ayudar a las autoridades a enfrentar el COVID-19</t>
  </si>
  <si>
    <t>Panameños crean aplicación para seguimiento de afectados por Covid-19</t>
  </si>
  <si>
    <t>SIA. RED, creadores de la plataforma de gestión del Centro de Seguridad Integral (CSI) en Panamá Pacífico, crea la herramienta tecnológica que da respuesta efectiva a la contingencia por coronavirus.</t>
  </si>
  <si>
    <t>Panamá Pacífico se destaca por medidas de solución al COVID-19 en distintos ámbitos</t>
  </si>
  <si>
    <t>Responsabilidad social</t>
  </si>
  <si>
    <t>126 segundos</t>
  </si>
  <si>
    <t>FETV</t>
  </si>
  <si>
    <t>Televisión</t>
  </si>
  <si>
    <t>Entrevista</t>
  </si>
  <si>
    <t>Gira de medio</t>
  </si>
  <si>
    <t>Mayo</t>
  </si>
  <si>
    <t>Panamá Pacífico presenta el modelo de buenas prácticas de bioseguridad para reiniciar la economía y los empleos</t>
  </si>
  <si>
    <t>182 segundos</t>
  </si>
  <si>
    <t xml:space="preserve">Mejor agencia de promoción Panamá Pacífico fue reconocido como número uno entre las Mejores Agencias de Promoción de inversión 2020 (IPA) de la región,  por la revista Site Selection, en su informe “Global Best to Invest 2020”.  </t>
  </si>
  <si>
    <t>Metrolibre</t>
  </si>
  <si>
    <t>Panamá Pacífico es reconocida como la # 1 entre las mejores agencias de promoción de inversiones 2020 en la región</t>
  </si>
  <si>
    <t>Glosa</t>
  </si>
  <si>
    <t>Duty Free del 28 de mayo de 2020</t>
  </si>
  <si>
    <t>Impreso</t>
  </si>
  <si>
    <t>Panamá Pacífico es reconocida como la # 1 entre las mejores agencias de
promoción de inversiones 2020 en la región</t>
  </si>
  <si>
    <t>Panamá Pacífico, la mejor agencia de promoción de inversiones 2020</t>
  </si>
  <si>
    <t>1 post</t>
  </si>
  <si>
    <t>La Estrella de Panama</t>
  </si>
  <si>
    <t>Twitter</t>
  </si>
  <si>
    <t>Nota de prensa</t>
  </si>
  <si>
    <t xml:space="preserve">Mayo </t>
  </si>
  <si>
    <t>Facebook</t>
  </si>
  <si>
    <t>Reportes de Camérica</t>
  </si>
  <si>
    <t>Panamá Pacífico, la mejor agencia de promoción de inversiones 2021</t>
  </si>
  <si>
    <t>Radio Panama</t>
  </si>
  <si>
    <t>Modelo de buenas prácticas de Bioseguridad para reiniciar la economía y los empleos en el país</t>
  </si>
  <si>
    <t>Webinar</t>
  </si>
  <si>
    <t>Christian Quattrocchi</t>
  </si>
  <si>
    <t xml:space="preserve">RPC Radio </t>
  </si>
  <si>
    <t>Instagram</t>
  </si>
  <si>
    <t>Radio Panamá</t>
  </si>
  <si>
    <t>579 segundos</t>
  </si>
  <si>
    <t xml:space="preserve">200 segundos </t>
  </si>
  <si>
    <t>Panamá Pacífico prepara protocolo de bioseguridad ante reapertura gradual</t>
  </si>
  <si>
    <t xml:space="preserve">Telemetro </t>
  </si>
  <si>
    <t xml:space="preserve">322 segundos </t>
  </si>
  <si>
    <t>Noticiero medianoche</t>
  </si>
  <si>
    <t>Noticiero Estelar</t>
  </si>
  <si>
    <t>Noticiero mediodía</t>
  </si>
  <si>
    <t>Noticiero Matutino</t>
  </si>
  <si>
    <t>Las empresas en Panamá Pacífico continúan productivas para suplir necesidades vitales en el continente</t>
  </si>
  <si>
    <t>Las empresas continúan productivas para suplir necesidades vitales en el continente</t>
  </si>
  <si>
    <t>Las empresas en Panamá Pacífico continúan operando</t>
  </si>
  <si>
    <t>Zeta</t>
  </si>
  <si>
    <t>Empresas logísticas mantienen la operación para suplir las necesidades en medio de la pandemia</t>
  </si>
  <si>
    <t>En Segundos</t>
  </si>
  <si>
    <t>Las empresas en Panamá Pacífico continúan productivas</t>
  </si>
  <si>
    <t>Tier 3</t>
  </si>
  <si>
    <t>Tier 2</t>
  </si>
  <si>
    <t>Tier 1</t>
  </si>
  <si>
    <t xml:space="preserve">Tamaño/Duración de Publicación </t>
  </si>
  <si>
    <t>Eje de Comunicación</t>
  </si>
  <si>
    <t>Objetivo</t>
  </si>
  <si>
    <t>Mayo, 2020</t>
  </si>
  <si>
    <t xml:space="preserve">PANAMA PACIFICO </t>
  </si>
  <si>
    <t>Las Empresas en Panamá Pacífico siguen operando</t>
  </si>
  <si>
    <t>3C x 3"</t>
  </si>
  <si>
    <t>2C x 1"</t>
  </si>
  <si>
    <t>En Mayúscula</t>
  </si>
  <si>
    <t>Estamos comprometidos a contribuir al progreso sostenible del país por medio de un desarrollo logístico innovador, eficiente y seguro, siendo buenos ciudadanos corporativos e impulsado la RSE</t>
  </si>
  <si>
    <t>Contribuimos a potenciar la conectividad impulsando el rápido crecimiento de las actividades de importación/exportación y actividades de tecnología de infromación y comunicaciones,  impulsando la capacitación continua y la generación de empleo.</t>
  </si>
  <si>
    <t xml:space="preserve">Diseñamos contenido efectivo y asertivo, gestionando su publicación en los medios nacionales con replica en medio regional, para alimentar la reputación y posicionarse como referente de opinión en temas de logística, inversión, comercio, sostenibilidad y RSE.
</t>
  </si>
  <si>
    <r>
      <t>•</t>
    </r>
    <r>
      <rPr>
        <sz val="13"/>
        <color rgb="FF000000"/>
        <rFont val="Arial"/>
        <family val="2"/>
      </rPr>
      <t xml:space="preserve">Desarrollamos una agenda de exposición y relacionamiento de voceros de área comercial antes diversos medios de comunicación, destacando sus conocimientos como </t>
    </r>
    <r>
      <rPr>
        <b/>
        <i/>
        <sz val="13"/>
        <color rgb="FF000000"/>
        <rFont val="Arial"/>
        <family val="2"/>
      </rPr>
      <t>gestores del desarrollo económico sostenible del país</t>
    </r>
    <r>
      <rPr>
        <sz val="13"/>
        <color rgb="FF000000"/>
        <rFont val="Arial"/>
        <family val="2"/>
      </rPr>
      <t>.</t>
    </r>
  </si>
  <si>
    <t>Junio, 2020</t>
  </si>
  <si>
    <t>Junio</t>
  </si>
  <si>
    <t>ANPanamá</t>
  </si>
  <si>
    <t>Empresas de Panamá Pacífico mantienen 100% de productividad</t>
  </si>
  <si>
    <t>1-post</t>
  </si>
  <si>
    <t>Ver Panamá</t>
  </si>
  <si>
    <t>Las empresas en Panamá Pacífico continúan 100% productivas</t>
  </si>
  <si>
    <t>Las empresas en Panamá Pacífico continúan 100% productivas durante esta emergencia</t>
  </si>
  <si>
    <t>Panamá Pacífico, modelo de buenas prácticas de Bioseguridad para reiniciar la economía y los empleos en el país</t>
  </si>
  <si>
    <t>Las empresas que operan en la zona económica de Panamá Pacífico mantienen una productividad del 100%,</t>
  </si>
  <si>
    <t>Sector logístico ve con buenos ojos equiparación de la Zona Libre con ley de Panamá Pacífico</t>
  </si>
  <si>
    <t>Metro Libre</t>
  </si>
  <si>
    <t>Mi Diario</t>
  </si>
  <si>
    <t>Sector logístico solicita digitalizar procesos para evitar la burocracia y la corrupción</t>
  </si>
  <si>
    <t>XINHUA Español</t>
  </si>
  <si>
    <t>ENTREVISTA: Aérea Económica Especial Panamá Pacífico ve potencial en cadenas logísticas regionales para etapa pos-COVID-19</t>
  </si>
  <si>
    <t>PanamáON</t>
  </si>
  <si>
    <t>Aérea Económica Especial Panamá Pacífico ve potencial en cadenas logísticas regionales para etapa pos-COVID-19</t>
  </si>
  <si>
    <t>Crecen las expectativas para el Aérea Económica Especial Panamá Pacífico en la etapa pos-COVID-19</t>
  </si>
  <si>
    <t>Empresas de Panamá Pacífico han contribuido a mantener las operaciones de la cadena de abastecimiento durante la pandemia</t>
  </si>
  <si>
    <t>El Espectador</t>
  </si>
  <si>
    <t>El Mundo Financiero</t>
  </si>
  <si>
    <t>174 segundos</t>
  </si>
  <si>
    <t>75 segundos</t>
  </si>
  <si>
    <t>Riduca Online</t>
  </si>
  <si>
    <t>Nota de prensa 2</t>
  </si>
  <si>
    <t>Nota de prensa 1</t>
  </si>
  <si>
    <t>La Exitosa</t>
  </si>
  <si>
    <t>Entrevista a Christian Quattrocchi Gerente de Experiencia de la comunidad de Panamá Pacífico</t>
  </si>
  <si>
    <t>899 segundos</t>
  </si>
  <si>
    <t> “Ha sido una sorpresa muy buena para el sector logístico”, dijo Antonio García, presidente de Coel, tras el anuncio de que se buscará equipar  la Zona Libre de Colón con  beneficios de Panamá Pacífico. </t>
  </si>
  <si>
    <t>Mención de Marca</t>
  </si>
  <si>
    <t>Mención de Panamá Pacífico</t>
  </si>
  <si>
    <t>Nota de prensa 3</t>
  </si>
  <si>
    <t>Entrevista 1</t>
  </si>
  <si>
    <t>Entrevista 2</t>
  </si>
  <si>
    <t>Entrevista 3</t>
  </si>
  <si>
    <t>Entrevista 4</t>
  </si>
  <si>
    <t>Entrevista 5</t>
  </si>
  <si>
    <t>Entrevista 6</t>
  </si>
  <si>
    <t>El sector logístico solicita trabajar fuertemente en la digitalización de los
procesos para evitar la burocracia y la corrupción</t>
  </si>
  <si>
    <t>ECOTV</t>
  </si>
  <si>
    <t xml:space="preserve">Desarrollamos contenidos informativos que generen credibilidad, buena reputación y refuercen el valor de marca. Adicional a ello mostrar la solidaridad y el trabajo heróico de  las empresas de Panamá Pacífico que se mantienen trabajando durante esta emergencia para contribuir con el engranaje logístico del país. </t>
  </si>
  <si>
    <t>Ofrecemos una plataforma atractiva y segura para la promoción de la inversión extranjera y el aprovechamiento de los TLC.</t>
  </si>
  <si>
    <t>Artículo de Opinión 1</t>
  </si>
  <si>
    <t>La importancia de la seguridad jurídica para atraer la inversión extranjera (Antonio Garcia- Prieto, Expresidente de COEL)</t>
  </si>
  <si>
    <t>La importancia de la seguridad jurídica para atraer la inversión extranjera</t>
  </si>
  <si>
    <t>COEL recalca la importancia de la seguridad jurídica para atraer la inversión extranjera</t>
  </si>
  <si>
    <t>En Tiempo Panamá</t>
  </si>
  <si>
    <t>PR Noticias</t>
  </si>
  <si>
    <t>Unión Europea en Panamá</t>
  </si>
  <si>
    <t>Impacto Positivo</t>
  </si>
  <si>
    <t>La seguridad jurídica es importante para atraer inversiones al país</t>
  </si>
  <si>
    <t>Nota de Prensa 1</t>
  </si>
  <si>
    <t>Empresas de Panamá Pacífico trabajan 24/7 para fortalecer el engranaje logístico de Las Américas</t>
  </si>
  <si>
    <t>Empresas de Panamá Pacífico trabajan 247 para fortalecer el engranaje logístico de Las Américas</t>
  </si>
  <si>
    <t>Empresas de Panamá Pacífico siguen trabajando para fortalecer el engranaje logístico regional</t>
  </si>
  <si>
    <t>BP Logistics</t>
  </si>
  <si>
    <t>Empresas de Panamá Pacífico y el reto de mantener el engranaje logístico de Las Américas</t>
  </si>
  <si>
    <t>Empresas de Panamá Pacífico y el reto de operar durante la pandemia</t>
  </si>
  <si>
    <t>Nota de Prensa 2</t>
  </si>
  <si>
    <t>Buscan soluciones por el cierre del  Knightsbridge Schools International Panamá</t>
  </si>
  <si>
    <t>El Siglo</t>
  </si>
  <si>
    <t>Buscan soluciones por el cierre del Knightsbridge Schools International Panamá</t>
  </si>
  <si>
    <t>Panamá Pacífico, como una sola comunidad, gestiona posibles soluciones para darle continuidad a la educación de los estudiantes ante el anuncio del cierre del KSI</t>
  </si>
  <si>
    <t>PANAMÁ PACÍFICO, UNA COMUNIDAD COLABORATIVA QUE GENERA OPORTUNIDADES</t>
  </si>
  <si>
    <t>AN Panamá</t>
  </si>
  <si>
    <t>Panamá Pacífico continúa con su productividad para la cadena de suministro regional</t>
  </si>
  <si>
    <t>BP Logistics Panamá Pacífico continúa con su productividad para la cadena de suministro regional</t>
  </si>
  <si>
    <t>Radio Mia</t>
  </si>
  <si>
    <t>La seguridad jurídica y la inversión extranjera</t>
  </si>
  <si>
    <t>Nota de Prensa 3</t>
  </si>
  <si>
    <t>Las empresas en Panamá Pacífico continúan productivas durante esta emergencia</t>
  </si>
  <si>
    <t>Empresas de Panamá Pacífico se convierten en símbolo de fortaleza en tiempos de emergencia</t>
  </si>
  <si>
    <t>El reto de las empresas de Panamá Pacífico en tiempos de emergencia</t>
  </si>
  <si>
    <t>Empresa aumenta su conectividad comercial en la región a través de Panamá</t>
  </si>
  <si>
    <t>Empresa Onboard Logistics aumenta su conectividad comercial en la región a través de Panamá</t>
  </si>
  <si>
    <t>Artículo de Opinión 2</t>
  </si>
  <si>
    <t>La música como terapia en tiempo de pandemia por Marinela Aponte</t>
  </si>
  <si>
    <t>La música como terapia en tiempos de pandemia</t>
  </si>
  <si>
    <t>Mención de marca y vocero</t>
  </si>
  <si>
    <t>Los Testimonios de Cuarentena por COVID-19</t>
  </si>
  <si>
    <t>3C x 2”</t>
  </si>
  <si>
    <t>Los Testimonios de Cuarentena por COVID-19: Kemmy Almengor</t>
  </si>
  <si>
    <t>Empresas logísticas y el reto de operar durante la pandemia</t>
  </si>
  <si>
    <t>Artículo de Opinión 3</t>
  </si>
  <si>
    <t>Sector marítimo panameño sigue competitivo frente al escenario mundial por Ingrid Vega</t>
  </si>
  <si>
    <t>Sector marítimo panameño sigue competitivo frente al escenario mundial</t>
  </si>
  <si>
    <t>NEXTV</t>
  </si>
  <si>
    <t>400 segundos</t>
  </si>
  <si>
    <t>Sector marítimo panameño sigue competitivo frente al escenario mundial - INGRID VEGA</t>
  </si>
  <si>
    <t>Dominplay- NEXTV</t>
  </si>
  <si>
    <t>Sector marítimo competitivo frente al escenario mundial</t>
  </si>
  <si>
    <t>430 segundos</t>
  </si>
  <si>
    <t>Los Testimonios de Cuarentena por COVID-19: Christian Quattrocchi</t>
  </si>
  <si>
    <t>Julio</t>
  </si>
  <si>
    <t>3C x 4"</t>
  </si>
  <si>
    <t>4C x 12"</t>
  </si>
  <si>
    <t>4C x 10"</t>
  </si>
  <si>
    <t>Julio, 2020</t>
  </si>
  <si>
    <t>Revista Inversiones y Negocios</t>
  </si>
  <si>
    <t>SECTOR MARÍTIMO PANAMEÑO SIGUE COMPETITIVO FRENTE AL ESCENARIO MUNDIAL</t>
  </si>
  <si>
    <t>Los Testimonios de Cuarentena por COVID-19: Hernán Riveros</t>
  </si>
  <si>
    <t>Panamá Pacífico un entorno que invita al emprendimiento</t>
  </si>
  <si>
    <t>Conoce el primer mall virtual en Panamá</t>
  </si>
  <si>
    <t>Conoce el primer Mall Virtual en Panamá</t>
  </si>
  <si>
    <t>Los Testimonios de Cuarentena por COVID-19: Jhomar Moya</t>
  </si>
  <si>
    <t>Mall Virtual en Panamá</t>
  </si>
  <si>
    <t>167 segundos</t>
  </si>
  <si>
    <t>COMERCIO ELECTRÓNICO</t>
  </si>
  <si>
    <t>Compañías de Panamá Pacífico contribuyen a mantener activa la economía del país</t>
  </si>
  <si>
    <t>EMPRESAS DE PANAMÁ PACÍFICO SE CONVIERTEN EN SÍMBOLO DE FORTALEZA EN TIEMPOS DE EMERGENCIA</t>
  </si>
  <si>
    <t>Reapertura de Panamá Pacífico con Christian Quattrocchi, Gerente de Experiencia</t>
  </si>
  <si>
    <t>242 segundos</t>
  </si>
  <si>
    <t>Varios sectores de Panamá Pacífico a espera de autorización para reapertura</t>
  </si>
  <si>
    <t>732 segundos</t>
  </si>
  <si>
    <t>Crean "mall virtual" en medio de la pandemia, para que compres desde casa en un solo lugar</t>
  </si>
  <si>
    <t>Compañías logísticas contribuyen a mantener activa la economía del país</t>
  </si>
  <si>
    <t>Empresas de Panamá Pacífico garantizan continuidad de cadena de suministros</t>
  </si>
  <si>
    <t>«Panama Transshipmer Group PTG» 2020 Compañías de Panamá Pacífico</t>
  </si>
  <si>
    <t>Empresas de Panamá Pacífico esperan que se mantenga la atracción extranjera a pesar de la pandemia</t>
  </si>
  <si>
    <t>200 segundos</t>
  </si>
  <si>
    <t>SERTV</t>
  </si>
  <si>
    <t>325 segundos</t>
  </si>
  <si>
    <t>Jhoram Moya, creador del primer centro comercial virtual en Panamá</t>
  </si>
  <si>
    <t>Área económica y la reapertura de algunos sectores las medidas de bioseguridad que han implementado siguiendo estándares internacionales.</t>
  </si>
  <si>
    <t>750 segundos</t>
  </si>
  <si>
    <t>99 segundos</t>
  </si>
  <si>
    <t>Panamá Pacífico lucha para retener 60% de las empresas en el área económica</t>
  </si>
  <si>
    <t>Panamá Pacífico recibe la visita de autoridades gubernamentales para evaluar la reapertura de las actividades del área</t>
  </si>
  <si>
    <t>Autoridades de gobierno 2020 visitan Panamá Pacifico</t>
  </si>
  <si>
    <t>Mentes Brillantes: Jhoram Moya, creador del primer centro comercial virtual en Panamá</t>
  </si>
  <si>
    <t>233 segundos</t>
  </si>
  <si>
    <t>Mención de Vocera</t>
  </si>
  <si>
    <t>Experimentemos la música como terapia en tiempos de pandemia</t>
  </si>
  <si>
    <t>Una pandemia que no detiene la música y el 'jazz' en Panamá - Marianela Aponte</t>
  </si>
  <si>
    <t>6C x 10”</t>
  </si>
  <si>
    <t>Una pandemia que no detiene la música y el 'jazz' en Panamá</t>
  </si>
  <si>
    <t>521 segundos</t>
  </si>
  <si>
    <t>Panamá Pacífico se prepara para volver a la nueva normalidad con sus protocolos de bioseguridad</t>
  </si>
  <si>
    <t>Nota de Prensa 4</t>
  </si>
  <si>
    <t>TRAIL, una nueva oportunidad para educarse con estándares internacionales en Panamá Pacífico</t>
  </si>
  <si>
    <t>Agosto</t>
  </si>
  <si>
    <t>Agosto, 2020</t>
  </si>
  <si>
    <t>Entrevista 7</t>
  </si>
  <si>
    <t>Entrevista 8</t>
  </si>
  <si>
    <t>Entrevista 9</t>
  </si>
  <si>
    <t>Dar a conocer nuestra propuesta de valor y los elementos diferenciadores, dirigida a los principales grupos de interés de manera efectiva, asertiva y constante, contribuyendo al  brand identity, fortaleciendo la reputación y el posicionamiento de Panamá Pacífico como una comunidad integral que aporta al crecimiento y desarrollo del país.</t>
  </si>
  <si>
    <t>Artículo de Opinión 1 (Julio)</t>
  </si>
  <si>
    <t>Septiembre, 2020</t>
  </si>
  <si>
    <t>Septiembre</t>
  </si>
  <si>
    <t>Asociación de Empresas del Área Panamá Pacífico ADEDAPP juramentó nueva Junta Directiva</t>
  </si>
  <si>
    <t>Netview News</t>
  </si>
  <si>
    <t>Jaime Carrizo dirigirá nueva junta directiva de Adedapp</t>
  </si>
  <si>
    <t>Panamá 24 Horas</t>
  </si>
  <si>
    <t>TVN</t>
  </si>
  <si>
    <t>Asociación de Empresas del Área Panamá Pacífico ADEDAPP juramenta su nueva Junta Directiva</t>
  </si>
  <si>
    <t>Capital Financiero</t>
  </si>
  <si>
    <t>La Asociación de Empresas del Área Panamá Pacífico ADEDAPP juramentó nueva Junta Directiva</t>
  </si>
  <si>
    <t>Juramentan  directiva de Panamá Pacífico. Jaime Carrizo tomó posesión como nuevo presidente de la Asociación de Empresas del Área Panamá Pacífico.  Carrizo se comprometió a promover el emporio para que nuevas empresas se establezcan en esta área económica y se sumen a la consolidación de proyectos.</t>
  </si>
  <si>
    <t>Juramentan directiva de Panamá Pacífico. Jaime Carrizo tomó posesión como nuevo presidente de la Asociación de Empresas del Área Panamá Pacífico.  Carrizo se comprometió a promover el emporio para que nuevas empresas se establezcan en esta área económica y se sumen a la consolidación de proyectos.</t>
  </si>
  <si>
    <t>La Prensa</t>
  </si>
  <si>
    <t>Carrizo dirigirá asociación de Panamá Pacífico</t>
  </si>
  <si>
    <t>Panamá ON</t>
  </si>
  <si>
    <t>Nueva directiva de la Asociación de Empresas de Panamá Pacífico toma posesión</t>
  </si>
  <si>
    <t>2C x 3”</t>
  </si>
  <si>
    <t>Entorno Inteligente</t>
  </si>
  <si>
    <t>LA ASOCIACIÓN DE EMPRESAS DEL ÁREA PANAMÁ PACÍFICO JURAMENTÓ A SU NUEVA JUNTA DIRECTIVA</t>
  </si>
  <si>
    <t>Desarrollamos contenidos informativos que generen credibilidad, buena reputación y refuercen el valor de marca. Adicional a ello mostrar la solidaridad y el trabajo heróico de  las empresas de Panamá Pacífico que se mantienen trabajando durante esta emergencia para contribuir con el engranaje logístico del país.</t>
  </si>
  <si>
    <t>Panamá Pacífico, clave para la reactivación económica del país</t>
  </si>
  <si>
    <t>Zona Panamá Pacífico «clave para la reactivación económica del país»</t>
  </si>
  <si>
    <t>D Panamá</t>
  </si>
  <si>
    <t>La Zona Del Pacífico Es Clave Para La Reactivación Económica Del País</t>
  </si>
  <si>
    <t>Panamá Pacífico reinicia operaciones bajo estrictos protocolos de bioseguridad</t>
  </si>
  <si>
    <t>Panamá Pacífico, clave para la reactivación económica de Panamá</t>
  </si>
  <si>
    <t>Nota de Prensa 2 (Agosto)</t>
  </si>
  <si>
    <t>Mención de Marca y Vocero</t>
  </si>
  <si>
    <t>Kemmy Almengor, Panamá Pacífico. Nos sentimos muy optimistas. Durante la emergencia algunas empresas no pararon sus operaciones, ya que forman parte del engranaje logístico que mantuvo funcionando al país.</t>
  </si>
  <si>
    <t>Vivir en espacios abiertos, es la alternativa que prefieren los usuarios de plataformas digitales luego de la pandemia</t>
  </si>
  <si>
    <t>Vivir en espacios abiertos, es la alternativa que prefieren los usuarios de plataformas digitales</t>
  </si>
  <si>
    <t>Entrevista a Hernán Riveros y Kenia Almengor, gerentes del Área Económica Especial Panamá Pacífico, expresan optimismo ante reapertura el lunes.</t>
  </si>
  <si>
    <t>ECO TV</t>
  </si>
  <si>
    <t>Entrevista a César Contreras y Enar Jiménez, voceros de PPG, sobre como Panamá Pacifico apunta por una robusta reactivación económica</t>
  </si>
  <si>
    <t>Entrevista a Hernán Riveros, Gerente de Desarrollo estratégico sobre reapertura</t>
  </si>
  <si>
    <t>Entrevista a Stephanie Fleming, Administradora de Trail sobre la educación en tiempos de pandemia</t>
  </si>
  <si>
    <t>Entrevista a Kemmy Almengor, Gerente de comunicaciones de Panamá Pacífico sobre reapertura de Panamá Pacífico</t>
  </si>
  <si>
    <t>Contribuimos a potenciar la conectividad impulsando el rápido crecimiento de las actividades de importación/ exportación y actividades de tecnología de información y comunicaciones, reforzando la capacitación continua y la generación de empleo.</t>
  </si>
  <si>
    <t>3C x 2"</t>
  </si>
  <si>
    <t>1C x 2"</t>
  </si>
  <si>
    <t>118 segundos</t>
  </si>
  <si>
    <t>79 segundos</t>
  </si>
  <si>
    <t>363 segundos</t>
  </si>
  <si>
    <t>296 segundos</t>
  </si>
  <si>
    <t>293 segundos</t>
  </si>
  <si>
    <t xml:space="preserve">Panamá Pacífico Juramentó su nueva junta directiva   </t>
  </si>
  <si>
    <t>Octubre, 2020</t>
  </si>
  <si>
    <t>Octubre</t>
  </si>
  <si>
    <t>Ley EMMA buenas noticias para las Áreas Económicas Especiales como Panamá Pacífico</t>
  </si>
  <si>
    <t>Martes Financiero</t>
  </si>
  <si>
    <t>La ley EMMA, una oportunidad para atraer más inversiones a Panamá Pacífico</t>
  </si>
  <si>
    <t>Ley EMMA, una buena noticia para Áreas Económicas Especiales como Panamá Pacífico</t>
  </si>
  <si>
    <t>Ley EMMA, una buena noticia</t>
  </si>
  <si>
    <t>Entrevista a Carlota Rifel, London &amp; Regional Panamá Pacífico sobre Ley EMMA</t>
  </si>
  <si>
    <t>60 segundos</t>
  </si>
  <si>
    <t>Entrevista a Hernán Ríos, Gerente de desarrollo de Panamá Pacífico sobre Ley EMMA</t>
  </si>
  <si>
    <t>316 segundos</t>
  </si>
  <si>
    <t>2Cx 10"</t>
  </si>
  <si>
    <t>Expo Feria de la Asociación de Empresas del Área Panamá Pacífico, un encuentro de crecimiento, bienestar y emprendimiento</t>
  </si>
  <si>
    <t>Panamá al Día</t>
  </si>
  <si>
    <t>Xpectativa Pty</t>
  </si>
  <si>
    <t>Eventos 507</t>
  </si>
  <si>
    <t>Profesionales Panamá</t>
  </si>
  <si>
    <t>Noticiero Panamá</t>
  </si>
  <si>
    <t>Ofertarán empleos en el área de Panamá Pacífico</t>
  </si>
  <si>
    <t>Grupo STT</t>
  </si>
  <si>
    <t>Press Reader- Panamá América</t>
  </si>
  <si>
    <t>Viajes Boletín</t>
  </si>
  <si>
    <t>Ibero América</t>
  </si>
  <si>
    <t>Día a Día</t>
  </si>
  <si>
    <t>Entrevista a Jaime Carrizo sobre Expo Feria de la Asociación de Empresas del Área Panamá Pacífico</t>
  </si>
  <si>
    <t>265 segundos</t>
  </si>
  <si>
    <t>Inaugura Expo Feria de ADEDAP, se centrará en Turismo, Tecnología, Educación, Emprendimientos y Vacantes</t>
  </si>
  <si>
    <t>Entrevista a Juan Mckay sobre Expo Feria de la Asociación de Empresas del Área Panamá Pacífico</t>
  </si>
  <si>
    <t>228 segundos</t>
  </si>
  <si>
    <t>ExpoFeria 2020 se realizará de manera virtual</t>
  </si>
  <si>
    <t>Entrevista a Jaime Carrizo, presidente de ADEDAPP,  sobre Expo Feria de la Asociación de Empresas del Área Panamá Pacífico</t>
  </si>
  <si>
    <t>128 segundos</t>
  </si>
  <si>
    <t>Entrevista a Jaime Carrizo, presidente de ADEDAPP, sobre Expo Feria de la Asociación de Empresas del Área Panamá Pacífico</t>
  </si>
  <si>
    <t>Travel Panama News</t>
  </si>
  <si>
    <t>245 segundos</t>
  </si>
  <si>
    <t>65 segundos</t>
  </si>
  <si>
    <t>Entrevista a Kemmy Almengor sobre Expo Feria de la Asociación de Empresas del Área Panamá Pacífico</t>
  </si>
  <si>
    <t>900 segundos</t>
  </si>
  <si>
    <t>Mención de Marca 1</t>
  </si>
  <si>
    <t>Mención de Marca 2</t>
  </si>
  <si>
    <t>Mención de Marca 3</t>
  </si>
  <si>
    <t>Mención de Marca 4</t>
  </si>
  <si>
    <t>Mención de Marca 5</t>
  </si>
  <si>
    <t>Mención de Marca 6</t>
  </si>
  <si>
    <t>Mención de Marca 7</t>
  </si>
  <si>
    <t>Entre las experiencias de éxito que Comsmarket ha sumado en este 2020 está el trabajo con Panamá Pacífico, Volkswagen, Encuentra24, Dahua Technology, la Asociación de Universidades Particulares de Panamá, UMECIT y Tambor S.A.</t>
  </si>
  <si>
    <t>Mención de Marca 8</t>
  </si>
  <si>
    <t>Objetivo de Comunicación</t>
  </si>
  <si>
    <t xml:space="preserve">Instagram </t>
  </si>
  <si>
    <t>Entrevista a Christian Quatrocci, gerente de la Experiencia Panamá Pacífico, sobre Panamá Pacífico preparando protocolo de bioseguridad ante reapertura gradual</t>
  </si>
  <si>
    <t xml:space="preserve">Mejor agencia de promoción 
Panamá Pacífico fue reconocido como número uno entre las Mejores Agencias de Promoción de inversión 2020 (IPA) de la región,  por la revista Site Selection, en su informe “Global Best to Invest 2020”.  </t>
  </si>
  <si>
    <t>Entrevista sobre responsabilidad social</t>
  </si>
  <si>
    <t>Entrevista sobre Panamá Pacífico presenta el modelo de buenas prácticas de bioseguridad para reiniciar la economía y los empleos</t>
  </si>
  <si>
    <t>Enero- Octubre 2020</t>
  </si>
  <si>
    <t>Resultados Gestión PR/Por ComsMarket  Febrero 2020</t>
  </si>
  <si>
    <t>Panamá Pacífico</t>
  </si>
  <si>
    <t>Detalles</t>
  </si>
  <si>
    <t>KPI Cuantitativo</t>
  </si>
  <si>
    <t>Valor Informativo</t>
  </si>
  <si>
    <t>Febrero</t>
  </si>
  <si>
    <t>Dar a conocer la importancia de PP como un hub logístico y el por qué fue un sitio escogido para sancionar la ley 76 de Teletrabajo por el presidente de la República Laurentino Cortizo.</t>
  </si>
  <si>
    <t>Comunicado</t>
  </si>
  <si>
    <t>Presencia de estudiantes en observación trasladados a SINAPROC en Howard genera preocupación entre los residentes, colegios y trabajadores del área</t>
  </si>
  <si>
    <t xml:space="preserve">Web </t>
  </si>
  <si>
    <t xml:space="preserve">1 página </t>
  </si>
  <si>
    <t>Residentes de Howard reaccionan ante presencia de estudiantes que llegaron de China en base del  SINAPROC</t>
  </si>
  <si>
    <t>Estudiantes en observación genera preocupación en área comercial de Panamá Pacífico</t>
  </si>
  <si>
    <t>Estudiantes provenientes de China fueron trasladados a Howard. Residentes se pronuncian</t>
  </si>
  <si>
    <t>Preocupación por traslado a Howard de estudiantes provenientes de China</t>
  </si>
  <si>
    <t>Coronavirus, entre los hechos y el germen del miedo</t>
  </si>
  <si>
    <t>Residentes de Howard y trabajadores están preocupados por presencia de estudiantes en cuarentena</t>
  </si>
  <si>
    <t>Dia a Dia</t>
  </si>
  <si>
    <t>Preocupación llega a residentes de Howard por alumnos que vienen de China</t>
  </si>
  <si>
    <t>Llegada de estudiantes de China a Sinaproc en Howard causó preocupación</t>
  </si>
  <si>
    <t>Nex Noticias- Twitter</t>
  </si>
  <si>
    <t>Comunicado de Panamá Pacífico en que indica que ante la presencia de estudiantes en observación trasladados a la sede del Sistema Nacional de Protección Civil @Sinaproc_Panama en Howard genera preocupación entre los residentes, colegios y trabajadores del área.</t>
  </si>
  <si>
    <t xml:space="preserve">Impreso </t>
  </si>
  <si>
    <t xml:space="preserve">3.9" x 15.6" </t>
  </si>
  <si>
    <t>Estudiantes en cuarentena fueron trasladados a otras zonas por protesta</t>
  </si>
  <si>
    <t>9" x 7"</t>
  </si>
  <si>
    <t>Temor de comunidad en Pacora incide en decisión del MINSA. Trasladan a jóvenes</t>
  </si>
  <si>
    <t>La Crítica</t>
  </si>
  <si>
    <t>11.1" x 10.5"</t>
  </si>
  <si>
    <t>MINSA advierte sanciones a los que alarmen con el coronavirus</t>
  </si>
  <si>
    <t>7" x 14.1"</t>
  </si>
  <si>
    <t>Algunos estudiantes son monitorados desde sus residencias</t>
  </si>
  <si>
    <t>8.3" x 9.8"</t>
  </si>
  <si>
    <t>Embajador pide reducir viajes entre China y Panamá</t>
  </si>
  <si>
    <t xml:space="preserve">10.4" x 14.3" </t>
  </si>
  <si>
    <t>10.2" x 10.5"</t>
  </si>
  <si>
    <t>Panamá Pacífico se une a los esfuerzos de comunicación y educación del MINSA para garantizar el bienestar de su comunidad y del país</t>
  </si>
  <si>
    <t>Minsa explica a residentes de Panamá Pacífico medidas tomadas con estudiantes llegados de China</t>
  </si>
  <si>
    <t>Minsa informa a residentes de Panamá Pacífico la situación de estudiantes procedentes de China</t>
  </si>
  <si>
    <t>TVN Noticias</t>
  </si>
  <si>
    <t>Ministra de Salud se reúne con moradores de Panamá Pacífico</t>
  </si>
  <si>
    <t>Todos los derechos reservados Editora Panamá América S.A. - Ciudad de Panamá - Panamá 2016. Prohibida su reproducción total o parcial, sin autorización escrita de su titular.</t>
  </si>
  <si>
    <t>Personas procedentes de China violan protocolo de vigilancia</t>
  </si>
  <si>
    <t>Crítica</t>
  </si>
  <si>
    <t>Reunión entre Minsa y Panamá Pacífico por estudiantes que regresaron de China</t>
  </si>
  <si>
    <t>La Gente- Radio La Primerisima</t>
  </si>
  <si>
    <t>Medidas especiales en canal de Panamá por coronavirus</t>
  </si>
  <si>
    <t>7.4" x 12.8"</t>
  </si>
  <si>
    <t>10.9" x 9.13"</t>
  </si>
  <si>
    <t>La academia aborda el tema del coronavirus</t>
  </si>
  <si>
    <t>Exactly Solutions</t>
  </si>
  <si>
    <t>Presidente Cortizo visita Panamá Pacífico, hub de inversión, talento y capacitación del recurso humano</t>
  </si>
  <si>
    <t>Panamá Pacífico, el hub de la capacitación, del recurso humano y la inversión en Panamá</t>
  </si>
  <si>
    <t>Cortizo sancionará la recién aprobada ley del teletrabajo</t>
  </si>
  <si>
    <t>Presidente Laurentino Cortizo visita Panamá Pacífico</t>
  </si>
  <si>
    <t>Teletrabajo es una realidad al ser sancionada hoy en el área Panamá Pacífico</t>
  </si>
  <si>
    <t>Cortizo sanciona la Ley 76 que establece y regula el teletrabajo en Panamá</t>
  </si>
  <si>
    <t>EFE</t>
  </si>
  <si>
    <t>El presidente de Panamá firma una ley que regula el teletrabajo para modernizar el país</t>
  </si>
  <si>
    <t>Sancionan Ley 76 que establece y regula la modalidad de Teletrabajo</t>
  </si>
  <si>
    <t>Presidente sanciona Ley que establece y regula el Teletrabajo en Panamá</t>
  </si>
  <si>
    <t>Noticias Xtra</t>
  </si>
  <si>
    <t>Head Topics</t>
  </si>
  <si>
    <t>¡Para modernizar el país! Panamá firma una ley que regula el teletrabajo</t>
  </si>
  <si>
    <t>La Prensa Latina</t>
  </si>
  <si>
    <t>EL PRESIDENTE DE PANAMÁ FIRMA UNA LEY QUE REGULA EL TELETRABAJO PARA MODERNIZAR EL PAÍS</t>
  </si>
  <si>
    <t>El Economista</t>
  </si>
  <si>
    <t>Presidente de Panamá firma ley que regula teletrabajo para modernizar el país</t>
  </si>
  <si>
    <t>La Prensa- Youtube</t>
  </si>
  <si>
    <t>48 segundos</t>
  </si>
  <si>
    <t>Prensa.com: Presidente Cortizo sanciona ley de teletrabajo</t>
  </si>
  <si>
    <t>Estrategia &amp; Negocios</t>
  </si>
  <si>
    <t>Presidente de Panamá: No queremos ningún favor de Europa, solo justicia</t>
  </si>
  <si>
    <t>SerTV</t>
  </si>
  <si>
    <t>213 segundos</t>
  </si>
  <si>
    <t>18_02_20_SERTV MEDIODIA-PANAMÁ PACÍFICO</t>
  </si>
  <si>
    <t>Noticiero Estelar SerTV- Panamá Pacífico</t>
  </si>
  <si>
    <t>8_02_20_TVN MEDIODIA-PANAMÁ PACÍFICO</t>
  </si>
  <si>
    <t>109 segundos</t>
  </si>
  <si>
    <t>8_02_20_TVN ESTELAR-PANAMÁ PACÍFICO</t>
  </si>
  <si>
    <t>Telemetro Reporta</t>
  </si>
  <si>
    <t>57 segundos</t>
  </si>
  <si>
    <t>18_02_20_TELEMETRO REPORTA ESTELAR-PANAMÁ PACÍFICO</t>
  </si>
  <si>
    <t>157 segundos</t>
  </si>
  <si>
    <t>Mi Diario Panamá</t>
  </si>
  <si>
    <t>1 Post- Twitter</t>
  </si>
  <si>
    <t>Esta modalidad de trabajo busca que los trabajadores produzcan más en menos tiempo</t>
  </si>
  <si>
    <t>Presidente Cortizo sanciona la ley que establece y regula el teletrabajo en #Panamá</t>
  </si>
  <si>
    <t>Presidente @NitoCortizo sanciona Ley que reguña eñ Teletrabajo en Panamá. Detalles con Luis Jiménez en la Edición Mediodía #NoticiasTVN</t>
  </si>
  <si>
    <t>Presidente de la República, @NitoCortizo sanciona la Ley 76, que establece y regula el teletrabajo en el país #RadioPanama #Panama</t>
  </si>
  <si>
    <t>EFE Centroamérica</t>
  </si>
  <si>
    <t>1 Post- Facebook</t>
  </si>
  <si>
    <t>El presidente Laurentino 'Nito' Cortizo sancionó ley que regula el teletrabajo en la República de Panamá. La iniciativa fue propuesta por el diputado Raúl Fernández y es una opción laboral para ayudar a reducir la tasa de desempleo en el país</t>
  </si>
  <si>
    <t xml:space="preserve">Mi Diario </t>
  </si>
  <si>
    <t>Con la Ley de teletrabajo los empleados podrán usar tecnología para trabajar a distancia durante algunos días o…</t>
  </si>
  <si>
    <t>Declaraciones del presidente Laurentino Cortizo durante la sanción de la ley de Teletrabajo</t>
  </si>
  <si>
    <t>Presidente de la República Laurentino Cortizo sanciona la Ley 76, que establece y regula el teletrabajo en el país #RadioPanama #Panama</t>
  </si>
  <si>
    <t>1 Post- Instagram</t>
  </si>
  <si>
    <t>Presidente Cortizo sancionó la Ley de Teletrabajo. "Va a facilitar la generación de empleos. Jóvenes, personas con discapacidad, enfermos pueden, desde su casa, trabajar y aportar a la economía", presidente Laurentino @NitoCortizo. #Treporta</t>
  </si>
  <si>
    <t>El presidente de la República Laurentino Cortizo, sancionó la Ley 76 que establece y regula la modalidad de Teletrabajo, este 17 de febrero en acto realizado en Panamá Pacífico.</t>
  </si>
  <si>
    <t>Declaraciones del presidente Laurentino Cortizo durante la sanción de la ley de Teletrabajo. #NoticiasSertv</t>
  </si>
  <si>
    <t>Forbes Centroamérica</t>
  </si>
  <si>
    <t>Con la Ley de teletrabajo los empleados podrán usar la tecnología para trabajar a distancia durante algunos días o jornadas específicas</t>
  </si>
  <si>
    <t>4C X 7.09"</t>
  </si>
  <si>
    <t>UE nos mete en lista negra, 'Nito' los tilda de arbitrarios</t>
  </si>
  <si>
    <t>1C X 7.28"</t>
  </si>
  <si>
    <t>Sancionan ley que regula teletrabajo</t>
  </si>
  <si>
    <t>1C X 11.02"</t>
  </si>
  <si>
    <t>Ejecutivo sanciona ley que regula el teletrabajo</t>
  </si>
  <si>
    <t>2C X 6.69"</t>
  </si>
  <si>
    <t>Sancionan ley del teletrabajo en Panamá</t>
  </si>
  <si>
    <t>La Verdad Panamá</t>
  </si>
  <si>
    <t>Nito Cortizo le dice a la UE que sea justa</t>
  </si>
  <si>
    <t>Mastrip.net</t>
  </si>
  <si>
    <t>Presidente sanciona ley que regula el teletrabajo en Panamá</t>
  </si>
  <si>
    <t>La Revista MN</t>
  </si>
  <si>
    <t>Presidente Cortizo visita Panamá Pacifico para sancionar ley sobre Teletrabajo</t>
  </si>
  <si>
    <t>Enero</t>
  </si>
  <si>
    <t>Desarrollo de contenidos informativos que generen credibilidad, buena reputación y refuercen el valor de Panamá Pacífico</t>
  </si>
  <si>
    <t>Gacetilla</t>
  </si>
  <si>
    <t>Panamá Pacífico, una zona franca del futuro</t>
  </si>
  <si>
    <t>4.92" x 4.48"</t>
  </si>
  <si>
    <t>Intercambiador de Panamá Pacífico registra 74% de avance</t>
  </si>
  <si>
    <t>Un 74% de avance lleva el intercambiador de Panamá Pacífico</t>
  </si>
  <si>
    <t>Intercambiador de Panamá Pacífico lleva un 74% de avance</t>
  </si>
  <si>
    <t>Revista Summa</t>
  </si>
  <si>
    <t>Carreteras PanAmericanas</t>
  </si>
  <si>
    <t>Intercambiador vial de Panamá Pacífico registra 74% de avance</t>
  </si>
  <si>
    <t>SNIP Noticias de Panama</t>
  </si>
  <si>
    <t>La construcción del intercambiador Panamá Pacífico lleva un 74% de avance</t>
  </si>
  <si>
    <t xml:space="preserve">Enero </t>
  </si>
  <si>
    <t xml:space="preserve">El Espectador </t>
  </si>
  <si>
    <t>Parterre, un concepto de modelo residencial único en Latinoamérica</t>
  </si>
  <si>
    <t>Revista Construir</t>
  </si>
  <si>
    <t>Intercambiador Panamá Pacífico: ¿Cuál es su avance?</t>
  </si>
  <si>
    <t>Noviembre, 2020</t>
  </si>
  <si>
    <t>Noviembre</t>
  </si>
  <si>
    <t>Vocera Magaly Regalado sobre Panamá Pacífico y la virtualidad</t>
  </si>
  <si>
    <t>Panamá Pacífico apuesta por la virtualidad</t>
  </si>
  <si>
    <t>https://www.telemetro.com/minuto-tecnologico/2020/11/13/panama-pacifico-apuesta-por-la-virtualidad/3452368.html</t>
  </si>
  <si>
    <t>https://twitter.com/TReporta/status/1327052086161395714?s=20</t>
  </si>
  <si>
    <t>Panamá Pacífico atesora lugares emblemáticos que marcaron la historia del país y hoy son un lugar turístico</t>
  </si>
  <si>
    <t>Ley EMMA, buena noticia para Áreas Económicas Especiales</t>
  </si>
  <si>
    <t>https://www.panamaamerica.com.pa/opinion/ley-emma-buena-noticia-areas-economicas-especiales-1176011</t>
  </si>
  <si>
    <t>https://twitter.com/PanamaAmerica/status/1328503119353950208?s=20</t>
  </si>
  <si>
    <t>https://www.elespectadordepanama.com/panama-pacifico-atesora-lugares-emblematicos-que-marcaron-la-historia-del-pais-y-hoy-son-un-lugar-turistico/</t>
  </si>
  <si>
    <t>https://www.panama24horas.com.pa/panama/panama-pacifico-atesora-lugares-emblematicos-que-marcaron-la-historia-del-pais-y-hoy-son-un-lugar-turistico/</t>
  </si>
  <si>
    <t>Panamá Pacífico atesora lugares emblemáticos que marcaron la historia del país</t>
  </si>
  <si>
    <t>https://riducaonline.com/2020/11/24/panama-pacifico-atesora-lugares-emblematicos-que-marcaron-la-historia-del-pais/</t>
  </si>
  <si>
    <t>Xpectativa PTY</t>
  </si>
  <si>
    <t>https://xpectativapty.com/2020/11/25/panama-pacifico-atesora-lugares-emblematicos-que-marcaron-la-historia-del-pais-y-hoy-son-un-lugar-turistico/</t>
  </si>
  <si>
    <t>La Voz de la Diáspora</t>
  </si>
  <si>
    <t>https://vozdeladiasporanews.com/panama-pacifico-atesora-lugares-emblematicos-que-marcaron-la-historia-del-pais/</t>
  </si>
  <si>
    <t>https://twitter.com/VozDiasporaSV/status/1332514294655750145?s=20</t>
  </si>
  <si>
    <t>https://somosimpactopositivo.com/impacto-social/panama-pacifico-turismo/</t>
  </si>
  <si>
    <t>¿Cómo hemos podido seguir siendo competitivos en Panamá Pacífico?</t>
  </si>
  <si>
    <t>https://riducaonline.com/2020/11/25/como-hemos-podido-seguir-siendo-competitivos-en-panama-pacifico/</t>
  </si>
  <si>
    <t>https://vozdeladiasporanews.com/como-hemos-podido-seguir-siendo-competitivos-en-panama-pacifico/</t>
  </si>
  <si>
    <t>https://twitter.com/VozDiasporaSV/status/1332577794606424065?s=20</t>
  </si>
  <si>
    <t>Panamá Pacífico, la comunidad del emprendimiento y la creatividad</t>
  </si>
  <si>
    <t>https://www.panama24horas.com.pa/panama/panama-pacifico-la-comunidad-del-emprendimiento-y-la-creatividad/</t>
  </si>
  <si>
    <t>https://twitter.com/Panama24horas/status/1331952196343230464?s=20</t>
  </si>
  <si>
    <t>https://xpectativapty.com/2020/11/26/panama-pacifico-la-comunidad-del-emprendimiento-y-la-creatividad/</t>
  </si>
  <si>
    <t>https://riducaonline.com/2020/11/30/panama-pacifico-la-comunidad-del-emprendimiento-y-la-creatividad/</t>
  </si>
  <si>
    <t>486 segundos</t>
  </si>
  <si>
    <t>Entrevista a Magaly Regalado, Gerente de RRHH de Panamá Pacífico</t>
  </si>
  <si>
    <t>https://www.youtube.com/watch?v=RyCKGiePHUQ</t>
  </si>
  <si>
    <t>https://pa.domiplay.net/video/entrevista-a-magaly-regalado-gerente-30-11-20-nex-rychuq</t>
  </si>
  <si>
    <t>https://www.dailymotion.com/video/x7xteb7</t>
  </si>
  <si>
    <t>No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</si>
</sst>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B/.&quot;#,##0.00;[Red]\-&quot;B/.&quot;#,##0.00"/>
    <numFmt numFmtId="44" formatCode="_-&quot;B/.&quot;* #,##0.00_-;\-&quot;B/.&quot;* #,##0.00_-;_-&quot;B/.&quot;* &quot;-&quot;??_-;_-@_-"/>
    <numFmt numFmtId="164" formatCode="&quot;B/.&quot;#,##0.00"/>
  </numFmts>
  <fonts count="35">
    <font>
      <sz val="11"/>
      <color theme="1"/>
      <name val="Calibri"/>
      <family val="2"/>
      <scheme val="minor"/>
    </font>
    <font>
      <u/>
      <sz val="11"/>
      <color theme="10"/>
      <name val="Calibri"/>
      <family val="2"/>
      <scheme val="minor"/>
    </font>
    <font>
      <b/>
      <i/>
      <sz val="11"/>
      <color theme="1"/>
      <name val="Calibri Light"/>
      <family val="2"/>
      <scheme val="major"/>
    </font>
    <font>
      <sz val="11"/>
      <color theme="1"/>
      <name val="Calibri"/>
      <family val="2"/>
    </font>
    <font>
      <sz val="11"/>
      <color theme="1"/>
      <name val="Arial"/>
      <family val="2"/>
    </font>
    <font>
      <b/>
      <sz val="13"/>
      <color theme="1"/>
      <name val="Arial"/>
      <family val="2"/>
    </font>
    <font>
      <b/>
      <sz val="13"/>
      <color rgb="FF0D0D0D"/>
      <name val="Arial"/>
      <family val="2"/>
    </font>
    <font>
      <sz val="13"/>
      <name val="Arial"/>
      <family val="2"/>
    </font>
    <font>
      <sz val="13"/>
      <color theme="1"/>
      <name val="Arial"/>
      <family val="2"/>
    </font>
    <font>
      <sz val="13"/>
      <color rgb="FF000000"/>
      <name val="Arial"/>
      <family val="2"/>
    </font>
    <font>
      <sz val="13"/>
      <color rgb="FF0D0D0D"/>
      <name val="Arial"/>
      <family val="2"/>
    </font>
    <font>
      <sz val="13"/>
      <color rgb="FF282828"/>
      <name val="Arial"/>
      <family val="2"/>
    </font>
    <font>
      <u/>
      <sz val="11"/>
      <color theme="10"/>
      <name val="Arial"/>
      <family val="2"/>
    </font>
    <font>
      <u/>
      <sz val="13"/>
      <color theme="10"/>
      <name val="Arial"/>
      <family val="2"/>
    </font>
    <font>
      <sz val="13"/>
      <color rgb="FF14171A"/>
      <name val="Segoe UI"/>
      <family val="2"/>
    </font>
    <font>
      <sz val="13"/>
      <color theme="0"/>
      <name val="Arial"/>
      <family val="2"/>
    </font>
    <font>
      <b/>
      <sz val="13"/>
      <color theme="0"/>
      <name val="Arial"/>
      <family val="2"/>
    </font>
    <font>
      <b/>
      <sz val="16"/>
      <name val="Arial"/>
      <family val="2"/>
    </font>
    <font>
      <b/>
      <sz val="16"/>
      <color rgb="FF000000"/>
      <name val="Arial"/>
      <family val="2"/>
    </font>
    <font>
      <b/>
      <sz val="16"/>
      <color theme="1"/>
      <name val="Arial"/>
      <family val="2"/>
    </font>
    <font>
      <sz val="14"/>
      <name val="Arial"/>
      <family val="2"/>
    </font>
    <font>
      <b/>
      <i/>
      <sz val="14"/>
      <color rgb="FF000000"/>
      <name val="Calibri"/>
      <family val="2"/>
    </font>
    <font>
      <b/>
      <i/>
      <sz val="13"/>
      <color rgb="FF000000"/>
      <name val="Arial"/>
      <family val="2"/>
    </font>
    <font>
      <sz val="8"/>
      <name val="Calibri"/>
      <family val="2"/>
      <scheme val="minor"/>
    </font>
    <font>
      <sz val="13"/>
      <color theme="1"/>
      <name val="Calibri"/>
      <family val="2"/>
      <scheme val="minor"/>
    </font>
    <font>
      <u/>
      <sz val="13"/>
      <color theme="10"/>
      <name val="Calibri"/>
      <family val="2"/>
      <scheme val="minor"/>
    </font>
    <font>
      <sz val="13"/>
      <name val="Calibri"/>
      <family val="2"/>
      <scheme val="minor"/>
    </font>
    <font>
      <sz val="11"/>
      <color theme="1"/>
      <name val="Calibri"/>
      <family val="2"/>
      <scheme val="minor"/>
    </font>
    <font>
      <sz val="13"/>
      <color rgb="FF0563C1"/>
      <name val="Arial"/>
      <family val="2"/>
    </font>
    <font>
      <b/>
      <i/>
      <sz val="13"/>
      <color theme="1"/>
      <name val="Arial"/>
      <family val="2"/>
    </font>
    <font>
      <b/>
      <sz val="13"/>
      <name val="Arial"/>
      <family val="2"/>
    </font>
    <font>
      <b/>
      <sz val="14"/>
      <color theme="1"/>
      <name val="Arial"/>
      <family val="2"/>
    </font>
    <font>
      <sz val="14"/>
      <color theme="1"/>
      <name val="Calibri"/>
      <family val="2"/>
      <scheme val="minor"/>
    </font>
    <font>
      <sz val="11"/>
      <color theme="1"/>
      <name val="Calibri Light"/>
      <family val="2"/>
      <scheme val="major"/>
    </font>
    <font>
      <b/>
      <i/>
      <sz val="14"/>
      <color theme="1"/>
      <name val="Arial"/>
      <family val="2"/>
    </font>
  </fonts>
  <fills count="17">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rgb="FF061F5B"/>
        <bgColor indexed="64"/>
      </patternFill>
    </fill>
    <fill>
      <patternFill patternType="solid">
        <fgColor rgb="FFBFBFBF"/>
        <bgColor indexed="64"/>
      </patternFill>
    </fill>
    <fill>
      <patternFill patternType="solid">
        <fgColor theme="0"/>
        <bgColor theme="0"/>
      </patternFill>
    </fill>
    <fill>
      <patternFill patternType="solid">
        <fgColor rgb="FFBFBFBF"/>
        <bgColor rgb="FFBFBFBF"/>
      </patternFill>
    </fill>
    <fill>
      <patternFill patternType="solid">
        <fgColor rgb="FF92D050"/>
        <bgColor indexed="64"/>
      </patternFill>
    </fill>
    <fill>
      <patternFill patternType="solid">
        <fgColor rgb="FFFF0000"/>
        <bgColor indexed="64"/>
      </patternFill>
    </fill>
    <fill>
      <patternFill patternType="solid">
        <fgColor rgb="FFAEAAAA"/>
        <bgColor rgb="FF1C4587"/>
      </patternFill>
    </fill>
    <fill>
      <patternFill patternType="solid">
        <fgColor rgb="FFAEAAAA"/>
        <bgColor indexed="64"/>
      </patternFill>
    </fill>
    <fill>
      <patternFill patternType="solid">
        <fgColor rgb="FF061F5A"/>
        <bgColor indexed="64"/>
      </patternFill>
    </fill>
    <fill>
      <patternFill patternType="solid">
        <fgColor rgb="FF061F5A"/>
        <bgColor rgb="FFFF0000"/>
      </patternFill>
    </fill>
    <fill>
      <patternFill patternType="solid">
        <fgColor rgb="FF009900"/>
        <bgColor indexed="64"/>
      </patternFill>
    </fill>
    <fill>
      <patternFill patternType="solid">
        <fgColor theme="4" tint="-0.499984740745262"/>
        <bgColor indexed="64"/>
      </patternFill>
    </fill>
  </fills>
  <borders count="5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right style="thin">
        <color auto="1"/>
      </right>
      <top style="thin">
        <color auto="1"/>
      </top>
      <bottom style="thin">
        <color auto="1"/>
      </bottom>
      <diagonal/>
    </border>
    <border>
      <left/>
      <right/>
      <top/>
      <bottom style="thin">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thin">
        <color auto="1"/>
      </top>
      <bottom/>
      <diagonal/>
    </border>
    <border>
      <left style="medium">
        <color auto="1"/>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diagonal/>
    </border>
    <border>
      <left style="thin">
        <color auto="1"/>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auto="1"/>
      </right>
      <top style="medium">
        <color indexed="64"/>
      </top>
      <bottom/>
      <diagonal/>
    </border>
    <border>
      <left style="thin">
        <color auto="1"/>
      </left>
      <right/>
      <top style="medium">
        <color indexed="64"/>
      </top>
      <bottom/>
      <diagonal/>
    </border>
    <border>
      <left style="thin">
        <color auto="1"/>
      </left>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indexed="64"/>
      </top>
      <bottom style="thin">
        <color auto="1"/>
      </bottom>
      <diagonal/>
    </border>
    <border>
      <left style="thin">
        <color auto="1"/>
      </left>
      <right style="thin">
        <color auto="1"/>
      </right>
      <top style="medium">
        <color auto="1"/>
      </top>
      <bottom/>
      <diagonal/>
    </border>
  </borders>
  <cellStyleXfs count="5">
    <xf numFmtId="0" fontId="0" fillId="0" borderId="0"/>
    <xf numFmtId="0" fontId="1" fillId="0" borderId="0" applyNumberFormat="0" applyFill="0" applyBorder="0" applyAlignment="0" applyProtection="0"/>
    <xf numFmtId="0" fontId="4" fillId="0" borderId="0"/>
    <xf numFmtId="0" fontId="12" fillId="0" borderId="0" applyNumberFormat="0" applyFill="0" applyBorder="0" applyAlignment="0" applyProtection="0"/>
    <xf numFmtId="44" fontId="27" fillId="0" borderId="0" applyFont="0" applyFill="0" applyBorder="0" applyAlignment="0" applyProtection="0"/>
  </cellStyleXfs>
  <cellXfs count="447">
    <xf numFmtId="0" fontId="0" fillId="0" borderId="0" xfId="0"/>
    <xf numFmtId="0" fontId="0" fillId="0" borderId="0" xfId="0" applyAlignment="1">
      <alignment horizontal="center" vertical="center"/>
    </xf>
    <xf numFmtId="0" fontId="0" fillId="2" borderId="0" xfId="0" applyFill="1"/>
    <xf numFmtId="0" fontId="4" fillId="0" borderId="0" xfId="2"/>
    <xf numFmtId="0" fontId="3" fillId="0" borderId="0" xfId="2" applyFont="1"/>
    <xf numFmtId="0" fontId="4" fillId="2" borderId="0" xfId="2" applyFill="1"/>
    <xf numFmtId="0" fontId="3" fillId="2" borderId="0" xfId="2" applyFont="1" applyFill="1"/>
    <xf numFmtId="0" fontId="3" fillId="2" borderId="0" xfId="2" applyFont="1" applyFill="1" applyAlignment="1">
      <alignment horizontal="center"/>
    </xf>
    <xf numFmtId="0" fontId="3" fillId="2" borderId="0" xfId="2" applyFont="1" applyFill="1" applyAlignment="1">
      <alignment vertical="center" wrapText="1"/>
    </xf>
    <xf numFmtId="0" fontId="3" fillId="7" borderId="0" xfId="2" applyFont="1" applyFill="1"/>
    <xf numFmtId="0" fontId="5" fillId="8" borderId="1" xfId="2" applyFont="1" applyFill="1" applyBorder="1" applyAlignment="1">
      <alignment horizontal="center"/>
    </xf>
    <xf numFmtId="0" fontId="5" fillId="8" borderId="1" xfId="2" applyFont="1" applyFill="1" applyBorder="1"/>
    <xf numFmtId="8" fontId="6" fillId="8" borderId="1" xfId="2" applyNumberFormat="1" applyFont="1" applyFill="1" applyBorder="1" applyAlignment="1">
      <alignment horizontal="right" wrapText="1" readingOrder="1"/>
    </xf>
    <xf numFmtId="0" fontId="8" fillId="0" borderId="1" xfId="2" applyFont="1" applyBorder="1"/>
    <xf numFmtId="0" fontId="8" fillId="0" borderId="1" xfId="2" applyFont="1" applyBorder="1" applyAlignment="1">
      <alignment horizontal="center" vertical="center"/>
    </xf>
    <xf numFmtId="0" fontId="9" fillId="0" borderId="1" xfId="2" applyFont="1" applyBorder="1" applyAlignment="1">
      <alignment horizontal="center" vertical="center"/>
    </xf>
    <xf numFmtId="0" fontId="8" fillId="9" borderId="1" xfId="2" applyFont="1" applyFill="1" applyBorder="1" applyAlignment="1">
      <alignment horizontal="center" vertical="center"/>
    </xf>
    <xf numFmtId="8" fontId="9" fillId="0" borderId="1" xfId="2" applyNumberFormat="1" applyFont="1" applyBorder="1" applyAlignment="1">
      <alignment horizontal="center" vertical="center" wrapText="1" readingOrder="1"/>
    </xf>
    <xf numFmtId="8" fontId="10" fillId="0" borderId="1" xfId="2" applyNumberFormat="1" applyFont="1" applyBorder="1" applyAlignment="1">
      <alignment horizontal="center" vertical="center" wrapText="1" readingOrder="1"/>
    </xf>
    <xf numFmtId="0" fontId="11" fillId="0" borderId="1" xfId="2" applyFont="1" applyBorder="1" applyAlignment="1">
      <alignment horizontal="center" vertical="center" wrapText="1"/>
    </xf>
    <xf numFmtId="0" fontId="13" fillId="0" borderId="1" xfId="3" applyFont="1" applyFill="1" applyBorder="1" applyAlignment="1">
      <alignment horizontal="center" vertical="center"/>
    </xf>
    <xf numFmtId="16" fontId="9" fillId="0" borderId="1" xfId="2" applyNumberFormat="1" applyFont="1" applyBorder="1" applyAlignment="1">
      <alignment horizontal="center" vertical="center"/>
    </xf>
    <xf numFmtId="0" fontId="8" fillId="0" borderId="1" xfId="2" applyFont="1" applyBorder="1" applyAlignment="1">
      <alignment horizontal="center" vertical="center" wrapText="1"/>
    </xf>
    <xf numFmtId="0" fontId="9" fillId="0" borderId="1" xfId="2" applyFont="1" applyBorder="1" applyAlignment="1">
      <alignment horizontal="center" vertical="center" wrapText="1"/>
    </xf>
    <xf numFmtId="0" fontId="9" fillId="10" borderId="1" xfId="2" applyFont="1" applyFill="1" applyBorder="1" applyAlignment="1">
      <alignment horizontal="center" vertical="center"/>
    </xf>
    <xf numFmtId="0" fontId="8" fillId="0" borderId="0" xfId="2" applyFont="1" applyAlignment="1">
      <alignment horizontal="center" vertical="center"/>
    </xf>
    <xf numFmtId="0" fontId="8" fillId="0" borderId="1" xfId="3" applyFont="1" applyFill="1" applyBorder="1" applyAlignment="1">
      <alignment horizontal="center" vertical="center"/>
    </xf>
    <xf numFmtId="0" fontId="14" fillId="0" borderId="0" xfId="2" applyFont="1" applyAlignment="1">
      <alignment horizontal="center" vertical="center" wrapText="1"/>
    </xf>
    <xf numFmtId="0" fontId="9" fillId="0" borderId="0" xfId="2" applyFont="1" applyAlignment="1">
      <alignment horizontal="center" vertical="center" wrapText="1"/>
    </xf>
    <xf numFmtId="0" fontId="13" fillId="0" borderId="1" xfId="3" applyFont="1" applyFill="1" applyBorder="1" applyAlignment="1">
      <alignment horizontal="center" vertical="center" wrapText="1"/>
    </xf>
    <xf numFmtId="20" fontId="9" fillId="0" borderId="1" xfId="2" applyNumberFormat="1" applyFont="1" applyBorder="1" applyAlignment="1">
      <alignment horizontal="center" vertical="center"/>
    </xf>
    <xf numFmtId="0" fontId="5" fillId="11" borderId="1" xfId="2" applyFont="1" applyFill="1" applyBorder="1" applyAlignment="1">
      <alignment horizontal="center" vertical="center" wrapText="1"/>
    </xf>
    <xf numFmtId="0" fontId="9" fillId="2" borderId="1" xfId="2" applyFont="1" applyFill="1" applyBorder="1" applyAlignment="1">
      <alignment horizontal="center" vertical="center"/>
    </xf>
    <xf numFmtId="0" fontId="11" fillId="2" borderId="1" xfId="2" applyFont="1" applyFill="1" applyBorder="1" applyAlignment="1">
      <alignment horizontal="center" vertical="center" wrapText="1"/>
    </xf>
    <xf numFmtId="8" fontId="10" fillId="2" borderId="1" xfId="2" applyNumberFormat="1" applyFont="1" applyFill="1" applyBorder="1" applyAlignment="1">
      <alignment horizontal="center" vertical="center" wrapText="1" readingOrder="1"/>
    </xf>
    <xf numFmtId="8" fontId="9" fillId="2" borderId="1" xfId="2" applyNumberFormat="1" applyFont="1" applyFill="1" applyBorder="1" applyAlignment="1">
      <alignment horizontal="center" vertical="center" wrapText="1" readingOrder="1"/>
    </xf>
    <xf numFmtId="0" fontId="8" fillId="0" borderId="3" xfId="2" applyFont="1" applyBorder="1" applyAlignment="1">
      <alignment horizontal="center" vertical="center"/>
    </xf>
    <xf numFmtId="0" fontId="8" fillId="0" borderId="1" xfId="3" applyFont="1" applyFill="1" applyBorder="1" applyAlignment="1">
      <alignment horizontal="center" vertical="center" wrapText="1"/>
    </xf>
    <xf numFmtId="0" fontId="9" fillId="0" borderId="15" xfId="2" applyFont="1" applyBorder="1" applyAlignment="1">
      <alignment horizontal="center" vertical="center" wrapText="1"/>
    </xf>
    <xf numFmtId="0" fontId="21" fillId="7" borderId="0" xfId="2" applyFont="1" applyFill="1" applyAlignment="1"/>
    <xf numFmtId="0" fontId="5" fillId="11" borderId="1" xfId="2" applyFont="1" applyFill="1" applyBorder="1" applyAlignment="1">
      <alignment horizontal="center" vertical="center" wrapText="1"/>
    </xf>
    <xf numFmtId="0" fontId="20" fillId="2" borderId="0" xfId="2" applyFont="1" applyFill="1" applyAlignment="1"/>
    <xf numFmtId="16" fontId="24" fillId="0" borderId="1" xfId="0" applyNumberFormat="1" applyFont="1" applyFill="1" applyBorder="1" applyAlignment="1">
      <alignment horizontal="center" vertical="center"/>
    </xf>
    <xf numFmtId="0" fontId="25" fillId="0" borderId="1" xfId="1" applyFont="1" applyBorder="1" applyAlignment="1">
      <alignment horizontal="center" vertical="center"/>
    </xf>
    <xf numFmtId="0" fontId="24" fillId="0" borderId="1" xfId="1" applyFont="1" applyBorder="1" applyAlignment="1">
      <alignment horizontal="center" vertical="center"/>
    </xf>
    <xf numFmtId="0" fontId="8" fillId="2" borderId="0" xfId="2" applyFont="1" applyFill="1"/>
    <xf numFmtId="8" fontId="10" fillId="0" borderId="1" xfId="2" applyNumberFormat="1" applyFont="1" applyFill="1" applyBorder="1" applyAlignment="1">
      <alignment horizontal="center" vertical="center" wrapText="1" readingOrder="1"/>
    </xf>
    <xf numFmtId="0" fontId="26" fillId="0" borderId="1" xfId="1" applyFont="1" applyBorder="1" applyAlignment="1">
      <alignment horizontal="center" vertical="center"/>
    </xf>
    <xf numFmtId="0" fontId="7" fillId="0" borderId="1" xfId="2" applyFont="1" applyFill="1" applyBorder="1" applyAlignment="1">
      <alignment horizontal="center" vertical="center" wrapText="1"/>
    </xf>
    <xf numFmtId="0" fontId="5" fillId="11" borderId="1" xfId="2" applyFont="1" applyFill="1" applyBorder="1" applyAlignment="1">
      <alignment horizontal="center" vertical="center" wrapText="1"/>
    </xf>
    <xf numFmtId="0" fontId="5" fillId="11" borderId="2" xfId="2" applyFont="1" applyFill="1" applyBorder="1" applyAlignment="1">
      <alignment horizontal="center" vertical="center" wrapText="1"/>
    </xf>
    <xf numFmtId="0" fontId="8" fillId="0" borderId="1" xfId="0" applyFont="1" applyBorder="1" applyAlignment="1">
      <alignment horizontal="center" vertical="center" wrapText="1"/>
    </xf>
    <xf numFmtId="16" fontId="8" fillId="0" borderId="1" xfId="0" applyNumberFormat="1" applyFont="1" applyBorder="1" applyAlignment="1">
      <alignment horizontal="center" vertical="center" wrapText="1"/>
    </xf>
    <xf numFmtId="0" fontId="8" fillId="0" borderId="1" xfId="0" applyNumberFormat="1" applyFont="1" applyBorder="1" applyAlignment="1">
      <alignment horizontal="center" vertical="center" wrapText="1"/>
    </xf>
    <xf numFmtId="0" fontId="8" fillId="9" borderId="1" xfId="0"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0" fontId="5" fillId="11" borderId="1" xfId="2" applyFont="1" applyFill="1" applyBorder="1" applyAlignment="1">
      <alignment horizontal="center" vertical="center" wrapText="1"/>
    </xf>
    <xf numFmtId="0" fontId="5" fillId="11" borderId="2" xfId="2" applyFont="1" applyFill="1" applyBorder="1" applyAlignment="1">
      <alignment horizontal="center" vertical="center" wrapText="1"/>
    </xf>
    <xf numFmtId="8" fontId="10" fillId="0" borderId="3" xfId="2" applyNumberFormat="1" applyFont="1" applyBorder="1" applyAlignment="1">
      <alignment horizontal="center" vertical="center" wrapText="1" readingOrder="1"/>
    </xf>
    <xf numFmtId="8" fontId="9" fillId="0" borderId="3" xfId="2" applyNumberFormat="1" applyFont="1" applyBorder="1" applyAlignment="1">
      <alignment horizontal="center" vertical="center" wrapText="1" readingOrder="1"/>
    </xf>
    <xf numFmtId="0" fontId="25" fillId="0" borderId="1" xfId="1" applyFont="1" applyFill="1" applyBorder="1" applyAlignment="1">
      <alignment horizontal="center" vertical="center" wrapText="1"/>
    </xf>
    <xf numFmtId="0" fontId="13" fillId="0" borderId="1" xfId="1" applyFont="1" applyBorder="1" applyAlignment="1">
      <alignment horizontal="center" vertical="center" wrapText="1"/>
    </xf>
    <xf numFmtId="0" fontId="5" fillId="11" borderId="2" xfId="2" applyFont="1" applyFill="1" applyBorder="1" applyAlignment="1">
      <alignment horizontal="center" vertical="center" wrapText="1"/>
    </xf>
    <xf numFmtId="0" fontId="8" fillId="0" borderId="2" xfId="0" applyFont="1" applyBorder="1" applyAlignment="1">
      <alignment horizontal="center" vertical="center" wrapText="1"/>
    </xf>
    <xf numFmtId="0" fontId="8" fillId="0" borderId="2" xfId="0" applyFont="1" applyFill="1" applyBorder="1" applyAlignment="1">
      <alignment horizontal="center" vertical="center" wrapText="1"/>
    </xf>
    <xf numFmtId="0" fontId="9" fillId="0" borderId="2" xfId="2" applyFont="1" applyBorder="1" applyAlignment="1">
      <alignment horizontal="center" vertical="center" wrapText="1"/>
    </xf>
    <xf numFmtId="16" fontId="8" fillId="0" borderId="1" xfId="4" applyNumberFormat="1" applyFont="1" applyFill="1" applyBorder="1" applyAlignment="1">
      <alignment horizontal="center" vertical="center" wrapText="1"/>
    </xf>
    <xf numFmtId="0" fontId="28" fillId="0" borderId="1" xfId="0" applyFont="1" applyFill="1" applyBorder="1" applyAlignment="1">
      <alignment horizontal="center" vertical="center" wrapText="1"/>
    </xf>
    <xf numFmtId="0" fontId="1" fillId="0" borderId="1" xfId="1" applyFill="1" applyBorder="1" applyAlignment="1">
      <alignment horizontal="center" vertical="center" wrapText="1"/>
    </xf>
    <xf numFmtId="0" fontId="5" fillId="11" borderId="2" xfId="2" applyFont="1" applyFill="1" applyBorder="1" applyAlignment="1">
      <alignment horizontal="center" vertical="center" wrapText="1"/>
    </xf>
    <xf numFmtId="16" fontId="8" fillId="0" borderId="2" xfId="4" applyNumberFormat="1" applyFont="1" applyFill="1" applyBorder="1" applyAlignment="1">
      <alignment horizontal="center" vertical="center" wrapText="1"/>
    </xf>
    <xf numFmtId="0" fontId="28" fillId="0" borderId="2" xfId="0" applyFont="1" applyFill="1" applyBorder="1" applyAlignment="1">
      <alignment horizontal="center" vertical="center" wrapText="1"/>
    </xf>
    <xf numFmtId="164" fontId="10" fillId="0" borderId="3" xfId="2" applyNumberFormat="1" applyFont="1" applyBorder="1" applyAlignment="1">
      <alignment horizontal="center" vertical="center" wrapText="1" readingOrder="1"/>
    </xf>
    <xf numFmtId="164" fontId="9" fillId="0" borderId="3" xfId="2" applyNumberFormat="1" applyFont="1" applyBorder="1" applyAlignment="1">
      <alignment horizontal="center" vertical="center" wrapText="1" readingOrder="1"/>
    </xf>
    <xf numFmtId="164" fontId="8" fillId="0" borderId="1" xfId="4" applyNumberFormat="1" applyFont="1" applyFill="1" applyBorder="1" applyAlignment="1">
      <alignment horizontal="center" vertical="center" wrapText="1"/>
    </xf>
    <xf numFmtId="164" fontId="10" fillId="0" borderId="1" xfId="2" applyNumberFormat="1" applyFont="1" applyBorder="1" applyAlignment="1">
      <alignment horizontal="center" vertical="center" wrapText="1" readingOrder="1"/>
    </xf>
    <xf numFmtId="164" fontId="9" fillId="0" borderId="1" xfId="2" applyNumberFormat="1" applyFont="1" applyBorder="1" applyAlignment="1">
      <alignment horizontal="center" vertical="center" wrapText="1" readingOrder="1"/>
    </xf>
    <xf numFmtId="164" fontId="8" fillId="0" borderId="2" xfId="4" applyNumberFormat="1" applyFont="1" applyFill="1" applyBorder="1" applyAlignment="1">
      <alignment horizontal="center" vertical="center" wrapText="1"/>
    </xf>
    <xf numFmtId="164" fontId="10" fillId="0" borderId="1" xfId="2" applyNumberFormat="1" applyFont="1" applyFill="1" applyBorder="1" applyAlignment="1">
      <alignment horizontal="center" vertical="center" wrapText="1" readingOrder="1"/>
    </xf>
    <xf numFmtId="0" fontId="28" fillId="0" borderId="1" xfId="0" applyFont="1" applyBorder="1" applyAlignment="1">
      <alignment horizontal="center" vertical="center" wrapText="1"/>
    </xf>
    <xf numFmtId="164" fontId="8" fillId="0" borderId="1" xfId="0" applyNumberFormat="1" applyFont="1" applyBorder="1" applyAlignment="1">
      <alignment horizontal="center" vertical="center" wrapText="1"/>
    </xf>
    <xf numFmtId="0" fontId="8" fillId="2" borderId="1" xfId="2" applyFont="1" applyFill="1" applyBorder="1" applyAlignment="1">
      <alignment horizontal="center" vertical="center" wrapText="1"/>
    </xf>
    <xf numFmtId="0" fontId="9" fillId="0" borderId="1" xfId="0" applyFont="1" applyBorder="1" applyAlignment="1">
      <alignment horizontal="center" vertical="center"/>
    </xf>
    <xf numFmtId="0" fontId="8" fillId="0" borderId="1" xfId="0" applyFont="1" applyBorder="1" applyAlignment="1">
      <alignment vertical="center" wrapText="1"/>
    </xf>
    <xf numFmtId="0" fontId="8" fillId="0" borderId="1" xfId="0" applyFont="1" applyBorder="1" applyAlignment="1">
      <alignment horizontal="center" vertical="center"/>
    </xf>
    <xf numFmtId="0" fontId="8" fillId="2"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5" fillId="11" borderId="2" xfId="2" applyFont="1" applyFill="1" applyBorder="1" applyAlignment="1">
      <alignment horizontal="center" vertical="center" wrapText="1"/>
    </xf>
    <xf numFmtId="0" fontId="30" fillId="4" borderId="2" xfId="0" applyFont="1" applyFill="1" applyBorder="1" applyAlignment="1">
      <alignment horizontal="center" vertical="center" wrapText="1"/>
    </xf>
    <xf numFmtId="0" fontId="8" fillId="0" borderId="1" xfId="0" applyFont="1" applyBorder="1" applyAlignment="1">
      <alignment horizontal="center" vertical="center" wrapText="1"/>
    </xf>
    <xf numFmtId="16" fontId="9" fillId="2" borderId="1" xfId="0" applyNumberFormat="1" applyFont="1" applyFill="1" applyBorder="1" applyAlignment="1">
      <alignment horizontal="center" vertical="center" wrapText="1"/>
    </xf>
    <xf numFmtId="0" fontId="13" fillId="2" borderId="1" xfId="1" applyFont="1" applyFill="1" applyBorder="1" applyAlignment="1">
      <alignment horizontal="center" vertical="center"/>
    </xf>
    <xf numFmtId="0" fontId="8" fillId="2" borderId="1" xfId="0" applyFont="1" applyFill="1" applyBorder="1" applyAlignment="1">
      <alignment horizontal="center" vertical="center"/>
    </xf>
    <xf numFmtId="8" fontId="10" fillId="2" borderId="1" xfId="0" applyNumberFormat="1" applyFont="1" applyFill="1" applyBorder="1" applyAlignment="1">
      <alignment horizontal="center" vertical="center" wrapText="1"/>
    </xf>
    <xf numFmtId="8" fontId="9" fillId="2" borderId="1" xfId="0" applyNumberFormat="1" applyFont="1" applyFill="1" applyBorder="1" applyAlignment="1">
      <alignment horizontal="center" vertical="center" wrapText="1"/>
    </xf>
    <xf numFmtId="0" fontId="9" fillId="2" borderId="1" xfId="0" applyFont="1" applyFill="1" applyBorder="1" applyAlignment="1">
      <alignment horizontal="center" vertical="center" wrapText="1"/>
    </xf>
    <xf numFmtId="16" fontId="9" fillId="0" borderId="1" xfId="0" applyNumberFormat="1" applyFont="1" applyFill="1" applyBorder="1" applyAlignment="1">
      <alignment horizontal="center" vertical="center" wrapText="1"/>
    </xf>
    <xf numFmtId="0" fontId="13" fillId="0" borderId="1" xfId="1" applyFont="1" applyBorder="1" applyAlignment="1">
      <alignment horizontal="center" vertical="center"/>
    </xf>
    <xf numFmtId="0" fontId="8" fillId="0" borderId="1" xfId="0" applyFont="1" applyFill="1" applyBorder="1" applyAlignment="1">
      <alignment horizontal="center" vertical="center"/>
    </xf>
    <xf numFmtId="8" fontId="10" fillId="0" borderId="1" xfId="0" applyNumberFormat="1" applyFont="1" applyFill="1" applyBorder="1" applyAlignment="1">
      <alignment horizontal="center" vertical="center" wrapText="1"/>
    </xf>
    <xf numFmtId="8" fontId="9" fillId="0" borderId="1" xfId="0" applyNumberFormat="1" applyFont="1" applyFill="1" applyBorder="1" applyAlignment="1">
      <alignment horizontal="center" vertical="center" wrapText="1"/>
    </xf>
    <xf numFmtId="0" fontId="9" fillId="0" borderId="1" xfId="0" applyFont="1" applyFill="1" applyBorder="1" applyAlignment="1">
      <alignment horizontal="center" vertical="center" wrapText="1"/>
    </xf>
    <xf numFmtId="0" fontId="8" fillId="0" borderId="1" xfId="1" applyFont="1" applyBorder="1" applyAlignment="1">
      <alignment horizontal="center" vertical="center" wrapText="1"/>
    </xf>
    <xf numFmtId="0" fontId="13" fillId="0" borderId="0" xfId="1" applyFont="1" applyAlignment="1">
      <alignment horizontal="center" vertical="center"/>
    </xf>
    <xf numFmtId="46" fontId="9" fillId="0" borderId="1" xfId="0" applyNumberFormat="1" applyFont="1" applyFill="1" applyBorder="1" applyAlignment="1">
      <alignment horizontal="center" vertical="center" wrapText="1"/>
    </xf>
    <xf numFmtId="0" fontId="8" fillId="0" borderId="1" xfId="1" applyFont="1" applyBorder="1" applyAlignment="1">
      <alignment horizontal="center" vertical="center"/>
    </xf>
    <xf numFmtId="0" fontId="13" fillId="0" borderId="1" xfId="1" applyFont="1" applyFill="1" applyBorder="1" applyAlignment="1">
      <alignment horizontal="center" vertical="center"/>
    </xf>
    <xf numFmtId="16" fontId="8" fillId="0" borderId="1" xfId="0" applyNumberFormat="1" applyFont="1" applyFill="1" applyBorder="1" applyAlignment="1">
      <alignment horizontal="center" vertical="center"/>
    </xf>
    <xf numFmtId="0" fontId="5" fillId="3" borderId="19" xfId="0" applyFont="1" applyFill="1" applyBorder="1" applyAlignment="1">
      <alignment horizontal="center" vertical="center"/>
    </xf>
    <xf numFmtId="0" fontId="5" fillId="3" borderId="20" xfId="0" applyFont="1" applyFill="1" applyBorder="1" applyAlignment="1">
      <alignment horizontal="center" vertical="center"/>
    </xf>
    <xf numFmtId="0" fontId="8" fillId="6" borderId="20" xfId="0" applyFont="1" applyFill="1" applyBorder="1" applyAlignment="1">
      <alignment vertical="center" wrapText="1"/>
    </xf>
    <xf numFmtId="0" fontId="5" fillId="3" borderId="21" xfId="0" applyFont="1" applyFill="1" applyBorder="1" applyAlignment="1">
      <alignment horizontal="center" vertical="center"/>
    </xf>
    <xf numFmtId="0" fontId="5" fillId="3" borderId="22" xfId="0" applyFont="1" applyFill="1" applyBorder="1" applyAlignment="1">
      <alignment horizontal="center" vertical="center"/>
    </xf>
    <xf numFmtId="8" fontId="6" fillId="3" borderId="23" xfId="0" applyNumberFormat="1" applyFont="1" applyFill="1" applyBorder="1" applyAlignment="1">
      <alignment horizontal="center" vertical="center" wrapText="1"/>
    </xf>
    <xf numFmtId="8" fontId="6" fillId="3" borderId="10" xfId="0" applyNumberFormat="1" applyFont="1" applyFill="1" applyBorder="1" applyAlignment="1">
      <alignment horizontal="center" vertical="center" wrapText="1"/>
    </xf>
    <xf numFmtId="0" fontId="5" fillId="3" borderId="10" xfId="0" applyFont="1" applyFill="1" applyBorder="1" applyAlignment="1">
      <alignment horizontal="center" vertical="center"/>
    </xf>
    <xf numFmtId="0" fontId="5" fillId="3" borderId="24" xfId="0" applyFont="1" applyFill="1" applyBorder="1" applyAlignment="1">
      <alignment horizontal="center"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16" fontId="9" fillId="0" borderId="1" xfId="0" applyNumberFormat="1" applyFont="1" applyBorder="1" applyAlignment="1">
      <alignment horizontal="center" vertical="center" wrapText="1"/>
    </xf>
    <xf numFmtId="8" fontId="10" fillId="0" borderId="1" xfId="0" applyNumberFormat="1" applyFont="1" applyBorder="1" applyAlignment="1">
      <alignment horizontal="center" vertical="center" wrapText="1"/>
    </xf>
    <xf numFmtId="8" fontId="9" fillId="0" borderId="1" xfId="0" applyNumberFormat="1" applyFont="1" applyBorder="1" applyAlignment="1">
      <alignment horizontal="center" vertical="center" wrapText="1"/>
    </xf>
    <xf numFmtId="0" fontId="7" fillId="2" borderId="1" xfId="1" applyFont="1" applyFill="1" applyBorder="1" applyAlignment="1">
      <alignment horizontal="center" vertical="center"/>
    </xf>
    <xf numFmtId="16" fontId="8" fillId="0" borderId="1" xfId="0" applyNumberFormat="1" applyFont="1" applyBorder="1" applyAlignment="1">
      <alignment horizontal="center" vertical="center"/>
    </xf>
    <xf numFmtId="0" fontId="30" fillId="4"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8" fillId="6" borderId="1" xfId="0" applyFont="1" applyFill="1" applyBorder="1" applyAlignment="1">
      <alignment vertical="center" wrapText="1"/>
    </xf>
    <xf numFmtId="8" fontId="6" fillId="3" borderId="1" xfId="0" applyNumberFormat="1" applyFont="1" applyFill="1" applyBorder="1" applyAlignment="1">
      <alignment horizontal="center" vertical="center" wrapText="1"/>
    </xf>
    <xf numFmtId="0" fontId="24" fillId="0" borderId="1" xfId="0" applyFont="1" applyBorder="1" applyAlignment="1">
      <alignment horizontal="center" vertical="center"/>
    </xf>
    <xf numFmtId="16" fontId="9" fillId="0" borderId="1" xfId="2" applyNumberFormat="1" applyFont="1" applyBorder="1" applyAlignment="1">
      <alignment horizontal="center" vertical="center" wrapText="1"/>
    </xf>
    <xf numFmtId="0" fontId="32" fillId="0" borderId="0" xfId="0" applyFont="1"/>
    <xf numFmtId="0" fontId="31" fillId="0" borderId="0" xfId="0" applyFont="1" applyAlignment="1">
      <alignment horizontal="center"/>
    </xf>
    <xf numFmtId="0" fontId="32" fillId="2" borderId="0" xfId="0" applyFont="1" applyFill="1"/>
    <xf numFmtId="17" fontId="31" fillId="2" borderId="6" xfId="0" applyNumberFormat="1" applyFont="1" applyFill="1" applyBorder="1" applyAlignment="1">
      <alignment horizontal="center" vertical="center"/>
    </xf>
    <xf numFmtId="17" fontId="31" fillId="2" borderId="6" xfId="0" applyNumberFormat="1" applyFont="1" applyFill="1" applyBorder="1" applyAlignment="1">
      <alignment vertical="center"/>
    </xf>
    <xf numFmtId="0" fontId="33" fillId="0" borderId="0" xfId="0" applyFont="1"/>
    <xf numFmtId="46" fontId="9" fillId="0" borderId="1" xfId="0" applyNumberFormat="1" applyFont="1" applyBorder="1" applyAlignment="1">
      <alignment horizontal="center" vertical="center" wrapText="1"/>
    </xf>
    <xf numFmtId="16" fontId="9" fillId="0" borderId="2" xfId="0" applyNumberFormat="1" applyFont="1" applyBorder="1" applyAlignment="1">
      <alignment horizontal="center" vertical="center" wrapText="1"/>
    </xf>
    <xf numFmtId="0" fontId="13" fillId="0" borderId="2" xfId="1" applyFont="1" applyFill="1" applyBorder="1" applyAlignment="1">
      <alignment horizontal="center" vertical="center"/>
    </xf>
    <xf numFmtId="0" fontId="8" fillId="0" borderId="2" xfId="0" applyFont="1" applyBorder="1" applyAlignment="1">
      <alignment horizontal="center" vertical="center"/>
    </xf>
    <xf numFmtId="46" fontId="9" fillId="0" borderId="2" xfId="0" applyNumberFormat="1" applyFont="1" applyBorder="1" applyAlignment="1">
      <alignment horizontal="center" vertical="center" wrapText="1"/>
    </xf>
    <xf numFmtId="8" fontId="10" fillId="0" borderId="2" xfId="0" applyNumberFormat="1" applyFont="1" applyBorder="1" applyAlignment="1">
      <alignment horizontal="center" vertical="center" wrapText="1"/>
    </xf>
    <xf numFmtId="8" fontId="9" fillId="0" borderId="2" xfId="0" applyNumberFormat="1" applyFont="1" applyBorder="1" applyAlignment="1">
      <alignment horizontal="center" vertical="center" wrapText="1"/>
    </xf>
    <xf numFmtId="0" fontId="9" fillId="0" borderId="2" xfId="0" applyFont="1" applyBorder="1" applyAlignment="1">
      <alignment horizontal="center" vertical="center" wrapText="1"/>
    </xf>
    <xf numFmtId="0" fontId="8" fillId="2" borderId="2" xfId="0" applyFont="1" applyFill="1" applyBorder="1" applyAlignment="1">
      <alignment horizontal="center" vertical="center"/>
    </xf>
    <xf numFmtId="0" fontId="8" fillId="2" borderId="2" xfId="0" applyFont="1" applyFill="1" applyBorder="1" applyAlignment="1">
      <alignment horizontal="center" vertical="center" wrapText="1"/>
    </xf>
    <xf numFmtId="0" fontId="5" fillId="3" borderId="41" xfId="0" applyFont="1" applyFill="1" applyBorder="1" applyAlignment="1">
      <alignment horizontal="center" vertical="center"/>
    </xf>
    <xf numFmtId="0" fontId="5" fillId="3" borderId="42" xfId="0" applyFont="1" applyFill="1" applyBorder="1" applyAlignment="1">
      <alignment horizontal="center" vertical="center"/>
    </xf>
    <xf numFmtId="0" fontId="5" fillId="3" borderId="43" xfId="0" applyFont="1" applyFill="1" applyBorder="1" applyAlignment="1">
      <alignment horizontal="center" vertical="center"/>
    </xf>
    <xf numFmtId="0" fontId="5" fillId="3" borderId="46" xfId="0" applyFont="1" applyFill="1" applyBorder="1" applyAlignment="1">
      <alignment horizontal="center" vertical="center"/>
    </xf>
    <xf numFmtId="8" fontId="6" fillId="3" borderId="47" xfId="0" applyNumberFormat="1" applyFont="1" applyFill="1" applyBorder="1" applyAlignment="1">
      <alignment horizontal="center" vertical="center" wrapText="1"/>
    </xf>
    <xf numFmtId="8" fontId="6" fillId="3" borderId="44" xfId="0" applyNumberFormat="1" applyFont="1" applyFill="1" applyBorder="1" applyAlignment="1">
      <alignment horizontal="center" vertical="center" wrapText="1"/>
    </xf>
    <xf numFmtId="0" fontId="5" fillId="3" borderId="44" xfId="0" applyFont="1" applyFill="1" applyBorder="1" applyAlignment="1">
      <alignment horizontal="center" vertical="center"/>
    </xf>
    <xf numFmtId="0" fontId="5" fillId="3" borderId="45" xfId="0" applyFont="1" applyFill="1" applyBorder="1" applyAlignment="1">
      <alignment horizontal="center" vertical="center"/>
    </xf>
    <xf numFmtId="0" fontId="16" fillId="16" borderId="1" xfId="0" applyFont="1" applyFill="1" applyBorder="1" applyAlignment="1">
      <alignment horizontal="center" vertical="center" wrapText="1"/>
    </xf>
    <xf numFmtId="16" fontId="7" fillId="0" borderId="1" xfId="1" applyNumberFormat="1" applyFont="1" applyFill="1" applyBorder="1" applyAlignment="1">
      <alignment horizontal="center" vertical="center"/>
    </xf>
    <xf numFmtId="46" fontId="9" fillId="2" borderId="1" xfId="0" applyNumberFormat="1" applyFont="1" applyFill="1" applyBorder="1" applyAlignment="1">
      <alignment horizontal="center" vertical="center" wrapText="1" readingOrder="1"/>
    </xf>
    <xf numFmtId="8" fontId="10" fillId="0" borderId="3" xfId="0" applyNumberFormat="1" applyFont="1" applyBorder="1" applyAlignment="1">
      <alignment horizontal="center" vertical="center" wrapText="1"/>
    </xf>
    <xf numFmtId="0" fontId="9" fillId="0" borderId="3" xfId="0" applyFont="1" applyBorder="1" applyAlignment="1">
      <alignment horizontal="center" vertical="center" wrapText="1"/>
    </xf>
    <xf numFmtId="0" fontId="8" fillId="2" borderId="3" xfId="0" applyFont="1" applyFill="1" applyBorder="1" applyAlignment="1">
      <alignment horizontal="center" vertical="center"/>
    </xf>
    <xf numFmtId="0" fontId="8" fillId="2" borderId="36" xfId="0" applyFont="1" applyFill="1" applyBorder="1" applyAlignment="1">
      <alignment horizontal="center" vertical="center"/>
    </xf>
    <xf numFmtId="0" fontId="8" fillId="2" borderId="3" xfId="0" applyFont="1" applyFill="1" applyBorder="1" applyAlignment="1">
      <alignment horizontal="center" vertical="center" wrapText="1"/>
    </xf>
    <xf numFmtId="0" fontId="8" fillId="2" borderId="37" xfId="0" applyFont="1" applyFill="1" applyBorder="1" applyAlignment="1">
      <alignment horizontal="center" vertical="center"/>
    </xf>
    <xf numFmtId="0" fontId="7" fillId="0" borderId="1" xfId="1" applyFont="1" applyFill="1" applyBorder="1" applyAlignment="1">
      <alignment horizontal="center" vertical="center"/>
    </xf>
    <xf numFmtId="0" fontId="9" fillId="2" borderId="3" xfId="0" applyFont="1" applyFill="1" applyBorder="1" applyAlignment="1">
      <alignment horizontal="center" vertical="center" wrapText="1" readingOrder="1"/>
    </xf>
    <xf numFmtId="0" fontId="8" fillId="2" borderId="38" xfId="0" applyFont="1" applyFill="1" applyBorder="1" applyAlignment="1">
      <alignment horizontal="center" vertical="center"/>
    </xf>
    <xf numFmtId="0" fontId="9" fillId="2" borderId="2" xfId="0" applyFont="1" applyFill="1" applyBorder="1" applyAlignment="1">
      <alignment horizontal="center" vertical="center" wrapText="1" readingOrder="1"/>
    </xf>
    <xf numFmtId="0" fontId="9" fillId="0" borderId="2" xfId="0" applyFont="1" applyBorder="1" applyAlignment="1">
      <alignment horizontal="center" vertical="center" wrapText="1" readingOrder="1"/>
    </xf>
    <xf numFmtId="0" fontId="9" fillId="2" borderId="1" xfId="0" applyFont="1" applyFill="1" applyBorder="1" applyAlignment="1">
      <alignment horizontal="center" vertical="center" wrapText="1" readingOrder="1"/>
    </xf>
    <xf numFmtId="8" fontId="10" fillId="2" borderId="2" xfId="0" applyNumberFormat="1" applyFont="1" applyFill="1" applyBorder="1" applyAlignment="1">
      <alignment horizontal="center" vertical="center" wrapText="1"/>
    </xf>
    <xf numFmtId="0" fontId="8" fillId="0" borderId="3" xfId="0" applyFont="1" applyBorder="1" applyAlignment="1">
      <alignment horizontal="center" vertical="center"/>
    </xf>
    <xf numFmtId="16" fontId="9" fillId="2" borderId="3" xfId="0" applyNumberFormat="1" applyFont="1" applyFill="1" applyBorder="1" applyAlignment="1">
      <alignment horizontal="center" vertical="center" wrapText="1"/>
    </xf>
    <xf numFmtId="46" fontId="9" fillId="2" borderId="1" xfId="0" applyNumberFormat="1" applyFont="1" applyFill="1" applyBorder="1" applyAlignment="1">
      <alignment horizontal="center" vertical="center" wrapText="1"/>
    </xf>
    <xf numFmtId="0" fontId="7" fillId="0" borderId="1" xfId="1" applyFont="1" applyBorder="1" applyAlignment="1">
      <alignment horizontal="center" vertical="center"/>
    </xf>
    <xf numFmtId="8" fontId="5" fillId="3" borderId="44" xfId="0" applyNumberFormat="1" applyFont="1" applyFill="1" applyBorder="1" applyAlignment="1">
      <alignment horizontal="center" vertical="center"/>
    </xf>
    <xf numFmtId="8" fontId="10" fillId="2" borderId="3" xfId="0" applyNumberFormat="1" applyFont="1" applyFill="1" applyBorder="1" applyAlignment="1">
      <alignment horizontal="center" vertical="center" wrapText="1"/>
    </xf>
    <xf numFmtId="0" fontId="30" fillId="2" borderId="1" xfId="0" applyFont="1" applyFill="1" applyBorder="1" applyAlignment="1">
      <alignment horizontal="center" vertical="center" wrapText="1"/>
    </xf>
    <xf numFmtId="0" fontId="13" fillId="2" borderId="3" xfId="1" applyFont="1" applyFill="1" applyBorder="1" applyAlignment="1">
      <alignment horizontal="center" vertical="center"/>
    </xf>
    <xf numFmtId="0" fontId="0" fillId="2" borderId="0" xfId="0" applyFill="1" applyBorder="1"/>
    <xf numFmtId="0" fontId="0" fillId="2" borderId="26" xfId="0" applyFill="1" applyBorder="1"/>
    <xf numFmtId="0" fontId="30" fillId="2" borderId="26" xfId="0" applyFont="1" applyFill="1" applyBorder="1" applyAlignment="1">
      <alignment horizontal="center" vertical="center" wrapText="1"/>
    </xf>
    <xf numFmtId="0" fontId="8" fillId="10" borderId="1" xfId="0" applyFont="1" applyFill="1" applyBorder="1" applyAlignment="1">
      <alignment horizontal="center" vertical="center"/>
    </xf>
    <xf numFmtId="0" fontId="8" fillId="9" borderId="1" xfId="0" applyFont="1" applyFill="1" applyBorder="1" applyAlignment="1">
      <alignment horizontal="center" vertical="center"/>
    </xf>
    <xf numFmtId="0" fontId="8" fillId="10" borderId="1" xfId="0" applyFont="1" applyFill="1" applyBorder="1" applyAlignment="1">
      <alignment horizontal="center" vertical="center" wrapText="1"/>
    </xf>
    <xf numFmtId="0" fontId="8" fillId="2" borderId="1" xfId="0" applyFont="1" applyFill="1" applyBorder="1" applyAlignment="1">
      <alignment vertical="center" wrapText="1"/>
    </xf>
    <xf numFmtId="0" fontId="9" fillId="0" borderId="1" xfId="0" applyFont="1" applyBorder="1" applyAlignment="1">
      <alignment horizontal="center" vertical="center" wrapText="1" readingOrder="1"/>
    </xf>
    <xf numFmtId="0" fontId="8" fillId="0" borderId="1" xfId="0" applyFont="1" applyBorder="1"/>
    <xf numFmtId="0" fontId="14" fillId="0" borderId="1" xfId="2" applyFont="1" applyBorder="1" applyAlignment="1">
      <alignment horizontal="center" vertical="center" wrapText="1"/>
    </xf>
    <xf numFmtId="17" fontId="31" fillId="2" borderId="0" xfId="0" applyNumberFormat="1" applyFont="1" applyFill="1" applyBorder="1" applyAlignment="1">
      <alignment vertical="center"/>
    </xf>
    <xf numFmtId="8" fontId="9" fillId="2" borderId="3" xfId="0" applyNumberFormat="1" applyFont="1" applyFill="1" applyBorder="1" applyAlignment="1">
      <alignment horizontal="center" vertical="center" wrapText="1"/>
    </xf>
    <xf numFmtId="0" fontId="24" fillId="2" borderId="3" xfId="0" applyFont="1" applyFill="1" applyBorder="1" applyAlignment="1">
      <alignment horizontal="center" vertical="center"/>
    </xf>
    <xf numFmtId="0" fontId="8" fillId="9" borderId="3" xfId="0" applyFont="1" applyFill="1" applyBorder="1" applyAlignment="1">
      <alignment horizontal="center" vertical="center"/>
    </xf>
    <xf numFmtId="0" fontId="30" fillId="2" borderId="3" xfId="0" applyFont="1" applyFill="1" applyBorder="1" applyAlignment="1">
      <alignment horizontal="center" vertical="center" wrapText="1"/>
    </xf>
    <xf numFmtId="0" fontId="8" fillId="2" borderId="35" xfId="0" applyFont="1" applyFill="1" applyBorder="1" applyAlignment="1">
      <alignment horizontal="center" vertical="center" wrapText="1"/>
    </xf>
    <xf numFmtId="0" fontId="9" fillId="2" borderId="35" xfId="0" applyFont="1" applyFill="1" applyBorder="1" applyAlignment="1">
      <alignment horizontal="center" vertical="center" wrapText="1"/>
    </xf>
    <xf numFmtId="0" fontId="8" fillId="0" borderId="35" xfId="0" applyFont="1" applyBorder="1" applyAlignment="1">
      <alignment horizontal="center" vertical="center" wrapText="1"/>
    </xf>
    <xf numFmtId="16" fontId="9" fillId="0" borderId="35" xfId="0" applyNumberFormat="1" applyFont="1" applyBorder="1" applyAlignment="1">
      <alignment horizontal="center" vertical="center" wrapText="1"/>
    </xf>
    <xf numFmtId="0" fontId="13" fillId="0" borderId="35" xfId="1" applyFont="1" applyFill="1" applyBorder="1" applyAlignment="1">
      <alignment horizontal="center" vertical="center"/>
    </xf>
    <xf numFmtId="0" fontId="8" fillId="0" borderId="35" xfId="0" applyFont="1" applyBorder="1" applyAlignment="1">
      <alignment horizontal="center" vertical="center"/>
    </xf>
    <xf numFmtId="46" fontId="9" fillId="0" borderId="35" xfId="0" applyNumberFormat="1" applyFont="1" applyBorder="1" applyAlignment="1">
      <alignment horizontal="center" vertical="center" wrapText="1"/>
    </xf>
    <xf numFmtId="8" fontId="10" fillId="2" borderId="35" xfId="0" applyNumberFormat="1" applyFont="1" applyFill="1" applyBorder="1" applyAlignment="1">
      <alignment horizontal="center" vertical="center" wrapText="1"/>
    </xf>
    <xf numFmtId="8" fontId="9" fillId="2" borderId="35" xfId="0" applyNumberFormat="1" applyFont="1" applyFill="1" applyBorder="1" applyAlignment="1">
      <alignment horizontal="center" vertical="center" wrapText="1"/>
    </xf>
    <xf numFmtId="0" fontId="8" fillId="2" borderId="35" xfId="0" applyFont="1" applyFill="1" applyBorder="1" applyAlignment="1">
      <alignment horizontal="center" vertical="center"/>
    </xf>
    <xf numFmtId="0" fontId="8" fillId="9" borderId="35" xfId="0" applyFont="1" applyFill="1" applyBorder="1" applyAlignment="1">
      <alignment horizontal="center" vertical="center"/>
    </xf>
    <xf numFmtId="0" fontId="30" fillId="2" borderId="35" xfId="0" applyFont="1" applyFill="1" applyBorder="1" applyAlignment="1">
      <alignment horizontal="center" vertical="center" wrapText="1"/>
    </xf>
    <xf numFmtId="0" fontId="8" fillId="2" borderId="48" xfId="0" applyFont="1" applyFill="1" applyBorder="1" applyAlignment="1">
      <alignment horizontal="center" vertical="center" wrapText="1"/>
    </xf>
    <xf numFmtId="16" fontId="7" fillId="0" borderId="48" xfId="1" applyNumberFormat="1" applyFont="1" applyFill="1" applyBorder="1" applyAlignment="1">
      <alignment horizontal="center" vertical="center"/>
    </xf>
    <xf numFmtId="0" fontId="13" fillId="0" borderId="48" xfId="1" applyFont="1" applyFill="1" applyBorder="1" applyAlignment="1">
      <alignment horizontal="center" vertical="center"/>
    </xf>
    <xf numFmtId="0" fontId="8" fillId="0" borderId="48" xfId="0" applyFont="1" applyBorder="1" applyAlignment="1">
      <alignment horizontal="center" vertical="center"/>
    </xf>
    <xf numFmtId="46" fontId="9" fillId="2" borderId="48" xfId="0" applyNumberFormat="1" applyFont="1" applyFill="1" applyBorder="1" applyAlignment="1">
      <alignment horizontal="center" vertical="center" wrapText="1" readingOrder="1"/>
    </xf>
    <xf numFmtId="0" fontId="8" fillId="0" borderId="48" xfId="0" applyFont="1" applyBorder="1" applyAlignment="1">
      <alignment horizontal="center" vertical="center" wrapText="1"/>
    </xf>
    <xf numFmtId="8" fontId="10" fillId="2" borderId="48" xfId="0" applyNumberFormat="1" applyFont="1" applyFill="1" applyBorder="1" applyAlignment="1">
      <alignment horizontal="center" vertical="center" wrapText="1"/>
    </xf>
    <xf numFmtId="0" fontId="9" fillId="2" borderId="48" xfId="0" applyFont="1" applyFill="1" applyBorder="1" applyAlignment="1">
      <alignment horizontal="center" vertical="center" wrapText="1"/>
    </xf>
    <xf numFmtId="0" fontId="8" fillId="2" borderId="48" xfId="0" applyFont="1" applyFill="1" applyBorder="1" applyAlignment="1">
      <alignment horizontal="center" vertical="center"/>
    </xf>
    <xf numFmtId="0" fontId="8" fillId="9" borderId="48" xfId="0" applyFont="1" applyFill="1" applyBorder="1" applyAlignment="1">
      <alignment horizontal="center" vertical="center"/>
    </xf>
    <xf numFmtId="0" fontId="30" fillId="2" borderId="48" xfId="0" applyFont="1" applyFill="1" applyBorder="1" applyAlignment="1">
      <alignment horizontal="center" vertical="center" wrapText="1"/>
    </xf>
    <xf numFmtId="0" fontId="13" fillId="0" borderId="35" xfId="1" applyFont="1" applyBorder="1" applyAlignment="1">
      <alignment horizontal="center" vertical="center"/>
    </xf>
    <xf numFmtId="0" fontId="8" fillId="0" borderId="35" xfId="0" applyFont="1" applyBorder="1"/>
    <xf numFmtId="16" fontId="9" fillId="2" borderId="35" xfId="0" applyNumberFormat="1" applyFont="1" applyFill="1" applyBorder="1" applyAlignment="1">
      <alignment horizontal="center" vertical="center" wrapText="1"/>
    </xf>
    <xf numFmtId="0" fontId="13" fillId="2" borderId="35" xfId="1" applyFont="1" applyFill="1" applyBorder="1" applyAlignment="1">
      <alignment horizontal="center" vertical="center"/>
    </xf>
    <xf numFmtId="8" fontId="9" fillId="0" borderId="35" xfId="0" applyNumberFormat="1" applyFont="1" applyBorder="1" applyAlignment="1">
      <alignment horizontal="center" vertical="center" wrapText="1"/>
    </xf>
    <xf numFmtId="0" fontId="9" fillId="0" borderId="35" xfId="0" applyFont="1" applyBorder="1" applyAlignment="1">
      <alignment horizontal="center" vertical="center" wrapText="1"/>
    </xf>
    <xf numFmtId="0" fontId="24" fillId="0" borderId="35" xfId="0" applyFont="1" applyBorder="1" applyAlignment="1">
      <alignment horizontal="center" vertical="center"/>
    </xf>
    <xf numFmtId="0" fontId="8" fillId="10" borderId="35" xfId="0" applyFont="1" applyFill="1" applyBorder="1" applyAlignment="1">
      <alignment horizontal="center" vertical="center"/>
    </xf>
    <xf numFmtId="0" fontId="9" fillId="0" borderId="3" xfId="2" applyFont="1" applyBorder="1" applyAlignment="1">
      <alignment horizontal="center" vertical="center" wrapText="1"/>
    </xf>
    <xf numFmtId="0" fontId="8" fillId="0" borderId="48" xfId="0" applyFont="1" applyBorder="1"/>
    <xf numFmtId="16" fontId="9" fillId="0" borderId="48" xfId="0" applyNumberFormat="1" applyFont="1" applyBorder="1" applyAlignment="1">
      <alignment horizontal="center" vertical="center" wrapText="1"/>
    </xf>
    <xf numFmtId="0" fontId="13" fillId="2" borderId="48" xfId="1" applyFont="1" applyFill="1" applyBorder="1" applyAlignment="1">
      <alignment horizontal="center" vertical="center"/>
    </xf>
    <xf numFmtId="8" fontId="10" fillId="0" borderId="48" xfId="0" applyNumberFormat="1" applyFont="1" applyBorder="1" applyAlignment="1">
      <alignment horizontal="center" vertical="center" wrapText="1"/>
    </xf>
    <xf numFmtId="8" fontId="9" fillId="0" borderId="48" xfId="0" applyNumberFormat="1" applyFont="1" applyBorder="1" applyAlignment="1">
      <alignment horizontal="center" vertical="center" wrapText="1"/>
    </xf>
    <xf numFmtId="0" fontId="9" fillId="0" borderId="48" xfId="0" applyFont="1" applyBorder="1" applyAlignment="1">
      <alignment horizontal="center" vertical="center" wrapText="1"/>
    </xf>
    <xf numFmtId="0" fontId="24" fillId="0" borderId="48" xfId="0" applyFont="1" applyBorder="1" applyAlignment="1">
      <alignment horizontal="center" vertical="center"/>
    </xf>
    <xf numFmtId="0" fontId="8" fillId="10" borderId="48" xfId="0" applyFont="1" applyFill="1" applyBorder="1" applyAlignment="1">
      <alignment horizontal="center" vertical="center"/>
    </xf>
    <xf numFmtId="16" fontId="8" fillId="0" borderId="35" xfId="0" applyNumberFormat="1" applyFont="1" applyBorder="1" applyAlignment="1">
      <alignment horizontal="center" vertical="center"/>
    </xf>
    <xf numFmtId="0" fontId="7" fillId="2" borderId="35" xfId="1" applyFont="1" applyFill="1" applyBorder="1" applyAlignment="1">
      <alignment horizontal="center" vertical="center"/>
    </xf>
    <xf numFmtId="0" fontId="9" fillId="0" borderId="48" xfId="2" applyFont="1" applyBorder="1" applyAlignment="1">
      <alignment horizontal="center" vertical="center" wrapText="1"/>
    </xf>
    <xf numFmtId="16" fontId="9" fillId="0" borderId="48" xfId="2" applyNumberFormat="1" applyFont="1" applyBorder="1" applyAlignment="1">
      <alignment horizontal="center" vertical="center"/>
    </xf>
    <xf numFmtId="0" fontId="13" fillId="0" borderId="48" xfId="3" applyFont="1" applyFill="1" applyBorder="1" applyAlignment="1">
      <alignment horizontal="center" vertical="center"/>
    </xf>
    <xf numFmtId="0" fontId="9" fillId="0" borderId="48" xfId="2" applyFont="1" applyBorder="1" applyAlignment="1">
      <alignment horizontal="center" vertical="center"/>
    </xf>
    <xf numFmtId="0" fontId="11" fillId="0" borderId="48" xfId="2" applyFont="1" applyBorder="1" applyAlignment="1">
      <alignment horizontal="center" vertical="center" wrapText="1"/>
    </xf>
    <xf numFmtId="8" fontId="10" fillId="0" borderId="48" xfId="2" applyNumberFormat="1" applyFont="1" applyBorder="1" applyAlignment="1">
      <alignment horizontal="center" vertical="center" wrapText="1" readingOrder="1"/>
    </xf>
    <xf numFmtId="8" fontId="9" fillId="0" borderId="48" xfId="2" applyNumberFormat="1" applyFont="1" applyBorder="1" applyAlignment="1">
      <alignment horizontal="center" vertical="center" wrapText="1" readingOrder="1"/>
    </xf>
    <xf numFmtId="0" fontId="8" fillId="0" borderId="48" xfId="2" applyFont="1" applyBorder="1" applyAlignment="1">
      <alignment horizontal="center" vertical="center"/>
    </xf>
    <xf numFmtId="0" fontId="8" fillId="9" borderId="48" xfId="2" applyFont="1" applyFill="1" applyBorder="1" applyAlignment="1">
      <alignment horizontal="center" vertical="center"/>
    </xf>
    <xf numFmtId="0" fontId="8" fillId="0" borderId="48" xfId="2" applyFont="1" applyBorder="1"/>
    <xf numFmtId="0" fontId="9" fillId="0" borderId="35" xfId="2" applyFont="1" applyBorder="1" applyAlignment="1">
      <alignment horizontal="center" vertical="center" wrapText="1"/>
    </xf>
    <xf numFmtId="0" fontId="8" fillId="0" borderId="35" xfId="2" applyFont="1" applyBorder="1" applyAlignment="1">
      <alignment horizontal="center" vertical="center" wrapText="1"/>
    </xf>
    <xf numFmtId="16" fontId="9" fillId="0" borderId="35" xfId="2" applyNumberFormat="1" applyFont="1" applyBorder="1" applyAlignment="1">
      <alignment horizontal="center" vertical="center"/>
    </xf>
    <xf numFmtId="0" fontId="8" fillId="0" borderId="35" xfId="3" applyFont="1" applyFill="1" applyBorder="1" applyAlignment="1">
      <alignment horizontal="center" vertical="center"/>
    </xf>
    <xf numFmtId="0" fontId="9" fillId="0" borderId="35" xfId="2" applyFont="1" applyBorder="1" applyAlignment="1">
      <alignment horizontal="center" vertical="center"/>
    </xf>
    <xf numFmtId="0" fontId="11" fillId="0" borderId="35" xfId="2" applyFont="1" applyBorder="1" applyAlignment="1">
      <alignment horizontal="center" vertical="center" wrapText="1"/>
    </xf>
    <xf numFmtId="8" fontId="10" fillId="0" borderId="35" xfId="2" applyNumberFormat="1" applyFont="1" applyBorder="1" applyAlignment="1">
      <alignment horizontal="center" vertical="center" wrapText="1" readingOrder="1"/>
    </xf>
    <xf numFmtId="8" fontId="9" fillId="0" borderId="35" xfId="2" applyNumberFormat="1" applyFont="1" applyBorder="1" applyAlignment="1">
      <alignment horizontal="center" vertical="center" wrapText="1" readingOrder="1"/>
    </xf>
    <xf numFmtId="0" fontId="8" fillId="0" borderId="35" xfId="2" applyFont="1" applyBorder="1" applyAlignment="1">
      <alignment horizontal="center" vertical="center"/>
    </xf>
    <xf numFmtId="0" fontId="8" fillId="9" borderId="35" xfId="2" applyFont="1" applyFill="1" applyBorder="1" applyAlignment="1">
      <alignment horizontal="center" vertical="center"/>
    </xf>
    <xf numFmtId="0" fontId="8" fillId="0" borderId="35" xfId="2" applyFont="1" applyBorder="1"/>
    <xf numFmtId="16" fontId="8" fillId="0" borderId="3" xfId="0" applyNumberFormat="1" applyFont="1" applyBorder="1" applyAlignment="1">
      <alignment horizontal="center" vertical="center" wrapText="1"/>
    </xf>
    <xf numFmtId="0" fontId="8" fillId="9" borderId="3" xfId="0" applyNumberFormat="1" applyFont="1" applyFill="1" applyBorder="1" applyAlignment="1">
      <alignment horizontal="center" vertical="center" wrapText="1"/>
    </xf>
    <xf numFmtId="16" fontId="24" fillId="0" borderId="48" xfId="0" applyNumberFormat="1" applyFont="1" applyFill="1" applyBorder="1" applyAlignment="1">
      <alignment horizontal="center" vertical="center"/>
    </xf>
    <xf numFmtId="0" fontId="25" fillId="0" borderId="48" xfId="1" applyFont="1" applyBorder="1" applyAlignment="1">
      <alignment horizontal="center" vertical="center"/>
    </xf>
    <xf numFmtId="0" fontId="25" fillId="0" borderId="35" xfId="1" applyFont="1" applyBorder="1" applyAlignment="1">
      <alignment horizontal="center" vertical="center"/>
    </xf>
    <xf numFmtId="16" fontId="8" fillId="0" borderId="48" xfId="0" applyNumberFormat="1" applyFont="1" applyBorder="1" applyAlignment="1">
      <alignment horizontal="center" vertical="center" wrapText="1"/>
    </xf>
    <xf numFmtId="0" fontId="8" fillId="9" borderId="48" xfId="0" applyNumberFormat="1" applyFont="1" applyFill="1" applyBorder="1" applyAlignment="1">
      <alignment horizontal="center" vertical="center" wrapText="1"/>
    </xf>
    <xf numFmtId="0" fontId="8" fillId="0" borderId="48" xfId="0" applyNumberFormat="1" applyFont="1" applyBorder="1" applyAlignment="1">
      <alignment horizontal="center" vertical="center" wrapText="1"/>
    </xf>
    <xf numFmtId="16" fontId="8" fillId="0" borderId="35" xfId="0" applyNumberFormat="1" applyFont="1" applyBorder="1" applyAlignment="1">
      <alignment horizontal="center" vertical="center" wrapText="1"/>
    </xf>
    <xf numFmtId="0" fontId="8" fillId="0" borderId="35" xfId="0" applyFont="1" applyFill="1" applyBorder="1" applyAlignment="1">
      <alignment horizontal="center" vertical="center" wrapText="1"/>
    </xf>
    <xf numFmtId="0" fontId="8" fillId="9" borderId="35" xfId="0" applyNumberFormat="1" applyFont="1" applyFill="1" applyBorder="1" applyAlignment="1">
      <alignment horizontal="center" vertical="center" wrapText="1"/>
    </xf>
    <xf numFmtId="0" fontId="8" fillId="0" borderId="35" xfId="0" applyNumberFormat="1" applyFont="1" applyBorder="1" applyAlignment="1">
      <alignment horizontal="center" vertical="center" wrapText="1"/>
    </xf>
    <xf numFmtId="0" fontId="8" fillId="0" borderId="48" xfId="0" applyFont="1" applyFill="1" applyBorder="1" applyAlignment="1">
      <alignment horizontal="center" vertical="center" wrapText="1"/>
    </xf>
    <xf numFmtId="0" fontId="25" fillId="0" borderId="48" xfId="1" applyFont="1" applyFill="1" applyBorder="1" applyAlignment="1">
      <alignment horizontal="center" vertical="center" wrapText="1"/>
    </xf>
    <xf numFmtId="0" fontId="8" fillId="10" borderId="48" xfId="0" applyFont="1" applyFill="1" applyBorder="1" applyAlignment="1">
      <alignment horizontal="center" vertical="center" wrapText="1"/>
    </xf>
    <xf numFmtId="0" fontId="25" fillId="0" borderId="35" xfId="1" applyFont="1" applyFill="1" applyBorder="1" applyAlignment="1">
      <alignment horizontal="center" vertical="center" wrapText="1"/>
    </xf>
    <xf numFmtId="0" fontId="28" fillId="0" borderId="3" xfId="0" applyFont="1" applyBorder="1" applyAlignment="1">
      <alignment horizontal="center" vertical="center" wrapText="1"/>
    </xf>
    <xf numFmtId="164" fontId="8" fillId="0" borderId="3" xfId="0" applyNumberFormat="1" applyFont="1" applyBorder="1" applyAlignment="1">
      <alignment horizontal="center" vertical="center" wrapText="1"/>
    </xf>
    <xf numFmtId="16" fontId="8" fillId="0" borderId="48" xfId="4" applyNumberFormat="1" applyFont="1" applyFill="1" applyBorder="1" applyAlignment="1">
      <alignment horizontal="center" vertical="center" wrapText="1"/>
    </xf>
    <xf numFmtId="0" fontId="28" fillId="0" borderId="48" xfId="0" applyFont="1" applyFill="1" applyBorder="1" applyAlignment="1">
      <alignment horizontal="center" vertical="center" wrapText="1"/>
    </xf>
    <xf numFmtId="164" fontId="8" fillId="0" borderId="48" xfId="4" applyNumberFormat="1" applyFont="1" applyFill="1" applyBorder="1" applyAlignment="1">
      <alignment horizontal="center" vertical="center" wrapText="1"/>
    </xf>
    <xf numFmtId="16" fontId="8" fillId="0" borderId="35" xfId="4" applyNumberFormat="1" applyFont="1" applyFill="1" applyBorder="1" applyAlignment="1">
      <alignment horizontal="center" vertical="center" wrapText="1"/>
    </xf>
    <xf numFmtId="0" fontId="28" fillId="0" borderId="35" xfId="0" applyFont="1" applyFill="1" applyBorder="1" applyAlignment="1">
      <alignment horizontal="center" vertical="center" wrapText="1"/>
    </xf>
    <xf numFmtId="164" fontId="8" fillId="0" borderId="35" xfId="4" applyNumberFormat="1" applyFont="1" applyFill="1" applyBorder="1" applyAlignment="1">
      <alignment horizontal="center" vertical="center" wrapText="1"/>
    </xf>
    <xf numFmtId="0" fontId="13" fillId="0" borderId="48" xfId="1" applyFont="1" applyFill="1" applyBorder="1" applyAlignment="1">
      <alignment horizontal="center" vertical="center" wrapText="1"/>
    </xf>
    <xf numFmtId="0" fontId="13" fillId="0" borderId="1" xfId="1" applyFont="1" applyFill="1" applyBorder="1" applyAlignment="1">
      <alignment horizontal="center" vertical="center" wrapText="1"/>
    </xf>
    <xf numFmtId="0" fontId="7" fillId="0" borderId="1" xfId="1" applyFont="1" applyFill="1" applyBorder="1" applyAlignment="1">
      <alignment horizontal="center" vertical="center" wrapText="1"/>
    </xf>
    <xf numFmtId="0" fontId="13" fillId="2" borderId="1"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7" fillId="0" borderId="1" xfId="1" applyFont="1" applyBorder="1" applyAlignment="1">
      <alignment horizontal="center" vertical="center" wrapText="1"/>
    </xf>
    <xf numFmtId="0" fontId="13" fillId="0" borderId="35" xfId="1" applyFont="1" applyBorder="1" applyAlignment="1">
      <alignment horizontal="center" vertical="center" wrapText="1"/>
    </xf>
    <xf numFmtId="0" fontId="8" fillId="2" borderId="1" xfId="0" applyFont="1" applyFill="1" applyBorder="1" applyAlignment="1">
      <alignment horizontal="center" vertical="center" wrapText="1"/>
    </xf>
    <xf numFmtId="0" fontId="8" fillId="2" borderId="35" xfId="0" applyFont="1" applyFill="1" applyBorder="1" applyAlignment="1">
      <alignment horizontal="center" vertical="center" wrapText="1"/>
    </xf>
    <xf numFmtId="0" fontId="8" fillId="2" borderId="48"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8" fillId="0" borderId="2"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7" fillId="2" borderId="1" xfId="0" applyFont="1" applyFill="1" applyBorder="1" applyAlignment="1">
      <alignment horizontal="center" vertical="center" wrapText="1"/>
    </xf>
    <xf numFmtId="0" fontId="7" fillId="2" borderId="35" xfId="0" applyFont="1" applyFill="1" applyBorder="1" applyAlignment="1">
      <alignment horizontal="center" vertical="center" wrapText="1"/>
    </xf>
    <xf numFmtId="0" fontId="8" fillId="0" borderId="48" xfId="0" applyFont="1" applyBorder="1" applyAlignment="1">
      <alignment horizontal="center" vertical="center" wrapText="1"/>
    </xf>
    <xf numFmtId="0" fontId="8" fillId="0" borderId="1" xfId="0" applyFont="1" applyBorder="1" applyAlignment="1">
      <alignment horizontal="center" vertical="center" wrapText="1"/>
    </xf>
    <xf numFmtId="0" fontId="8" fillId="0" borderId="35" xfId="0" applyFont="1" applyBorder="1" applyAlignment="1">
      <alignment horizontal="center" vertical="center" wrapText="1"/>
    </xf>
    <xf numFmtId="0" fontId="9" fillId="2" borderId="48" xfId="0" applyFont="1" applyFill="1" applyBorder="1" applyAlignment="1">
      <alignment horizontal="center" vertical="center" wrapText="1" readingOrder="1"/>
    </xf>
    <xf numFmtId="0" fontId="9" fillId="2" borderId="1" xfId="0" applyFont="1" applyFill="1" applyBorder="1" applyAlignment="1">
      <alignment horizontal="center" vertical="center" wrapText="1" readingOrder="1"/>
    </xf>
    <xf numFmtId="0" fontId="9" fillId="0" borderId="48" xfId="0" applyFont="1" applyBorder="1" applyAlignment="1">
      <alignment horizontal="center" vertical="center" wrapText="1" readingOrder="1"/>
    </xf>
    <xf numFmtId="0" fontId="9" fillId="0" borderId="1" xfId="0" applyFont="1" applyBorder="1" applyAlignment="1">
      <alignment horizontal="center" vertical="center" wrapText="1" readingOrder="1"/>
    </xf>
    <xf numFmtId="0" fontId="9" fillId="2" borderId="35" xfId="0" applyFont="1" applyFill="1" applyBorder="1" applyAlignment="1">
      <alignment horizontal="center" vertical="center" wrapText="1"/>
    </xf>
    <xf numFmtId="0" fontId="8" fillId="0" borderId="1" xfId="2" applyFont="1" applyBorder="1" applyAlignment="1">
      <alignment horizontal="center" vertical="center" wrapText="1"/>
    </xf>
    <xf numFmtId="0" fontId="11" fillId="0" borderId="1" xfId="2" applyFont="1" applyBorder="1" applyAlignment="1">
      <alignment horizontal="center" vertical="center" wrapText="1"/>
    </xf>
    <xf numFmtId="0" fontId="9" fillId="0" borderId="1" xfId="0" applyFont="1" applyBorder="1" applyAlignment="1">
      <alignment horizontal="center" vertical="center" wrapText="1"/>
    </xf>
    <xf numFmtId="0" fontId="5" fillId="8" borderId="1" xfId="2" applyFont="1" applyFill="1" applyBorder="1" applyAlignment="1">
      <alignment horizontal="right"/>
    </xf>
    <xf numFmtId="0" fontId="8" fillId="0" borderId="3" xfId="0" applyFont="1" applyBorder="1" applyAlignment="1">
      <alignment horizontal="center" vertical="center" wrapText="1"/>
    </xf>
    <xf numFmtId="0" fontId="5" fillId="11" borderId="1" xfId="2" applyFont="1" applyFill="1" applyBorder="1" applyAlignment="1">
      <alignment horizontal="center" vertical="center" wrapText="1" readingOrder="1"/>
    </xf>
    <xf numFmtId="0" fontId="5" fillId="11" borderId="2" xfId="2" applyFont="1" applyFill="1" applyBorder="1" applyAlignment="1">
      <alignment horizontal="center" vertical="center" wrapText="1" readingOrder="1"/>
    </xf>
    <xf numFmtId="0" fontId="30" fillId="4" borderId="15" xfId="0" applyFont="1" applyFill="1" applyBorder="1" applyAlignment="1">
      <alignment horizontal="center" vertical="center" wrapText="1"/>
    </xf>
    <xf numFmtId="0" fontId="30" fillId="4" borderId="5" xfId="0" applyFont="1" applyFill="1" applyBorder="1" applyAlignment="1">
      <alignment horizontal="center" vertical="center" wrapText="1"/>
    </xf>
    <xf numFmtId="0" fontId="30" fillId="4" borderId="16" xfId="0" applyFont="1" applyFill="1" applyBorder="1" applyAlignment="1">
      <alignment horizontal="center" vertical="center" wrapText="1"/>
    </xf>
    <xf numFmtId="0" fontId="16" fillId="5" borderId="1" xfId="0" applyFont="1" applyFill="1" applyBorder="1" applyAlignment="1">
      <alignment horizontal="center" vertical="center"/>
    </xf>
    <xf numFmtId="0" fontId="7" fillId="0" borderId="3" xfId="2" applyFont="1" applyBorder="1" applyAlignment="1">
      <alignment horizontal="center" vertical="top" wrapText="1"/>
    </xf>
    <xf numFmtId="0" fontId="7" fillId="0" borderId="1" xfId="2" applyFont="1" applyBorder="1" applyAlignment="1">
      <alignment horizontal="center" vertical="top" wrapText="1"/>
    </xf>
    <xf numFmtId="0" fontId="8" fillId="0" borderId="3" xfId="2" applyFont="1" applyBorder="1" applyAlignment="1">
      <alignment horizontal="center" vertical="top" wrapText="1"/>
    </xf>
    <xf numFmtId="0" fontId="8" fillId="0" borderId="1" xfId="2" applyFont="1" applyBorder="1" applyAlignment="1">
      <alignment horizontal="center" vertical="top" wrapText="1"/>
    </xf>
    <xf numFmtId="0" fontId="8" fillId="0" borderId="48" xfId="2"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7" fillId="0" borderId="48" xfId="2" applyFont="1" applyBorder="1" applyAlignment="1">
      <alignment horizontal="center" vertical="top" wrapText="1"/>
    </xf>
    <xf numFmtId="0" fontId="7" fillId="0" borderId="35" xfId="2" applyFont="1" applyBorder="1" applyAlignment="1">
      <alignment horizontal="center" vertical="top" wrapText="1"/>
    </xf>
    <xf numFmtId="0" fontId="8" fillId="0" borderId="48" xfId="2" applyFont="1" applyBorder="1" applyAlignment="1">
      <alignment horizontal="center" vertical="top" wrapText="1"/>
    </xf>
    <xf numFmtId="0" fontId="8" fillId="0" borderId="35" xfId="2" applyFont="1" applyBorder="1" applyAlignment="1">
      <alignment horizontal="center" vertical="top" wrapText="1"/>
    </xf>
    <xf numFmtId="0" fontId="7" fillId="0" borderId="1" xfId="2" applyFont="1" applyBorder="1" applyAlignment="1">
      <alignment horizontal="center" vertical="center" wrapText="1"/>
    </xf>
    <xf numFmtId="0" fontId="7" fillId="0" borderId="35" xfId="2" applyFont="1" applyBorder="1" applyAlignment="1">
      <alignment horizontal="center" vertical="center" wrapText="1"/>
    </xf>
    <xf numFmtId="0" fontId="7" fillId="0" borderId="48" xfId="2" applyFont="1" applyBorder="1" applyAlignment="1">
      <alignment horizontal="center" vertical="center" wrapText="1"/>
    </xf>
    <xf numFmtId="0" fontId="8" fillId="0" borderId="48" xfId="0" applyFont="1" applyBorder="1" applyAlignment="1">
      <alignment horizontal="center" vertical="center" wrapText="1" readingOrder="1"/>
    </xf>
    <xf numFmtId="0" fontId="8" fillId="0" borderId="1" xfId="0" applyFont="1" applyBorder="1" applyAlignment="1">
      <alignment horizontal="center" vertical="center" wrapText="1" readingOrder="1"/>
    </xf>
    <xf numFmtId="0" fontId="8" fillId="2" borderId="49" xfId="0" applyFont="1" applyFill="1" applyBorder="1" applyAlignment="1">
      <alignment horizontal="center" vertical="center" wrapText="1"/>
    </xf>
    <xf numFmtId="0" fontId="9" fillId="2" borderId="49" xfId="0" applyFont="1" applyFill="1" applyBorder="1" applyAlignment="1">
      <alignment horizontal="center" vertical="center" wrapText="1"/>
    </xf>
    <xf numFmtId="0" fontId="8" fillId="0" borderId="49" xfId="0" applyFont="1" applyBorder="1" applyAlignment="1">
      <alignment horizontal="center" vertical="center" wrapText="1"/>
    </xf>
    <xf numFmtId="0" fontId="8" fillId="2"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30" fillId="4" borderId="2" xfId="0" applyFont="1" applyFill="1" applyBorder="1" applyAlignment="1">
      <alignment horizontal="center" vertical="center" wrapText="1"/>
    </xf>
    <xf numFmtId="0" fontId="30" fillId="4" borderId="3" xfId="0" applyFont="1" applyFill="1" applyBorder="1" applyAlignment="1">
      <alignment horizontal="center" vertical="center" wrapText="1"/>
    </xf>
    <xf numFmtId="0" fontId="30" fillId="4" borderId="4" xfId="0" applyFont="1" applyFill="1" applyBorder="1" applyAlignment="1">
      <alignment horizontal="center" vertical="center"/>
    </xf>
    <xf numFmtId="0" fontId="30" fillId="4" borderId="7" xfId="0" applyFont="1" applyFill="1" applyBorder="1" applyAlignment="1">
      <alignment horizontal="center" vertical="center"/>
    </xf>
    <xf numFmtId="0" fontId="30" fillId="4" borderId="9" xfId="0" applyFont="1" applyFill="1" applyBorder="1" applyAlignment="1">
      <alignment horizontal="center" vertical="center" wrapText="1"/>
    </xf>
    <xf numFmtId="0" fontId="29" fillId="2" borderId="0" xfId="0" applyFont="1" applyFill="1" applyBorder="1" applyAlignment="1">
      <alignment horizontal="center" vertical="center"/>
    </xf>
    <xf numFmtId="0" fontId="31" fillId="2" borderId="0" xfId="0" applyFont="1" applyFill="1" applyBorder="1" applyAlignment="1">
      <alignment horizontal="center" vertical="center"/>
    </xf>
    <xf numFmtId="0" fontId="16" fillId="5" borderId="17" xfId="0" applyFont="1" applyFill="1" applyBorder="1" applyAlignment="1">
      <alignment horizontal="center" vertical="center"/>
    </xf>
    <xf numFmtId="0" fontId="16" fillId="5" borderId="12" xfId="0" applyFont="1" applyFill="1" applyBorder="1" applyAlignment="1">
      <alignment horizontal="center" vertical="center"/>
    </xf>
    <xf numFmtId="0" fontId="16" fillId="5" borderId="13" xfId="0" applyFont="1" applyFill="1" applyBorder="1" applyAlignment="1">
      <alignment horizontal="center" vertical="center"/>
    </xf>
    <xf numFmtId="0" fontId="16" fillId="5" borderId="18" xfId="0" applyFont="1" applyFill="1" applyBorder="1" applyAlignment="1">
      <alignment horizontal="center" vertical="center"/>
    </xf>
    <xf numFmtId="0" fontId="16" fillId="5" borderId="6" xfId="0" applyFont="1" applyFill="1" applyBorder="1" applyAlignment="1">
      <alignment horizontal="center" vertical="center"/>
    </xf>
    <xf numFmtId="0" fontId="16" fillId="5" borderId="8" xfId="0" applyFont="1" applyFill="1" applyBorder="1" applyAlignment="1">
      <alignment horizontal="center" vertical="center"/>
    </xf>
    <xf numFmtId="0" fontId="16" fillId="5" borderId="11" xfId="0" applyFont="1" applyFill="1" applyBorder="1" applyAlignment="1">
      <alignment horizontal="center" vertical="center"/>
    </xf>
    <xf numFmtId="0" fontId="16" fillId="5" borderId="14" xfId="0" applyFont="1" applyFill="1" applyBorder="1" applyAlignment="1">
      <alignment horizontal="center" vertical="center"/>
    </xf>
    <xf numFmtId="0" fontId="7" fillId="2" borderId="2"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2" fillId="2" borderId="0" xfId="0" applyFont="1" applyFill="1" applyAlignment="1">
      <alignment horizontal="center" vertical="center"/>
    </xf>
    <xf numFmtId="0" fontId="29" fillId="2" borderId="0" xfId="0" applyFont="1" applyFill="1" applyAlignment="1">
      <alignment horizontal="center" vertical="center"/>
    </xf>
    <xf numFmtId="0" fontId="5" fillId="2" borderId="0" xfId="0" applyFont="1" applyFill="1" applyAlignment="1">
      <alignment horizontal="center" vertical="center"/>
    </xf>
    <xf numFmtId="17" fontId="5" fillId="2" borderId="6" xfId="0" applyNumberFormat="1" applyFont="1" applyFill="1" applyBorder="1" applyAlignment="1">
      <alignment horizontal="center" vertical="center"/>
    </xf>
    <xf numFmtId="0" fontId="8" fillId="2" borderId="39" xfId="0" applyFont="1" applyFill="1" applyBorder="1" applyAlignment="1">
      <alignment horizontal="center" vertical="center" wrapText="1"/>
    </xf>
    <xf numFmtId="0" fontId="8" fillId="2" borderId="40" xfId="0" applyFont="1" applyFill="1" applyBorder="1" applyAlignment="1">
      <alignment horizontal="center" vertical="center" wrapText="1"/>
    </xf>
    <xf numFmtId="0" fontId="16" fillId="16" borderId="9" xfId="0" applyFont="1" applyFill="1" applyBorder="1" applyAlignment="1">
      <alignment horizontal="center" vertical="center" wrapText="1"/>
    </xf>
    <xf numFmtId="0" fontId="16" fillId="16" borderId="3" xfId="0" applyFont="1" applyFill="1" applyBorder="1" applyAlignment="1">
      <alignment horizontal="center" vertical="center" wrapText="1"/>
    </xf>
    <xf numFmtId="0" fontId="16" fillId="16" borderId="14" xfId="0" applyFont="1" applyFill="1" applyBorder="1" applyAlignment="1">
      <alignment horizontal="center" vertical="center" wrapText="1"/>
    </xf>
    <xf numFmtId="0" fontId="16" fillId="16" borderId="8" xfId="0" applyFont="1" applyFill="1" applyBorder="1" applyAlignment="1">
      <alignment horizontal="center" vertical="center" wrapText="1"/>
    </xf>
    <xf numFmtId="0" fontId="16" fillId="16" borderId="6" xfId="0" applyFont="1" applyFill="1" applyBorder="1" applyAlignment="1">
      <alignment horizontal="center" vertical="center" wrapText="1"/>
    </xf>
    <xf numFmtId="0" fontId="9" fillId="2" borderId="2" xfId="0" applyFont="1" applyFill="1" applyBorder="1" applyAlignment="1">
      <alignment horizontal="center" vertical="center" wrapText="1" readingOrder="1"/>
    </xf>
    <xf numFmtId="0" fontId="9" fillId="2" borderId="9" xfId="0" applyFont="1" applyFill="1" applyBorder="1" applyAlignment="1">
      <alignment horizontal="center" vertical="center" wrapText="1" readingOrder="1"/>
    </xf>
    <xf numFmtId="0" fontId="9" fillId="0" borderId="2" xfId="0" applyFont="1" applyBorder="1" applyAlignment="1">
      <alignment horizontal="center" vertical="center" wrapText="1" readingOrder="1"/>
    </xf>
    <xf numFmtId="0" fontId="9" fillId="0" borderId="9" xfId="0" applyFont="1" applyBorder="1" applyAlignment="1">
      <alignment horizontal="center" vertical="center" wrapText="1" readingOrder="1"/>
    </xf>
    <xf numFmtId="0" fontId="16" fillId="16" borderId="9" xfId="0" applyFont="1" applyFill="1" applyBorder="1" applyAlignment="1">
      <alignment horizontal="center" vertical="center" wrapText="1" readingOrder="1"/>
    </xf>
    <xf numFmtId="0" fontId="16" fillId="16" borderId="3" xfId="0" applyFont="1" applyFill="1" applyBorder="1" applyAlignment="1">
      <alignment horizontal="center" vertical="center" wrapText="1" readingOrder="1"/>
    </xf>
    <xf numFmtId="0" fontId="16" fillId="16" borderId="2" xfId="0" applyFont="1" applyFill="1" applyBorder="1" applyAlignment="1">
      <alignment horizontal="center" vertical="center" wrapText="1" readingOrder="1"/>
    </xf>
    <xf numFmtId="0" fontId="16" fillId="16" borderId="35" xfId="0" applyFont="1" applyFill="1" applyBorder="1" applyAlignment="1">
      <alignment horizontal="center" vertical="center" wrapText="1" readingOrder="1"/>
    </xf>
    <xf numFmtId="0" fontId="16" fillId="16" borderId="7" xfId="0" applyFont="1" applyFill="1" applyBorder="1" applyAlignment="1">
      <alignment horizontal="center" vertical="center"/>
    </xf>
    <xf numFmtId="0" fontId="16" fillId="16" borderId="4" xfId="0" applyFont="1" applyFill="1" applyBorder="1" applyAlignment="1">
      <alignment horizontal="center" vertical="center"/>
    </xf>
    <xf numFmtId="0" fontId="16" fillId="16" borderId="2" xfId="0" applyFont="1" applyFill="1" applyBorder="1" applyAlignment="1">
      <alignment horizontal="center" vertical="center" wrapText="1"/>
    </xf>
    <xf numFmtId="0" fontId="34" fillId="2" borderId="27" xfId="0" applyFont="1" applyFill="1" applyBorder="1" applyAlignment="1">
      <alignment horizontal="center"/>
    </xf>
    <xf numFmtId="0" fontId="34" fillId="2" borderId="28" xfId="0" applyFont="1" applyFill="1" applyBorder="1" applyAlignment="1">
      <alignment horizontal="center"/>
    </xf>
    <xf numFmtId="0" fontId="34" fillId="2" borderId="29" xfId="0" applyFont="1" applyFill="1" applyBorder="1" applyAlignment="1">
      <alignment horizontal="center"/>
    </xf>
    <xf numFmtId="0" fontId="34" fillId="2" borderId="30" xfId="0" applyFont="1" applyFill="1" applyBorder="1" applyAlignment="1">
      <alignment horizontal="center"/>
    </xf>
    <xf numFmtId="0" fontId="34" fillId="2" borderId="0" xfId="0" applyFont="1" applyFill="1" applyAlignment="1">
      <alignment horizontal="center"/>
    </xf>
    <xf numFmtId="0" fontId="34" fillId="2" borderId="31" xfId="0" applyFont="1" applyFill="1" applyBorder="1" applyAlignment="1">
      <alignment horizontal="center"/>
    </xf>
    <xf numFmtId="0" fontId="31" fillId="2" borderId="30" xfId="0" applyFont="1" applyFill="1" applyBorder="1" applyAlignment="1">
      <alignment horizontal="center" vertical="center"/>
    </xf>
    <xf numFmtId="0" fontId="31" fillId="2" borderId="0" xfId="0" applyFont="1" applyFill="1" applyAlignment="1">
      <alignment horizontal="center" vertical="center"/>
    </xf>
    <xf numFmtId="0" fontId="31" fillId="2" borderId="31" xfId="0" applyFont="1" applyFill="1" applyBorder="1" applyAlignment="1">
      <alignment horizontal="center" vertical="center"/>
    </xf>
    <xf numFmtId="17" fontId="31" fillId="2" borderId="19" xfId="0" applyNumberFormat="1" applyFont="1" applyFill="1" applyBorder="1" applyAlignment="1">
      <alignment horizontal="center" vertical="center"/>
    </xf>
    <xf numFmtId="17" fontId="31" fillId="2" borderId="20" xfId="0" applyNumberFormat="1" applyFont="1" applyFill="1" applyBorder="1" applyAlignment="1">
      <alignment horizontal="center" vertical="center"/>
    </xf>
    <xf numFmtId="17" fontId="31" fillId="2" borderId="21" xfId="0" applyNumberFormat="1" applyFont="1" applyFill="1" applyBorder="1" applyAlignment="1">
      <alignment horizontal="center" vertical="center"/>
    </xf>
    <xf numFmtId="0" fontId="16" fillId="15" borderId="27" xfId="0" applyFont="1" applyFill="1" applyBorder="1" applyAlignment="1">
      <alignment horizontal="center" vertical="center"/>
    </xf>
    <xf numFmtId="0" fontId="16" fillId="15" borderId="28" xfId="0" applyFont="1" applyFill="1" applyBorder="1" applyAlignment="1">
      <alignment horizontal="center" vertical="center"/>
    </xf>
    <xf numFmtId="0" fontId="16" fillId="15" borderId="32" xfId="0" applyFont="1" applyFill="1" applyBorder="1" applyAlignment="1">
      <alignment horizontal="center" vertical="center"/>
    </xf>
    <xf numFmtId="0" fontId="16" fillId="15" borderId="19" xfId="0" applyFont="1" applyFill="1" applyBorder="1" applyAlignment="1">
      <alignment horizontal="center" vertical="center"/>
    </xf>
    <xf numFmtId="0" fontId="16" fillId="15" borderId="20" xfId="0" applyFont="1" applyFill="1" applyBorder="1" applyAlignment="1">
      <alignment horizontal="center" vertical="center"/>
    </xf>
    <xf numFmtId="0" fontId="16" fillId="15" borderId="23" xfId="0" applyFont="1" applyFill="1" applyBorder="1" applyAlignment="1">
      <alignment horizontal="center" vertical="center"/>
    </xf>
    <xf numFmtId="0" fontId="16" fillId="15" borderId="33" xfId="0" applyFont="1" applyFill="1" applyBorder="1" applyAlignment="1">
      <alignment horizontal="center" vertical="center"/>
    </xf>
    <xf numFmtId="0" fontId="16" fillId="15" borderId="34" xfId="0" applyFont="1" applyFill="1" applyBorder="1" applyAlignment="1">
      <alignment horizontal="center" vertical="center"/>
    </xf>
    <xf numFmtId="0" fontId="16" fillId="15" borderId="29" xfId="0" applyFont="1" applyFill="1" applyBorder="1" applyAlignment="1">
      <alignment horizontal="center" vertical="center"/>
    </xf>
    <xf numFmtId="0" fontId="16" fillId="15" borderId="21" xfId="0" applyFont="1" applyFill="1" applyBorder="1" applyAlignment="1">
      <alignment horizontal="center" vertical="center"/>
    </xf>
    <xf numFmtId="0" fontId="5" fillId="2" borderId="0" xfId="0" applyFont="1" applyFill="1" applyBorder="1" applyAlignment="1">
      <alignment horizontal="center" vertical="center"/>
    </xf>
    <xf numFmtId="0" fontId="30" fillId="4" borderId="1" xfId="0" applyFont="1" applyFill="1" applyBorder="1" applyAlignment="1">
      <alignment horizontal="center" vertical="center" wrapText="1"/>
    </xf>
    <xf numFmtId="0" fontId="30" fillId="4" borderId="1" xfId="0" applyFont="1" applyFill="1" applyBorder="1" applyAlignment="1">
      <alignment horizontal="center" vertical="center"/>
    </xf>
    <xf numFmtId="0" fontId="21" fillId="7" borderId="0" xfId="2" applyFont="1" applyFill="1" applyAlignment="1">
      <alignment horizontal="center"/>
    </xf>
    <xf numFmtId="0" fontId="20" fillId="0" borderId="0" xfId="2" applyFont="1"/>
    <xf numFmtId="0" fontId="19" fillId="7" borderId="0" xfId="2" applyFont="1" applyFill="1" applyAlignment="1">
      <alignment horizontal="center" vertical="center"/>
    </xf>
    <xf numFmtId="0" fontId="17" fillId="0" borderId="0" xfId="2" applyFont="1"/>
    <xf numFmtId="0" fontId="19" fillId="0" borderId="0" xfId="2" applyFont="1" applyAlignment="1">
      <alignment horizontal="center" vertical="center"/>
    </xf>
    <xf numFmtId="17" fontId="18" fillId="7" borderId="0" xfId="2" applyNumberFormat="1" applyFont="1" applyFill="1" applyAlignment="1">
      <alignment horizontal="center" vertical="center"/>
    </xf>
    <xf numFmtId="0" fontId="16" fillId="14" borderId="1" xfId="2" applyFont="1" applyFill="1" applyBorder="1" applyAlignment="1">
      <alignment horizontal="center" vertical="center"/>
    </xf>
    <xf numFmtId="0" fontId="15" fillId="13" borderId="1" xfId="2" applyFont="1" applyFill="1" applyBorder="1"/>
    <xf numFmtId="0" fontId="5" fillId="8" borderId="15" xfId="2" applyFont="1" applyFill="1" applyBorder="1" applyAlignment="1">
      <alignment horizontal="right"/>
    </xf>
    <xf numFmtId="0" fontId="5" fillId="8" borderId="6" xfId="2" applyFont="1" applyFill="1" applyBorder="1" applyAlignment="1">
      <alignment horizontal="right"/>
    </xf>
    <xf numFmtId="0" fontId="5" fillId="8" borderId="16" xfId="2" applyFont="1" applyFill="1" applyBorder="1" applyAlignment="1">
      <alignment horizontal="right"/>
    </xf>
    <xf numFmtId="0" fontId="5" fillId="8" borderId="5" xfId="2" applyFont="1" applyFill="1" applyBorder="1" applyAlignment="1">
      <alignment horizontal="right"/>
    </xf>
    <xf numFmtId="0" fontId="5" fillId="11" borderId="1" xfId="2" applyFont="1" applyFill="1" applyBorder="1" applyAlignment="1">
      <alignment horizontal="center" vertical="center"/>
    </xf>
    <xf numFmtId="0" fontId="5" fillId="11" borderId="1" xfId="2" applyFont="1" applyFill="1" applyBorder="1" applyAlignment="1">
      <alignment horizontal="center" vertical="center" wrapText="1"/>
    </xf>
    <xf numFmtId="0" fontId="7" fillId="0" borderId="2" xfId="2" applyFont="1" applyBorder="1" applyAlignment="1">
      <alignment horizontal="center" vertical="center" wrapText="1"/>
    </xf>
    <xf numFmtId="0" fontId="7" fillId="0" borderId="9" xfId="2" applyFont="1" applyBorder="1" applyAlignment="1">
      <alignment horizontal="center" vertical="center" wrapText="1"/>
    </xf>
    <xf numFmtId="0" fontId="7" fillId="0" borderId="3" xfId="2" applyFont="1" applyBorder="1" applyAlignment="1">
      <alignment horizontal="center" vertical="center" wrapText="1"/>
    </xf>
    <xf numFmtId="0" fontId="8" fillId="0" borderId="2" xfId="0" applyFont="1" applyBorder="1" applyAlignment="1">
      <alignment horizontal="center" vertical="center" wrapText="1" readingOrder="1"/>
    </xf>
    <xf numFmtId="0" fontId="8" fillId="0" borderId="9" xfId="0" applyFont="1" applyBorder="1" applyAlignment="1">
      <alignment horizontal="center" vertical="center" wrapText="1" readingOrder="1"/>
    </xf>
    <xf numFmtId="0" fontId="7" fillId="0" borderId="13" xfId="2" applyFont="1" applyBorder="1" applyAlignment="1">
      <alignment horizontal="center" vertical="center" wrapText="1"/>
    </xf>
    <xf numFmtId="0" fontId="7" fillId="0" borderId="25" xfId="2" applyFont="1" applyBorder="1" applyAlignment="1">
      <alignment horizontal="center" vertical="center" wrapText="1"/>
    </xf>
    <xf numFmtId="0" fontId="7" fillId="0" borderId="8" xfId="2" applyFont="1" applyBorder="1" applyAlignment="1">
      <alignment horizontal="center" vertical="center" wrapText="1"/>
    </xf>
    <xf numFmtId="0" fontId="8" fillId="12" borderId="1" xfId="2" applyFont="1" applyFill="1" applyBorder="1"/>
    <xf numFmtId="0" fontId="19" fillId="2" borderId="0" xfId="2" applyFont="1" applyFill="1" applyAlignment="1">
      <alignment horizontal="center" vertical="center"/>
    </xf>
    <xf numFmtId="17" fontId="18" fillId="7" borderId="6" xfId="2" applyNumberFormat="1" applyFont="1" applyFill="1" applyBorder="1" applyAlignment="1">
      <alignment horizontal="center" vertical="center"/>
    </xf>
    <xf numFmtId="0" fontId="7" fillId="0" borderId="2" xfId="2" applyFont="1" applyBorder="1" applyAlignment="1">
      <alignment horizontal="center" vertical="top" wrapText="1"/>
    </xf>
    <xf numFmtId="0" fontId="7" fillId="0" borderId="9" xfId="2" applyFont="1" applyBorder="1" applyAlignment="1">
      <alignment horizontal="center" vertical="top" wrapText="1"/>
    </xf>
    <xf numFmtId="0" fontId="8" fillId="0" borderId="2" xfId="2" applyFont="1" applyBorder="1" applyAlignment="1">
      <alignment horizontal="center" vertical="center" wrapText="1"/>
    </xf>
    <xf numFmtId="0" fontId="8" fillId="0" borderId="9" xfId="2" applyFont="1" applyBorder="1" applyAlignment="1">
      <alignment horizontal="center" vertical="center" wrapText="1"/>
    </xf>
    <xf numFmtId="0" fontId="8" fillId="0" borderId="3" xfId="2" applyFont="1" applyBorder="1" applyAlignment="1">
      <alignment horizontal="center" vertical="center" wrapText="1"/>
    </xf>
    <xf numFmtId="0" fontId="5" fillId="11" borderId="2" xfId="2"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2" xfId="2" applyFont="1" applyBorder="1" applyAlignment="1">
      <alignment horizontal="center" vertical="top" wrapText="1"/>
    </xf>
    <xf numFmtId="0" fontId="8" fillId="0" borderId="9" xfId="2" applyFont="1" applyBorder="1" applyAlignment="1">
      <alignment horizontal="center" vertical="top" wrapText="1"/>
    </xf>
    <xf numFmtId="0" fontId="7" fillId="0" borderId="1" xfId="2" applyFont="1" applyBorder="1" applyAlignment="1">
      <alignment vertical="top" wrapText="1"/>
    </xf>
    <xf numFmtId="0" fontId="8" fillId="0" borderId="1" xfId="2" applyFont="1" applyBorder="1" applyAlignment="1">
      <alignment vertical="top" wrapText="1"/>
    </xf>
  </cellXfs>
  <cellStyles count="5">
    <cellStyle name="Hipervínculo" xfId="1" builtinId="8"/>
    <cellStyle name="Hipervínculo 2" xfId="3" xr:uid="{3F3CB3AE-7D34-2B43-A1A4-7D37EBE50190}"/>
    <cellStyle name="Moneda" xfId="4" builtinId="4"/>
    <cellStyle name="Normal" xfId="0" builtinId="0"/>
    <cellStyle name="Normal 2" xfId="2" xr:uid="{D2B88012-4F64-374C-B5E3-20FC0B02FC21}"/>
  </cellStyles>
  <dxfs count="0"/>
  <tableStyles count="0" defaultTableStyle="TableStyleMedium2" defaultPivotStyle="PivotStyleLight16"/>
  <colors>
    <mruColors>
      <color rgb="FFBFBFBF"/>
      <color rgb="FF061F5B"/>
      <color rgb="FFEA16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19</xdr:col>
      <xdr:colOff>364326</xdr:colOff>
      <xdr:row>0</xdr:row>
      <xdr:rowOff>0</xdr:rowOff>
    </xdr:from>
    <xdr:to>
      <xdr:col>22</xdr:col>
      <xdr:colOff>526513</xdr:colOff>
      <xdr:row>3</xdr:row>
      <xdr:rowOff>127016</xdr:rowOff>
    </xdr:to>
    <xdr:pic>
      <xdr:nvPicPr>
        <xdr:cNvPr id="2" name="Imagen 1">
          <a:extLst>
            <a:ext uri="{FF2B5EF4-FFF2-40B4-BE49-F238E27FC236}">
              <a16:creationId xmlns:a16="http://schemas.microsoft.com/office/drawing/2014/main" id="{09513808-4081-EB4C-9F30-299315B9CE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920026" y="0"/>
          <a:ext cx="2638687" cy="818011"/>
        </a:xfrm>
        <a:prstGeom prst="rect">
          <a:avLst/>
        </a:prstGeom>
      </xdr:spPr>
    </xdr:pic>
    <xdr:clientData/>
  </xdr:twoCellAnchor>
  <xdr:twoCellAnchor editAs="oneCell">
    <xdr:from>
      <xdr:col>0</xdr:col>
      <xdr:colOff>79375</xdr:colOff>
      <xdr:row>0</xdr:row>
      <xdr:rowOff>0</xdr:rowOff>
    </xdr:from>
    <xdr:to>
      <xdr:col>1</xdr:col>
      <xdr:colOff>836476</xdr:colOff>
      <xdr:row>3</xdr:row>
      <xdr:rowOff>879</xdr:rowOff>
    </xdr:to>
    <xdr:pic>
      <xdr:nvPicPr>
        <xdr:cNvPr id="3" name="Imagen 2">
          <a:extLst>
            <a:ext uri="{FF2B5EF4-FFF2-40B4-BE49-F238E27FC236}">
              <a16:creationId xmlns:a16="http://schemas.microsoft.com/office/drawing/2014/main" id="{FC6410A6-A31A-E14F-BAC1-9AC163E7A67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375" y="0"/>
          <a:ext cx="1870468" cy="691874"/>
        </a:xfrm>
        <a:prstGeom prst="rect">
          <a:avLst/>
        </a:prstGeom>
      </xdr:spPr>
    </xdr:pic>
    <xdr:clientData/>
  </xdr:twoCellAnchor>
  <xdr:oneCellAnchor>
    <xdr:from>
      <xdr:col>4</xdr:col>
      <xdr:colOff>0</xdr:colOff>
      <xdr:row>192</xdr:row>
      <xdr:rowOff>0</xdr:rowOff>
    </xdr:from>
    <xdr:ext cx="314325" cy="314325"/>
    <xdr:sp macro="" textlink="">
      <xdr:nvSpPr>
        <xdr:cNvPr id="4" name="Shape 3" descr="http://ilc.com.pa/wp-content/themes/ilc-theme/assets/images/ILC_LogoPositivo.svg">
          <a:extLst>
            <a:ext uri="{FF2B5EF4-FFF2-40B4-BE49-F238E27FC236}">
              <a16:creationId xmlns:a16="http://schemas.microsoft.com/office/drawing/2014/main" id="{EA217F5C-6792-3C4F-AD5B-7B260CDAEB46}"/>
            </a:ext>
          </a:extLst>
        </xdr:cNvPr>
        <xdr:cNvSpPr/>
      </xdr:nvSpPr>
      <xdr:spPr>
        <a:xfrm>
          <a:off x="5422900" y="3252470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252</xdr:row>
      <xdr:rowOff>0</xdr:rowOff>
    </xdr:from>
    <xdr:ext cx="314325" cy="314325"/>
    <xdr:sp macro="" textlink="">
      <xdr:nvSpPr>
        <xdr:cNvPr id="5" name="Shape 3" descr="http://ilc.com.pa/wp-content/themes/ilc-theme/assets/images/ILC_LogoPositivo.svg">
          <a:extLst>
            <a:ext uri="{FF2B5EF4-FFF2-40B4-BE49-F238E27FC236}">
              <a16:creationId xmlns:a16="http://schemas.microsoft.com/office/drawing/2014/main" id="{123F2AC0-F36B-B94A-B522-90EAB729160B}"/>
            </a:ext>
          </a:extLst>
        </xdr:cNvPr>
        <xdr:cNvSpPr/>
      </xdr:nvSpPr>
      <xdr:spPr>
        <a:xfrm>
          <a:off x="5422900" y="3133090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0</xdr:colOff>
      <xdr:row>379</xdr:row>
      <xdr:rowOff>0</xdr:rowOff>
    </xdr:from>
    <xdr:ext cx="314325" cy="314325"/>
    <xdr:sp macro="" textlink="">
      <xdr:nvSpPr>
        <xdr:cNvPr id="6" name="Shape 3" descr="http://ilc.com.pa/wp-content/themes/ilc-theme/assets/images/ILC_LogoPositivo.svg">
          <a:extLst>
            <a:ext uri="{FF2B5EF4-FFF2-40B4-BE49-F238E27FC236}">
              <a16:creationId xmlns:a16="http://schemas.microsoft.com/office/drawing/2014/main" id="{E64A1A50-CC26-FE4D-8947-A718D5595742}"/>
            </a:ext>
          </a:extLst>
        </xdr:cNvPr>
        <xdr:cNvSpPr/>
      </xdr:nvSpPr>
      <xdr:spPr>
        <a:xfrm>
          <a:off x="5626100" y="8665210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19</xdr:col>
      <xdr:colOff>364326</xdr:colOff>
      <xdr:row>0</xdr:row>
      <xdr:rowOff>0</xdr:rowOff>
    </xdr:from>
    <xdr:to>
      <xdr:col>22</xdr:col>
      <xdr:colOff>526513</xdr:colOff>
      <xdr:row>3</xdr:row>
      <xdr:rowOff>178411</xdr:rowOff>
    </xdr:to>
    <xdr:pic>
      <xdr:nvPicPr>
        <xdr:cNvPr id="2" name="Imagen 1">
          <a:extLst>
            <a:ext uri="{FF2B5EF4-FFF2-40B4-BE49-F238E27FC236}">
              <a16:creationId xmlns:a16="http://schemas.microsoft.com/office/drawing/2014/main" id="{BF18FE15-F4B1-7142-B2F5-F8A9DE0DAB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205526" y="0"/>
          <a:ext cx="2638687" cy="821877"/>
        </a:xfrm>
        <a:prstGeom prst="rect">
          <a:avLst/>
        </a:prstGeom>
      </xdr:spPr>
    </xdr:pic>
    <xdr:clientData/>
  </xdr:twoCellAnchor>
  <xdr:twoCellAnchor editAs="oneCell">
    <xdr:from>
      <xdr:col>0</xdr:col>
      <xdr:colOff>79375</xdr:colOff>
      <xdr:row>0</xdr:row>
      <xdr:rowOff>0</xdr:rowOff>
    </xdr:from>
    <xdr:to>
      <xdr:col>2</xdr:col>
      <xdr:colOff>296082</xdr:colOff>
      <xdr:row>3</xdr:row>
      <xdr:rowOff>59267</xdr:rowOff>
    </xdr:to>
    <xdr:pic>
      <xdr:nvPicPr>
        <xdr:cNvPr id="3" name="Imagen 2">
          <a:extLst>
            <a:ext uri="{FF2B5EF4-FFF2-40B4-BE49-F238E27FC236}">
              <a16:creationId xmlns:a16="http://schemas.microsoft.com/office/drawing/2014/main" id="{070091A9-FE41-164E-B1A3-1D364CBF645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375" y="0"/>
          <a:ext cx="1867707" cy="698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83</xdr:row>
      <xdr:rowOff>0</xdr:rowOff>
    </xdr:from>
    <xdr:to>
      <xdr:col>4</xdr:col>
      <xdr:colOff>304800</xdr:colOff>
      <xdr:row>84</xdr:row>
      <xdr:rowOff>74199</xdr:rowOff>
    </xdr:to>
    <xdr:sp macro="" textlink="">
      <xdr:nvSpPr>
        <xdr:cNvPr id="2" name="AutoShape 1" descr="http://ilc.com.pa/wp-content/themes/ilc-theme/assets/images/ILC_LogoPositivo.svg">
          <a:extLst>
            <a:ext uri="{FF2B5EF4-FFF2-40B4-BE49-F238E27FC236}">
              <a16:creationId xmlns:a16="http://schemas.microsoft.com/office/drawing/2014/main" id="{FEB8F4CE-0B6D-6644-9932-A673DE0C7497}"/>
            </a:ext>
          </a:extLst>
        </xdr:cNvPr>
        <xdr:cNvSpPr>
          <a:spLocks noChangeAspect="1" noChangeArrowheads="1"/>
        </xdr:cNvSpPr>
      </xdr:nvSpPr>
      <xdr:spPr bwMode="auto">
        <a:xfrm>
          <a:off x="4483100" y="54254400"/>
          <a:ext cx="304800" cy="30703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76199</xdr:colOff>
      <xdr:row>0</xdr:row>
      <xdr:rowOff>12700</xdr:rowOff>
    </xdr:from>
    <xdr:to>
      <xdr:col>2</xdr:col>
      <xdr:colOff>76550</xdr:colOff>
      <xdr:row>2</xdr:row>
      <xdr:rowOff>225173</xdr:rowOff>
    </xdr:to>
    <xdr:pic>
      <xdr:nvPicPr>
        <xdr:cNvPr id="3" name="Imagen 2">
          <a:extLst>
            <a:ext uri="{FF2B5EF4-FFF2-40B4-BE49-F238E27FC236}">
              <a16:creationId xmlns:a16="http://schemas.microsoft.com/office/drawing/2014/main" id="{F8486677-F6FF-2B42-91F5-C890E772AD6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199" y="12700"/>
          <a:ext cx="1829151" cy="695073"/>
        </a:xfrm>
        <a:prstGeom prst="rect">
          <a:avLst/>
        </a:prstGeom>
      </xdr:spPr>
    </xdr:pic>
    <xdr:clientData/>
  </xdr:twoCellAnchor>
  <xdr:twoCellAnchor editAs="oneCell">
    <xdr:from>
      <xdr:col>18</xdr:col>
      <xdr:colOff>364326</xdr:colOff>
      <xdr:row>0</xdr:row>
      <xdr:rowOff>0</xdr:rowOff>
    </xdr:from>
    <xdr:to>
      <xdr:col>21</xdr:col>
      <xdr:colOff>497938</xdr:colOff>
      <xdr:row>3</xdr:row>
      <xdr:rowOff>65938</xdr:rowOff>
    </xdr:to>
    <xdr:pic>
      <xdr:nvPicPr>
        <xdr:cNvPr id="4" name="Imagen 3">
          <a:extLst>
            <a:ext uri="{FF2B5EF4-FFF2-40B4-BE49-F238E27FC236}">
              <a16:creationId xmlns:a16="http://schemas.microsoft.com/office/drawing/2014/main" id="{E2BFCB0A-CE33-A44C-8D14-7697FF296E8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022126" y="0"/>
          <a:ext cx="2762512" cy="78983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19</xdr:col>
      <xdr:colOff>364326</xdr:colOff>
      <xdr:row>0</xdr:row>
      <xdr:rowOff>0</xdr:rowOff>
    </xdr:from>
    <xdr:to>
      <xdr:col>22</xdr:col>
      <xdr:colOff>526513</xdr:colOff>
      <xdr:row>3</xdr:row>
      <xdr:rowOff>170311</xdr:rowOff>
    </xdr:to>
    <xdr:pic>
      <xdr:nvPicPr>
        <xdr:cNvPr id="2" name="Imagen 1">
          <a:extLst>
            <a:ext uri="{FF2B5EF4-FFF2-40B4-BE49-F238E27FC236}">
              <a16:creationId xmlns:a16="http://schemas.microsoft.com/office/drawing/2014/main" id="{882689B3-0192-8649-8019-45547DE57EA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500926" y="0"/>
          <a:ext cx="2638687" cy="821877"/>
        </a:xfrm>
        <a:prstGeom prst="rect">
          <a:avLst/>
        </a:prstGeom>
      </xdr:spPr>
    </xdr:pic>
    <xdr:clientData/>
  </xdr:twoCellAnchor>
  <xdr:twoCellAnchor editAs="oneCell">
    <xdr:from>
      <xdr:col>0</xdr:col>
      <xdr:colOff>79375</xdr:colOff>
      <xdr:row>0</xdr:row>
      <xdr:rowOff>0</xdr:rowOff>
    </xdr:from>
    <xdr:to>
      <xdr:col>1</xdr:col>
      <xdr:colOff>1124343</xdr:colOff>
      <xdr:row>3</xdr:row>
      <xdr:rowOff>44174</xdr:rowOff>
    </xdr:to>
    <xdr:pic>
      <xdr:nvPicPr>
        <xdr:cNvPr id="3" name="Imagen 2">
          <a:extLst>
            <a:ext uri="{FF2B5EF4-FFF2-40B4-BE49-F238E27FC236}">
              <a16:creationId xmlns:a16="http://schemas.microsoft.com/office/drawing/2014/main" id="{8D4AB927-B506-1947-8CF8-AD43418F968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375" y="0"/>
          <a:ext cx="1867707" cy="6985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18</xdr:col>
      <xdr:colOff>364326</xdr:colOff>
      <xdr:row>0</xdr:row>
      <xdr:rowOff>0</xdr:rowOff>
    </xdr:from>
    <xdr:ext cx="2662500" cy="853627"/>
    <xdr:pic>
      <xdr:nvPicPr>
        <xdr:cNvPr id="2" name="Imagen 1">
          <a:extLst>
            <a:ext uri="{FF2B5EF4-FFF2-40B4-BE49-F238E27FC236}">
              <a16:creationId xmlns:a16="http://schemas.microsoft.com/office/drawing/2014/main" id="{FAA44ABB-2A28-EC4A-AE4D-790E664182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223326" y="0"/>
          <a:ext cx="2662500" cy="853627"/>
        </a:xfrm>
        <a:prstGeom prst="rect">
          <a:avLst/>
        </a:prstGeom>
      </xdr:spPr>
    </xdr:pic>
    <xdr:clientData/>
  </xdr:oneCellAnchor>
  <xdr:oneCellAnchor>
    <xdr:from>
      <xdr:col>0</xdr:col>
      <xdr:colOff>79375</xdr:colOff>
      <xdr:row>0</xdr:row>
      <xdr:rowOff>0</xdr:rowOff>
    </xdr:from>
    <xdr:ext cx="1874294" cy="722313"/>
    <xdr:pic>
      <xdr:nvPicPr>
        <xdr:cNvPr id="3" name="Imagen 2">
          <a:extLst>
            <a:ext uri="{FF2B5EF4-FFF2-40B4-BE49-F238E27FC236}">
              <a16:creationId xmlns:a16="http://schemas.microsoft.com/office/drawing/2014/main" id="{5C73E956-DC3B-FE48-97E7-F8424EA99B6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375" y="0"/>
          <a:ext cx="1874294" cy="722313"/>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4</xdr:col>
      <xdr:colOff>0</xdr:colOff>
      <xdr:row>48</xdr:row>
      <xdr:rowOff>0</xdr:rowOff>
    </xdr:from>
    <xdr:ext cx="314325" cy="314325"/>
    <xdr:sp macro="" textlink="">
      <xdr:nvSpPr>
        <xdr:cNvPr id="2" name="Shape 3" descr="http://ilc.com.pa/wp-content/themes/ilc-theme/assets/images/ILC_LogoPositivo.svg">
          <a:extLst>
            <a:ext uri="{FF2B5EF4-FFF2-40B4-BE49-F238E27FC236}">
              <a16:creationId xmlns:a16="http://schemas.microsoft.com/office/drawing/2014/main" id="{A19C5F37-385D-DA41-A200-0AD85EBA03B4}"/>
            </a:ext>
          </a:extLst>
        </xdr:cNvPr>
        <xdr:cNvSpPr/>
      </xdr:nvSpPr>
      <xdr:spPr>
        <a:xfrm>
          <a:off x="3860800" y="906780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22</xdr:col>
      <xdr:colOff>144318</xdr:colOff>
      <xdr:row>1</xdr:row>
      <xdr:rowOff>86591</xdr:rowOff>
    </xdr:from>
    <xdr:ext cx="2146878" cy="548409"/>
    <xdr:pic>
      <xdr:nvPicPr>
        <xdr:cNvPr id="3" name="image1.png">
          <a:extLst>
            <a:ext uri="{FF2B5EF4-FFF2-40B4-BE49-F238E27FC236}">
              <a16:creationId xmlns:a16="http://schemas.microsoft.com/office/drawing/2014/main" id="{388AE193-13FF-8F40-91A9-7D5BB7B6651A}"/>
            </a:ext>
          </a:extLst>
        </xdr:cNvPr>
        <xdr:cNvPicPr preferRelativeResize="0"/>
      </xdr:nvPicPr>
      <xdr:blipFill>
        <a:blip xmlns:r="http://schemas.openxmlformats.org/officeDocument/2006/relationships" r:embed="rId1" cstate="print"/>
        <a:stretch>
          <a:fillRect/>
        </a:stretch>
      </xdr:blipFill>
      <xdr:spPr>
        <a:xfrm>
          <a:off x="21378718" y="264391"/>
          <a:ext cx="2146878" cy="548409"/>
        </a:xfrm>
        <a:prstGeom prst="rect">
          <a:avLst/>
        </a:prstGeom>
        <a:noFill/>
      </xdr:spPr>
    </xdr:pic>
    <xdr:clientData fLocksWithSheet="0"/>
  </xdr:oneCellAnchor>
  <xdr:oneCellAnchor>
    <xdr:from>
      <xdr:col>0</xdr:col>
      <xdr:colOff>246417</xdr:colOff>
      <xdr:row>0</xdr:row>
      <xdr:rowOff>284328</xdr:rowOff>
    </xdr:from>
    <xdr:ext cx="3029356" cy="1137313"/>
    <xdr:pic>
      <xdr:nvPicPr>
        <xdr:cNvPr id="4" name="Imagen 3">
          <a:extLst>
            <a:ext uri="{FF2B5EF4-FFF2-40B4-BE49-F238E27FC236}">
              <a16:creationId xmlns:a16="http://schemas.microsoft.com/office/drawing/2014/main" id="{084430CC-E3FE-0F4C-91D9-45CA761FA57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6417" y="182728"/>
          <a:ext cx="3029356" cy="1137313"/>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4</xdr:col>
      <xdr:colOff>0</xdr:colOff>
      <xdr:row>33</xdr:row>
      <xdr:rowOff>0</xdr:rowOff>
    </xdr:from>
    <xdr:ext cx="314325" cy="314325"/>
    <xdr:sp macro="" textlink="">
      <xdr:nvSpPr>
        <xdr:cNvPr id="2" name="Shape 3" descr="http://ilc.com.pa/wp-content/themes/ilc-theme/assets/images/ILC_LogoPositivo.svg">
          <a:extLst>
            <a:ext uri="{FF2B5EF4-FFF2-40B4-BE49-F238E27FC236}">
              <a16:creationId xmlns:a16="http://schemas.microsoft.com/office/drawing/2014/main" id="{1D323516-2CEA-944A-9CF3-F40BAA0D338F}"/>
            </a:ext>
          </a:extLst>
        </xdr:cNvPr>
        <xdr:cNvSpPr/>
      </xdr:nvSpPr>
      <xdr:spPr>
        <a:xfrm>
          <a:off x="5422900" y="7076440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22</xdr:col>
      <xdr:colOff>144318</xdr:colOff>
      <xdr:row>1</xdr:row>
      <xdr:rowOff>86591</xdr:rowOff>
    </xdr:from>
    <xdr:ext cx="2146878" cy="548409"/>
    <xdr:pic>
      <xdr:nvPicPr>
        <xdr:cNvPr id="3" name="image1.png">
          <a:extLst>
            <a:ext uri="{FF2B5EF4-FFF2-40B4-BE49-F238E27FC236}">
              <a16:creationId xmlns:a16="http://schemas.microsoft.com/office/drawing/2014/main" id="{316FB64C-4E89-4942-A051-2CBA8536B788}"/>
            </a:ext>
          </a:extLst>
        </xdr:cNvPr>
        <xdr:cNvPicPr preferRelativeResize="0"/>
      </xdr:nvPicPr>
      <xdr:blipFill>
        <a:blip xmlns:r="http://schemas.openxmlformats.org/officeDocument/2006/relationships" r:embed="rId1" cstate="print"/>
        <a:stretch>
          <a:fillRect/>
        </a:stretch>
      </xdr:blipFill>
      <xdr:spPr>
        <a:xfrm>
          <a:off x="29887718" y="518391"/>
          <a:ext cx="2146878" cy="548409"/>
        </a:xfrm>
        <a:prstGeom prst="rect">
          <a:avLst/>
        </a:prstGeom>
        <a:noFill/>
      </xdr:spPr>
    </xdr:pic>
    <xdr:clientData fLocksWithSheet="0"/>
  </xdr:oneCellAnchor>
  <xdr:oneCellAnchor>
    <xdr:from>
      <xdr:col>0</xdr:col>
      <xdr:colOff>246417</xdr:colOff>
      <xdr:row>0</xdr:row>
      <xdr:rowOff>284328</xdr:rowOff>
    </xdr:from>
    <xdr:ext cx="3029356" cy="1137313"/>
    <xdr:pic>
      <xdr:nvPicPr>
        <xdr:cNvPr id="4" name="Imagen 3">
          <a:extLst>
            <a:ext uri="{FF2B5EF4-FFF2-40B4-BE49-F238E27FC236}">
              <a16:creationId xmlns:a16="http://schemas.microsoft.com/office/drawing/2014/main" id="{42AEA148-5917-C74D-A06D-02E0980C36B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6417" y="284328"/>
          <a:ext cx="3029356" cy="1137313"/>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4</xdr:col>
      <xdr:colOff>0</xdr:colOff>
      <xdr:row>33</xdr:row>
      <xdr:rowOff>0</xdr:rowOff>
    </xdr:from>
    <xdr:ext cx="314325" cy="314325"/>
    <xdr:sp macro="" textlink="">
      <xdr:nvSpPr>
        <xdr:cNvPr id="2" name="Shape 3" descr="http://ilc.com.pa/wp-content/themes/ilc-theme/assets/images/ILC_LogoPositivo.svg">
          <a:extLst>
            <a:ext uri="{FF2B5EF4-FFF2-40B4-BE49-F238E27FC236}">
              <a16:creationId xmlns:a16="http://schemas.microsoft.com/office/drawing/2014/main" id="{F856220C-774E-E442-8271-7F36EC2E99F7}"/>
            </a:ext>
          </a:extLst>
        </xdr:cNvPr>
        <xdr:cNvSpPr/>
      </xdr:nvSpPr>
      <xdr:spPr>
        <a:xfrm>
          <a:off x="5422900" y="4199890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22</xdr:col>
      <xdr:colOff>144318</xdr:colOff>
      <xdr:row>1</xdr:row>
      <xdr:rowOff>86591</xdr:rowOff>
    </xdr:from>
    <xdr:ext cx="2146878" cy="548409"/>
    <xdr:pic>
      <xdr:nvPicPr>
        <xdr:cNvPr id="3" name="image1.png">
          <a:extLst>
            <a:ext uri="{FF2B5EF4-FFF2-40B4-BE49-F238E27FC236}">
              <a16:creationId xmlns:a16="http://schemas.microsoft.com/office/drawing/2014/main" id="{4A6B0B99-5F5B-534C-8E99-371D4297B55E}"/>
            </a:ext>
          </a:extLst>
        </xdr:cNvPr>
        <xdr:cNvPicPr preferRelativeResize="0"/>
      </xdr:nvPicPr>
      <xdr:blipFill>
        <a:blip xmlns:r="http://schemas.openxmlformats.org/officeDocument/2006/relationships" r:embed="rId1" cstate="print"/>
        <a:stretch>
          <a:fillRect/>
        </a:stretch>
      </xdr:blipFill>
      <xdr:spPr>
        <a:xfrm>
          <a:off x="29887718" y="518391"/>
          <a:ext cx="2146878" cy="548409"/>
        </a:xfrm>
        <a:prstGeom prst="rect">
          <a:avLst/>
        </a:prstGeom>
        <a:noFill/>
      </xdr:spPr>
    </xdr:pic>
    <xdr:clientData fLocksWithSheet="0"/>
  </xdr:oneCellAnchor>
  <xdr:oneCellAnchor>
    <xdr:from>
      <xdr:col>0</xdr:col>
      <xdr:colOff>246417</xdr:colOff>
      <xdr:row>0</xdr:row>
      <xdr:rowOff>284328</xdr:rowOff>
    </xdr:from>
    <xdr:ext cx="3029356" cy="1137313"/>
    <xdr:pic>
      <xdr:nvPicPr>
        <xdr:cNvPr id="4" name="Imagen 3">
          <a:extLst>
            <a:ext uri="{FF2B5EF4-FFF2-40B4-BE49-F238E27FC236}">
              <a16:creationId xmlns:a16="http://schemas.microsoft.com/office/drawing/2014/main" id="{1F0590DF-3BD0-A645-8D54-A40B2B4B41E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6417" y="284328"/>
          <a:ext cx="3029356" cy="1137313"/>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4</xdr:col>
      <xdr:colOff>0</xdr:colOff>
      <xdr:row>32</xdr:row>
      <xdr:rowOff>0</xdr:rowOff>
    </xdr:from>
    <xdr:ext cx="314325" cy="314325"/>
    <xdr:sp macro="" textlink="">
      <xdr:nvSpPr>
        <xdr:cNvPr id="2" name="Shape 3" descr="http://ilc.com.pa/wp-content/themes/ilc-theme/assets/images/ILC_LogoPositivo.svg">
          <a:extLst>
            <a:ext uri="{FF2B5EF4-FFF2-40B4-BE49-F238E27FC236}">
              <a16:creationId xmlns:a16="http://schemas.microsoft.com/office/drawing/2014/main" id="{42C72715-3FB4-CC4C-A990-946EBDEF35B1}"/>
            </a:ext>
          </a:extLst>
        </xdr:cNvPr>
        <xdr:cNvSpPr/>
      </xdr:nvSpPr>
      <xdr:spPr>
        <a:xfrm>
          <a:off x="5422900" y="3252470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22</xdr:col>
      <xdr:colOff>144318</xdr:colOff>
      <xdr:row>1</xdr:row>
      <xdr:rowOff>86591</xdr:rowOff>
    </xdr:from>
    <xdr:ext cx="2654386" cy="924706"/>
    <xdr:pic>
      <xdr:nvPicPr>
        <xdr:cNvPr id="3" name="image1.png">
          <a:extLst>
            <a:ext uri="{FF2B5EF4-FFF2-40B4-BE49-F238E27FC236}">
              <a16:creationId xmlns:a16="http://schemas.microsoft.com/office/drawing/2014/main" id="{0DD4166F-0A1F-804E-A2C3-CA3BE582B9B8}"/>
            </a:ext>
          </a:extLst>
        </xdr:cNvPr>
        <xdr:cNvPicPr preferRelativeResize="0"/>
      </xdr:nvPicPr>
      <xdr:blipFill>
        <a:blip xmlns:r="http://schemas.openxmlformats.org/officeDocument/2006/relationships" r:embed="rId1" cstate="print"/>
        <a:stretch>
          <a:fillRect/>
        </a:stretch>
      </xdr:blipFill>
      <xdr:spPr>
        <a:xfrm>
          <a:off x="29848207" y="509924"/>
          <a:ext cx="2654386" cy="924706"/>
        </a:xfrm>
        <a:prstGeom prst="rect">
          <a:avLst/>
        </a:prstGeom>
        <a:noFill/>
      </xdr:spPr>
    </xdr:pic>
    <xdr:clientData fLocksWithSheet="0"/>
  </xdr:oneCellAnchor>
  <xdr:oneCellAnchor>
    <xdr:from>
      <xdr:col>0</xdr:col>
      <xdr:colOff>246417</xdr:colOff>
      <xdr:row>0</xdr:row>
      <xdr:rowOff>284328</xdr:rowOff>
    </xdr:from>
    <xdr:ext cx="3029356" cy="1137313"/>
    <xdr:pic>
      <xdr:nvPicPr>
        <xdr:cNvPr id="4" name="Imagen 3">
          <a:extLst>
            <a:ext uri="{FF2B5EF4-FFF2-40B4-BE49-F238E27FC236}">
              <a16:creationId xmlns:a16="http://schemas.microsoft.com/office/drawing/2014/main" id="{386EF2CE-9969-8146-9E6F-3623DA6DB4E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6417" y="284328"/>
          <a:ext cx="3029356" cy="1137313"/>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4</xdr:col>
      <xdr:colOff>0</xdr:colOff>
      <xdr:row>51</xdr:row>
      <xdr:rowOff>0</xdr:rowOff>
    </xdr:from>
    <xdr:ext cx="314325" cy="314325"/>
    <xdr:sp macro="" textlink="">
      <xdr:nvSpPr>
        <xdr:cNvPr id="2" name="Shape 3" descr="http://ilc.com.pa/wp-content/themes/ilc-theme/assets/images/ILC_LogoPositivo.svg">
          <a:extLst>
            <a:ext uri="{FF2B5EF4-FFF2-40B4-BE49-F238E27FC236}">
              <a16:creationId xmlns:a16="http://schemas.microsoft.com/office/drawing/2014/main" id="{7975125D-749D-624E-80AC-7D3E6B027989}"/>
            </a:ext>
          </a:extLst>
        </xdr:cNvPr>
        <xdr:cNvSpPr/>
      </xdr:nvSpPr>
      <xdr:spPr>
        <a:xfrm>
          <a:off x="5626100" y="6731000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22</xdr:col>
      <xdr:colOff>144318</xdr:colOff>
      <xdr:row>1</xdr:row>
      <xdr:rowOff>86591</xdr:rowOff>
    </xdr:from>
    <xdr:ext cx="2654386" cy="924706"/>
    <xdr:pic>
      <xdr:nvPicPr>
        <xdr:cNvPr id="3" name="image1.png">
          <a:extLst>
            <a:ext uri="{FF2B5EF4-FFF2-40B4-BE49-F238E27FC236}">
              <a16:creationId xmlns:a16="http://schemas.microsoft.com/office/drawing/2014/main" id="{975FBC5B-2DDF-954F-BB7F-28F3FFE60FD6}"/>
            </a:ext>
          </a:extLst>
        </xdr:cNvPr>
        <xdr:cNvPicPr preferRelativeResize="0"/>
      </xdr:nvPicPr>
      <xdr:blipFill>
        <a:blip xmlns:r="http://schemas.openxmlformats.org/officeDocument/2006/relationships" r:embed="rId1" cstate="print"/>
        <a:stretch>
          <a:fillRect/>
        </a:stretch>
      </xdr:blipFill>
      <xdr:spPr>
        <a:xfrm>
          <a:off x="31983218" y="518391"/>
          <a:ext cx="2654386" cy="924706"/>
        </a:xfrm>
        <a:prstGeom prst="rect">
          <a:avLst/>
        </a:prstGeom>
        <a:noFill/>
      </xdr:spPr>
    </xdr:pic>
    <xdr:clientData fLocksWithSheet="0"/>
  </xdr:oneCellAnchor>
  <xdr:oneCellAnchor>
    <xdr:from>
      <xdr:col>0</xdr:col>
      <xdr:colOff>246417</xdr:colOff>
      <xdr:row>0</xdr:row>
      <xdr:rowOff>284328</xdr:rowOff>
    </xdr:from>
    <xdr:ext cx="3029356" cy="1137313"/>
    <xdr:pic>
      <xdr:nvPicPr>
        <xdr:cNvPr id="4" name="Imagen 3">
          <a:extLst>
            <a:ext uri="{FF2B5EF4-FFF2-40B4-BE49-F238E27FC236}">
              <a16:creationId xmlns:a16="http://schemas.microsoft.com/office/drawing/2014/main" id="{58537D59-97F3-7F4F-B0A1-71C4FC211D2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6417" y="284328"/>
          <a:ext cx="3029356" cy="1137313"/>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4</xdr:col>
      <xdr:colOff>0</xdr:colOff>
      <xdr:row>70</xdr:row>
      <xdr:rowOff>0</xdr:rowOff>
    </xdr:from>
    <xdr:ext cx="314325" cy="314325"/>
    <xdr:sp macro="" textlink="">
      <xdr:nvSpPr>
        <xdr:cNvPr id="2" name="Shape 3" descr="http://ilc.com.pa/wp-content/themes/ilc-theme/assets/images/ILC_LogoPositivo.svg">
          <a:extLst>
            <a:ext uri="{FF2B5EF4-FFF2-40B4-BE49-F238E27FC236}">
              <a16:creationId xmlns:a16="http://schemas.microsoft.com/office/drawing/2014/main" id="{01DC23DA-1D21-554F-97C6-455B64094073}"/>
            </a:ext>
          </a:extLst>
        </xdr:cNvPr>
        <xdr:cNvSpPr/>
      </xdr:nvSpPr>
      <xdr:spPr>
        <a:xfrm>
          <a:off x="5626100" y="5977890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22</xdr:col>
      <xdr:colOff>144318</xdr:colOff>
      <xdr:row>1</xdr:row>
      <xdr:rowOff>86591</xdr:rowOff>
    </xdr:from>
    <xdr:ext cx="2654386" cy="924706"/>
    <xdr:pic>
      <xdr:nvPicPr>
        <xdr:cNvPr id="3" name="image1.png">
          <a:extLst>
            <a:ext uri="{FF2B5EF4-FFF2-40B4-BE49-F238E27FC236}">
              <a16:creationId xmlns:a16="http://schemas.microsoft.com/office/drawing/2014/main" id="{1DEDBB2E-ADAC-8D42-AA02-9E8BC7A36DE5}"/>
            </a:ext>
          </a:extLst>
        </xdr:cNvPr>
        <xdr:cNvPicPr preferRelativeResize="0"/>
      </xdr:nvPicPr>
      <xdr:blipFill>
        <a:blip xmlns:r="http://schemas.openxmlformats.org/officeDocument/2006/relationships" r:embed="rId1" cstate="print"/>
        <a:stretch>
          <a:fillRect/>
        </a:stretch>
      </xdr:blipFill>
      <xdr:spPr>
        <a:xfrm>
          <a:off x="32211818" y="518391"/>
          <a:ext cx="2654386" cy="924706"/>
        </a:xfrm>
        <a:prstGeom prst="rect">
          <a:avLst/>
        </a:prstGeom>
        <a:noFill/>
      </xdr:spPr>
    </xdr:pic>
    <xdr:clientData fLocksWithSheet="0"/>
  </xdr:oneCellAnchor>
  <xdr:oneCellAnchor>
    <xdr:from>
      <xdr:col>0</xdr:col>
      <xdr:colOff>246417</xdr:colOff>
      <xdr:row>0</xdr:row>
      <xdr:rowOff>284328</xdr:rowOff>
    </xdr:from>
    <xdr:ext cx="3029356" cy="1137313"/>
    <xdr:pic>
      <xdr:nvPicPr>
        <xdr:cNvPr id="4" name="Imagen 3">
          <a:extLst>
            <a:ext uri="{FF2B5EF4-FFF2-40B4-BE49-F238E27FC236}">
              <a16:creationId xmlns:a16="http://schemas.microsoft.com/office/drawing/2014/main" id="{D41341B0-E826-A043-B12B-C035CC5E566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6417" y="284328"/>
          <a:ext cx="3029356" cy="1137313"/>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4</xdr:col>
      <xdr:colOff>0</xdr:colOff>
      <xdr:row>31</xdr:row>
      <xdr:rowOff>0</xdr:rowOff>
    </xdr:from>
    <xdr:ext cx="314325" cy="314325"/>
    <xdr:sp macro="" textlink="">
      <xdr:nvSpPr>
        <xdr:cNvPr id="2" name="Shape 3" descr="http://ilc.com.pa/wp-content/themes/ilc-theme/assets/images/ILC_LogoPositivo.svg">
          <a:extLst>
            <a:ext uri="{FF2B5EF4-FFF2-40B4-BE49-F238E27FC236}">
              <a16:creationId xmlns:a16="http://schemas.microsoft.com/office/drawing/2014/main" id="{0A065512-8475-C745-9642-D5C23FCACC61}"/>
            </a:ext>
          </a:extLst>
        </xdr:cNvPr>
        <xdr:cNvSpPr/>
      </xdr:nvSpPr>
      <xdr:spPr>
        <a:xfrm>
          <a:off x="5626100" y="86652100"/>
          <a:ext cx="314325"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22</xdr:col>
      <xdr:colOff>144318</xdr:colOff>
      <xdr:row>1</xdr:row>
      <xdr:rowOff>86591</xdr:rowOff>
    </xdr:from>
    <xdr:ext cx="2654386" cy="924706"/>
    <xdr:pic>
      <xdr:nvPicPr>
        <xdr:cNvPr id="3" name="image1.png">
          <a:extLst>
            <a:ext uri="{FF2B5EF4-FFF2-40B4-BE49-F238E27FC236}">
              <a16:creationId xmlns:a16="http://schemas.microsoft.com/office/drawing/2014/main" id="{95DC22A4-E969-CF48-B34D-AD378BB4022C}"/>
            </a:ext>
          </a:extLst>
        </xdr:cNvPr>
        <xdr:cNvPicPr preferRelativeResize="0"/>
      </xdr:nvPicPr>
      <xdr:blipFill>
        <a:blip xmlns:r="http://schemas.openxmlformats.org/officeDocument/2006/relationships" r:embed="rId1" cstate="print"/>
        <a:stretch>
          <a:fillRect/>
        </a:stretch>
      </xdr:blipFill>
      <xdr:spPr>
        <a:xfrm>
          <a:off x="32211818" y="518391"/>
          <a:ext cx="2654386" cy="924706"/>
        </a:xfrm>
        <a:prstGeom prst="rect">
          <a:avLst/>
        </a:prstGeom>
        <a:noFill/>
      </xdr:spPr>
    </xdr:pic>
    <xdr:clientData fLocksWithSheet="0"/>
  </xdr:oneCellAnchor>
  <xdr:oneCellAnchor>
    <xdr:from>
      <xdr:col>0</xdr:col>
      <xdr:colOff>246417</xdr:colOff>
      <xdr:row>0</xdr:row>
      <xdr:rowOff>284328</xdr:rowOff>
    </xdr:from>
    <xdr:ext cx="3029356" cy="1137313"/>
    <xdr:pic>
      <xdr:nvPicPr>
        <xdr:cNvPr id="4" name="Imagen 3">
          <a:extLst>
            <a:ext uri="{FF2B5EF4-FFF2-40B4-BE49-F238E27FC236}">
              <a16:creationId xmlns:a16="http://schemas.microsoft.com/office/drawing/2014/main" id="{969101AD-C156-B449-8A23-170D0F0F0A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6417" y="284328"/>
          <a:ext cx="3029356" cy="1137313"/>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witter.com/ReportoCA/status/1301930781745577987?s=20" TargetMode="External"/><Relationship Id="rId21" Type="http://schemas.openxmlformats.org/officeDocument/2006/relationships/hyperlink" Target="https://twitter.com/ensegundos_pa/status/1260002562109067265?s=20" TargetMode="External"/><Relationship Id="rId42" Type="http://schemas.openxmlformats.org/officeDocument/2006/relationships/hyperlink" Target="https://twitter.com/verpanama1/status/1268739109792763911?s=20" TargetMode="External"/><Relationship Id="rId63" Type="http://schemas.openxmlformats.org/officeDocument/2006/relationships/hyperlink" Target="https://www.instagram.com/tv/CDl65CSBFBw/?igshid=186mh86bdkh9y" TargetMode="External"/><Relationship Id="rId84" Type="http://schemas.openxmlformats.org/officeDocument/2006/relationships/hyperlink" Target="https://verpanama.com/autoridades-de-gobierno-2020-visitan-panama-pacifico/" TargetMode="External"/><Relationship Id="rId138" Type="http://schemas.openxmlformats.org/officeDocument/2006/relationships/hyperlink" Target="https://www.panama24horas.com.pa/empresas/expo-feria-de-la-asociacion-de-empresas-del-area-panama-pacifico-un-encuentro-de-crecimiento-bienestar-y-emprendimiento/" TargetMode="External"/><Relationship Id="rId159" Type="http://schemas.openxmlformats.org/officeDocument/2006/relationships/hyperlink" Target="https://twitter.com/DiaaDiaPa/status/1319092357459931136?s=20" TargetMode="External"/><Relationship Id="rId170" Type="http://schemas.openxmlformats.org/officeDocument/2006/relationships/hyperlink" Target="https://twitter.com/TravelPanamaNew/status/1318280935570329611?s=20" TargetMode="External"/><Relationship Id="rId191" Type="http://schemas.openxmlformats.org/officeDocument/2006/relationships/hyperlink" Target="https://www.tvn-2.com/nacionales/Residentes-Howard-consternados-China-Sinaproc_0_5503699650.html" TargetMode="External"/><Relationship Id="rId205" Type="http://schemas.openxmlformats.org/officeDocument/2006/relationships/hyperlink" Target="https://www.critica.com.pa/nacional/reunion-entre-minsa-y-panama-pacifico-por-estudiantes-que-regresaron-de-china-571873" TargetMode="External"/><Relationship Id="rId226" Type="http://schemas.openxmlformats.org/officeDocument/2006/relationships/hyperlink" Target="http://larevistamn.com/presidente-cortizo-visita-panama-pacifico-para-sancionar-ley-sobre-teletrabajopacifico/" TargetMode="External"/><Relationship Id="rId107" Type="http://schemas.openxmlformats.org/officeDocument/2006/relationships/hyperlink" Target="http://www.radiomiapanama.com/noticias/noticias-nacionales/27654-panama-pacifico-reinicia-operaciones-bajo-estrictos-protocolos-de-bioseguridad.html" TargetMode="External"/><Relationship Id="rId11" Type="http://schemas.openxmlformats.org/officeDocument/2006/relationships/hyperlink" Target="https://www.rpcradio.com/noticias/nacionales/las-empresas-en-panama-pacifico-continuan-productivas_0_4290/" TargetMode="External"/><Relationship Id="rId32" Type="http://schemas.openxmlformats.org/officeDocument/2006/relationships/hyperlink" Target="https://www.telemetro.com/nacionales/2020/05/15/panama-pacifico-prepara-protocolo-de-bioseguridad-ante-reapertura-gradual/2862265.html" TargetMode="External"/><Relationship Id="rId53" Type="http://schemas.openxmlformats.org/officeDocument/2006/relationships/hyperlink" Target="http://spanish.xinhuanet.com/2020-06/14/c_139137066.htm" TargetMode="External"/><Relationship Id="rId74" Type="http://schemas.openxmlformats.org/officeDocument/2006/relationships/hyperlink" Target="https://twitter.com/ensegundos_pa/status/1295421026923360261?s=20" TargetMode="External"/><Relationship Id="rId128" Type="http://schemas.openxmlformats.org/officeDocument/2006/relationships/hyperlink" Target="https://www.facebook.com/elespectadordepanama/posts/10157714953511169/" TargetMode="External"/><Relationship Id="rId149" Type="http://schemas.openxmlformats.org/officeDocument/2006/relationships/hyperlink" Target="https://www.panamaamerica.com.pa/economia/anuncian-feria-asociacion-empresas-del-area-panama-pacifico-117409" TargetMode="External"/><Relationship Id="rId5" Type="http://schemas.openxmlformats.org/officeDocument/2006/relationships/hyperlink" Target="https://www.laestrella.com.pa/nacional/200331/panamenos-crean-aplicacion-seguimiento-afectados-covid-19" TargetMode="External"/><Relationship Id="rId95" Type="http://schemas.openxmlformats.org/officeDocument/2006/relationships/hyperlink" Target="https://www.panama24horas.com.pa/empresas/asociacion-de-empresas-del-area-panama-pacifico-adedapp-juramento-nueva-junta-directiva/" TargetMode="External"/><Relationship Id="rId160" Type="http://schemas.openxmlformats.org/officeDocument/2006/relationships/hyperlink" Target="https://www.panama24horas.com.pa/panama/mitradel-participa-de-la-expo-feria-de-adedapp-2020/" TargetMode="External"/><Relationship Id="rId181" Type="http://schemas.openxmlformats.org/officeDocument/2006/relationships/hyperlink" Target="https://revistasumma.com/intercambiador-de-panama-pacifico-registra-74-de-avance/" TargetMode="External"/><Relationship Id="rId216" Type="http://schemas.openxmlformats.org/officeDocument/2006/relationships/hyperlink" Target="http://elsiglo.com.pa/panama/teletrabajo-realidad-sancionada-area-panama-pacifico/24151012" TargetMode="External"/><Relationship Id="rId22" Type="http://schemas.openxmlformats.org/officeDocument/2006/relationships/hyperlink" Target="https://www.instagram.com/tv/CAyPqIUnZf1/?igshid=16j05dmoxqhl4" TargetMode="External"/><Relationship Id="rId43" Type="http://schemas.openxmlformats.org/officeDocument/2006/relationships/hyperlink" Target="https://www.rpcradio.com/noticias/nacionales/las-empresas-en-panama-pacifico-continuan-100-productivas_0_4390/" TargetMode="External"/><Relationship Id="rId64" Type="http://schemas.openxmlformats.org/officeDocument/2006/relationships/hyperlink" Target="https://www.instagram.com/tv/CDpCZbqBMPW/?igshid=184fyuezckgqd" TargetMode="External"/><Relationship Id="rId118" Type="http://schemas.openxmlformats.org/officeDocument/2006/relationships/hyperlink" Target="https://www.youtube.com/watch?v=aXvygpKpSwQ" TargetMode="External"/><Relationship Id="rId139" Type="http://schemas.openxmlformats.org/officeDocument/2006/relationships/hyperlink" Target="https://panamaaldia.news/expo-feria-de-la-asociacion-de-empresas-del-area-panama-pacifico-un-encuentro-de-crecimiento-bienestar-y-emprendimiento/" TargetMode="External"/><Relationship Id="rId85" Type="http://schemas.openxmlformats.org/officeDocument/2006/relationships/hyperlink" Target="https://twitter.com/verpanama1/status/1297557100231561221?s=20" TargetMode="External"/><Relationship Id="rId150" Type="http://schemas.openxmlformats.org/officeDocument/2006/relationships/hyperlink" Target="https://grupostt.com/2020/10/16/expo-feria-de-empresas-panama-pacifico-2020/" TargetMode="External"/><Relationship Id="rId171" Type="http://schemas.openxmlformats.org/officeDocument/2006/relationships/hyperlink" Target="https://www.youtube.com/watch?v=mNC2lC4ALFY" TargetMode="External"/><Relationship Id="rId192" Type="http://schemas.openxmlformats.org/officeDocument/2006/relationships/hyperlink" Target="https://www.laestrella.com.pa/nacional/200204/estudiantes-observacion-genera-preocupacion-area-comercial-panama-pacifico" TargetMode="External"/><Relationship Id="rId206" Type="http://schemas.openxmlformats.org/officeDocument/2006/relationships/hyperlink" Target="http://www.radiolaprimerisima.com/noticias/resumen/278343/medidas-especiales-en-canal-de-panama-por-coronavirus/" TargetMode="External"/><Relationship Id="rId227" Type="http://schemas.openxmlformats.org/officeDocument/2006/relationships/printerSettings" Target="../printerSettings/printerSettings1.bin"/><Relationship Id="rId12" Type="http://schemas.openxmlformats.org/officeDocument/2006/relationships/hyperlink" Target="https://zeta.com.pa/noticias-del-dia/12074-las-empresas-en-panam%C3%A1-pac%C3%ADfico-contin%C3%BAan-productivas-para-suplir-necesidades-vitales-en-el-continente.html" TargetMode="External"/><Relationship Id="rId33" Type="http://schemas.openxmlformats.org/officeDocument/2006/relationships/hyperlink" Target="https://twitter.com/zetacompa/status/1259981880105074690?s=20" TargetMode="External"/><Relationship Id="rId108" Type="http://schemas.openxmlformats.org/officeDocument/2006/relationships/hyperlink" Target="https://twitter.com/radiomiapanama/status/1303135582948855809?s=20" TargetMode="External"/><Relationship Id="rId129" Type="http://schemas.openxmlformats.org/officeDocument/2006/relationships/hyperlink" Target="https://www.revistainversionesynegocios.com/2020/10/24/ley-emma-buenas-noticias-para-las-areas-economicas-especiales-como-panama-pacifico/" TargetMode="External"/><Relationship Id="rId54" Type="http://schemas.openxmlformats.org/officeDocument/2006/relationships/hyperlink" Target="https://www.panamaon.com/noticias/negocios/80043-aerea-economica-especial-panama-pacifico-ve-potencial-en-cadenas-logisticas-regionales-para-etapa-pos-covid-19.html" TargetMode="External"/><Relationship Id="rId75" Type="http://schemas.openxmlformats.org/officeDocument/2006/relationships/hyperlink" Target="https://anpanama.com/10291-Empresas-de-Panama-Pacifico-garantizan-continuidad-de-cadena-de-suministros.note.aspx" TargetMode="External"/><Relationship Id="rId96" Type="http://schemas.openxmlformats.org/officeDocument/2006/relationships/hyperlink" Target="https://twitter.com/Panama24horas/status/1302687268436684801?s=20" TargetMode="External"/><Relationship Id="rId140" Type="http://schemas.openxmlformats.org/officeDocument/2006/relationships/hyperlink" Target="https://panamaaldia.news/expo-feria-de-la-asociacion-de-empresas-del-area-panama-pacifico-un-encuentro-de-crecimiento-bienestar-y-emprendimiento-2/" TargetMode="External"/><Relationship Id="rId161" Type="http://schemas.openxmlformats.org/officeDocument/2006/relationships/hyperlink" Target="https://twitter.com/DiaaDiaPa/status/1319454745279582209?s=20" TargetMode="External"/><Relationship Id="rId182" Type="http://schemas.openxmlformats.org/officeDocument/2006/relationships/hyperlink" Target="https://www.carreteras-pa.com/noticias/intercambiador-de-panama-pacifico-lleva-un-74-de-avance/" TargetMode="External"/><Relationship Id="rId217" Type="http://schemas.openxmlformats.org/officeDocument/2006/relationships/hyperlink" Target="https://somosimpactopositivo.com/impacto-social/panama-pacifico-el-hub/" TargetMode="External"/><Relationship Id="rId6" Type="http://schemas.openxmlformats.org/officeDocument/2006/relationships/hyperlink" Target="https://www.panamaamerica.com.pa/tecnologia/nueva-herramienta-tecnologica-podria-ayudar-las-autoridades-enfrentar-el-covid-19-1160069" TargetMode="External"/><Relationship Id="rId23" Type="http://schemas.openxmlformats.org/officeDocument/2006/relationships/hyperlink" Target="https://twitter.com/MetroLibrePTY/status/1259912922559475712?s=20" TargetMode="External"/><Relationship Id="rId119" Type="http://schemas.openxmlformats.org/officeDocument/2006/relationships/hyperlink" Target="https://www.youtube.com/watch?v=33BjaqncjmQ" TargetMode="External"/><Relationship Id="rId44" Type="http://schemas.openxmlformats.org/officeDocument/2006/relationships/hyperlink" Target="https://twitter.com/xpectativapty/status/1268604799483772928?s=20" TargetMode="External"/><Relationship Id="rId65" Type="http://schemas.openxmlformats.org/officeDocument/2006/relationships/hyperlink" Target="https://riducaonline.com/2020/08/10/companias-de-panama-pacifico-contribuyen-a-mantener-activa-la-economia-del-pais/" TargetMode="External"/><Relationship Id="rId86" Type="http://schemas.openxmlformats.org/officeDocument/2006/relationships/hyperlink" Target="https://www.telemetro.com/reportajes/2020/08/25/mentes-brillantes-jhoram-moya-creador-del-primer-centro-comercial-virtual-en-panama/3165622.html" TargetMode="External"/><Relationship Id="rId130" Type="http://schemas.openxmlformats.org/officeDocument/2006/relationships/hyperlink" Target="https://www.martesfinanciero.com/voz-calificada/la-ley-emma-una-oportunidad-para-atraer-mas-inversiones-a-panama-pacifico/" TargetMode="External"/><Relationship Id="rId151" Type="http://schemas.openxmlformats.org/officeDocument/2006/relationships/hyperlink" Target="https://www.pressreader.com/panama/panama-america/20201016/281745566866116" TargetMode="External"/><Relationship Id="rId172" Type="http://schemas.openxmlformats.org/officeDocument/2006/relationships/hyperlink" Target="https://nexnoticias.ruplayers.com/04B6ltCmaHGAfo0/entrevista-a-jaime-carrizo-presidente-de-la-asoc-adedapp.html" TargetMode="External"/><Relationship Id="rId193" Type="http://schemas.openxmlformats.org/officeDocument/2006/relationships/hyperlink" Target="https://www.midiario.com/nacionales/estudiantes-provenientes-de-china-fueron-trasladados-a-howard-residentes-se-pronuncian/" TargetMode="External"/><Relationship Id="rId207" Type="http://schemas.openxmlformats.org/officeDocument/2006/relationships/hyperlink" Target="https://www.rpcradio.com/noticias/nacionales/intercambiador-de-panama-pacifico-registra-74-de-avance_0_3987/" TargetMode="External"/><Relationship Id="rId228" Type="http://schemas.openxmlformats.org/officeDocument/2006/relationships/drawing" Target="../drawings/drawing1.xml"/><Relationship Id="rId13" Type="http://schemas.openxmlformats.org/officeDocument/2006/relationships/hyperlink" Target="https://enmayuscula.com/nacionales/128071-las-empresas-en-panam%C3%A1-pac%C3%ADfico-contin%C3%BAan-productivas-para-suplir-necesidades-vitales-en-el-continente.html" TargetMode="External"/><Relationship Id="rId109" Type="http://schemas.openxmlformats.org/officeDocument/2006/relationships/hyperlink" Target="https://twitter.com/ensegundos_pa/status/1302995762742210562?s=20" TargetMode="External"/><Relationship Id="rId34" Type="http://schemas.openxmlformats.org/officeDocument/2006/relationships/hyperlink" Target="https://www.metrolibre.com/duty-free/172361-duty-free-del-28-de-mayo-de-2020.html" TargetMode="External"/><Relationship Id="rId55" Type="http://schemas.openxmlformats.org/officeDocument/2006/relationships/hyperlink" Target="https://www.elmundofinanciero.com/noticia/88563/exterior/crecen-las-expectativas-para-el-aerea-economica-especial-panama-pacifico-en-la-etapa-pos-covid-19.html" TargetMode="External"/><Relationship Id="rId76" Type="http://schemas.openxmlformats.org/officeDocument/2006/relationships/hyperlink" Target="https://verpanama.com/panama-transshipmer-group-ptg/" TargetMode="External"/><Relationship Id="rId97" Type="http://schemas.openxmlformats.org/officeDocument/2006/relationships/hyperlink" Target="https://www.tvn-2.com/economia/empresas/Asociacion-Empresas-Panama-Pacifico-Directiva_0_5664933464.html" TargetMode="External"/><Relationship Id="rId120" Type="http://schemas.openxmlformats.org/officeDocument/2006/relationships/hyperlink" Target="https://www.youtube.com/watch?v=zzwTGJuxY4M" TargetMode="External"/><Relationship Id="rId141" Type="http://schemas.openxmlformats.org/officeDocument/2006/relationships/hyperlink" Target="https://elcapitalfinanciero.com/empresa-de-panama-pacifico-preparan-una-nueva-version-de-su-feria-comercial/" TargetMode="External"/><Relationship Id="rId7" Type="http://schemas.openxmlformats.org/officeDocument/2006/relationships/hyperlink" Target="https://www.rpcradio.com/noticias/nacionales/crean-la-herramienta-tecnologica-que-da-respuesta-efectiva-a-la-contingencia-por-coronavirus_0_4168/" TargetMode="External"/><Relationship Id="rId162" Type="http://schemas.openxmlformats.org/officeDocument/2006/relationships/hyperlink" Target="https://www.radiopanama.com.pa/noticias/actualidad/inaugura-expo-feria-de-adedap-se-centrara-en-turismo-tecnologia-educacion-emprendimientos-y-vacantes/20201020/nota/4079168.aspx" TargetMode="External"/><Relationship Id="rId183" Type="http://schemas.openxmlformats.org/officeDocument/2006/relationships/hyperlink" Target="https://ensegundos.com.pa/2020/01/15/intercambiador-vial-de-panama-pacifico-registra-74-de-avance/" TargetMode="External"/><Relationship Id="rId218" Type="http://schemas.openxmlformats.org/officeDocument/2006/relationships/hyperlink" Target="https://www.eleconomista.net/actualidad/Presidente-de-Panama-firma-ley-que-regula-teletrabajo-para-modernizar-el-pais-20200218-0020.html" TargetMode="External"/><Relationship Id="rId24" Type="http://schemas.openxmlformats.org/officeDocument/2006/relationships/hyperlink" Target="https://twitter.com/radiopanama/status/1261838849996730368?s=20" TargetMode="External"/><Relationship Id="rId45" Type="http://schemas.openxmlformats.org/officeDocument/2006/relationships/hyperlink" Target="https://www.rpcradio.com/noticias/nacionales/las-empresas-en-panama-pacifico-continuan-100-productivas_0_4390/" TargetMode="External"/><Relationship Id="rId66" Type="http://schemas.openxmlformats.org/officeDocument/2006/relationships/hyperlink" Target="https://www.revistainversionesynegocios.com/2020/08/11/empresas-de-panama-pacifico-se-convierten-en-simbolo-de-fortaleza-en-tiempos-de-emergencia/" TargetMode="External"/><Relationship Id="rId87" Type="http://schemas.openxmlformats.org/officeDocument/2006/relationships/hyperlink" Target="https://twitter.com/TReporta/status/1298273796361564162?s=20" TargetMode="External"/><Relationship Id="rId110" Type="http://schemas.openxmlformats.org/officeDocument/2006/relationships/hyperlink" Target="https://www.revistainversionesynegocios.com/2020/09/10/panama-pacifico-clave-para-la-reactivacion-economica-de-panama/" TargetMode="External"/><Relationship Id="rId131" Type="http://schemas.openxmlformats.org/officeDocument/2006/relationships/hyperlink" Target="https://elcapitalfinanciero.com/ley-emma-una-buena-noticia-para-areas-economicas-especiales-como-panama-pacifico/" TargetMode="External"/><Relationship Id="rId152" Type="http://schemas.openxmlformats.org/officeDocument/2006/relationships/hyperlink" Target="https://www.viajesboletin.com/categorias/principales/panama/76501-anuncian-feria-de-la-asociacion-de-empresas-del-area-panama-pacifico/" TargetMode="External"/><Relationship Id="rId173" Type="http://schemas.openxmlformats.org/officeDocument/2006/relationships/hyperlink" Target="https://pa.domiplay.net/video/entrevista-a-jaime-carrizo-presidente-19-10-20-nex-mnclfy" TargetMode="External"/><Relationship Id="rId194" Type="http://schemas.openxmlformats.org/officeDocument/2006/relationships/hyperlink" Target="https://ensegundos.com.pa/2020/02/04/preocupacion-por-traslado-a-howard-de-estudiantes-provenientes-de-china/" TargetMode="External"/><Relationship Id="rId208" Type="http://schemas.openxmlformats.org/officeDocument/2006/relationships/hyperlink" Target="https://www.efe.com/efe/america/economia/el-presidente-de-panama-firma-una-ley-que-regula-teletrabajo-para-modernizar-pais/20000011-4176526" TargetMode="External"/><Relationship Id="rId14" Type="http://schemas.openxmlformats.org/officeDocument/2006/relationships/hyperlink" Target="https://www.metrolibre.com/econom%C3%ADa/170820-las-empresas-en-panam%C3%A1-pac%C3%ADfico-contin%C3%BAan-operando.html" TargetMode="External"/><Relationship Id="rId35" Type="http://schemas.openxmlformats.org/officeDocument/2006/relationships/hyperlink" Target="https://twitter.com/TReporta/status/1261270555526823936?s=20" TargetMode="External"/><Relationship Id="rId56" Type="http://schemas.openxmlformats.org/officeDocument/2006/relationships/hyperlink" Target="https://twitter.com/elmundofinan/status/1272080680848109568?s=20" TargetMode="External"/><Relationship Id="rId77" Type="http://schemas.openxmlformats.org/officeDocument/2006/relationships/hyperlink" Target="https://www.radiopanama.com.pa/noticias/actualidad/empresas-de-panama-pacifico-esperan-que-se-mantenga-la-atraccion-extranjera-a-pesar-de-la-pandemia/20200818/nota/4063504.aspx" TargetMode="External"/><Relationship Id="rId100" Type="http://schemas.openxmlformats.org/officeDocument/2006/relationships/hyperlink" Target="https://www.panamaon.com/noticias/economia/82014-nueva-directiva-de-la-asociacion-de-empresas-de-panama-pacifico-toma-posesion.html" TargetMode="External"/><Relationship Id="rId8" Type="http://schemas.openxmlformats.org/officeDocument/2006/relationships/hyperlink" Target="https://www.panamaamerica.com.pa/variedades/coronavirus-en-panama-herramienta-tecnologica-util-en-la-lucha-para-erradicar-el" TargetMode="External"/><Relationship Id="rId98" Type="http://schemas.openxmlformats.org/officeDocument/2006/relationships/hyperlink" Target="https://elcapitalfinanciero.com/la-asociacion-de-empresas-del-area-panama-pacifico-juramento-a-su-nueva-junta-directiva/" TargetMode="External"/><Relationship Id="rId121" Type="http://schemas.openxmlformats.org/officeDocument/2006/relationships/hyperlink" Target="https://www.telemetro.com/nacionales/2020/09/06/nueva-directiva-asociacion-empresas-panama/3205350.html" TargetMode="External"/><Relationship Id="rId142" Type="http://schemas.openxmlformats.org/officeDocument/2006/relationships/hyperlink" Target="https://twitter.com/ElCFPanama/status/1316409889393123330?s=20" TargetMode="External"/><Relationship Id="rId163" Type="http://schemas.openxmlformats.org/officeDocument/2006/relationships/hyperlink" Target="https://twitter.com/radiopanama/status/1318771493799538688?s=20" TargetMode="External"/><Relationship Id="rId184" Type="http://schemas.openxmlformats.org/officeDocument/2006/relationships/hyperlink" Target="https://www.midiario.com/nacionales/intercambiador-de-panama-pacifico-lleva-un-74-de-avance/" TargetMode="External"/><Relationship Id="rId219" Type="http://schemas.openxmlformats.org/officeDocument/2006/relationships/hyperlink" Target="https://www.estrategiaynegocios.net/lasclavesdeldia/1357672-330/presidente-de-panam%C3%A1-no-queremos-ning%C3%BAn-favor-de-europa-solo-justicia" TargetMode="External"/><Relationship Id="rId3" Type="http://schemas.openxmlformats.org/officeDocument/2006/relationships/hyperlink" Target="https://www.laestrella.com.pa/nacional/200307/panama-pacifico-entrega-153-hectareas" TargetMode="External"/><Relationship Id="rId214" Type="http://schemas.openxmlformats.org/officeDocument/2006/relationships/hyperlink" Target="https://www.laestrella.com.pa/economia/200217/cortizo-sancionara-recien-aprobada-ley-teletrabajo" TargetMode="External"/><Relationship Id="rId25" Type="http://schemas.openxmlformats.org/officeDocument/2006/relationships/hyperlink" Target="https://twitter.com/radiopanama/status/1262027593622196224?s=20" TargetMode="External"/><Relationship Id="rId46" Type="http://schemas.openxmlformats.org/officeDocument/2006/relationships/hyperlink" Target="http://www.elespectadordepanama.com/panama-pacifico-modelo-de-buenas-practicas-de-bioseguridad-para-reiniciar-la-economia-y-los-empleos-en-el-pais/" TargetMode="External"/><Relationship Id="rId67" Type="http://schemas.openxmlformats.org/officeDocument/2006/relationships/hyperlink" Target="https://www.telemetro.com/entrevistas/2020/08/14/varios-sectores-de-panama-pacifico-a-espera-de-autorizacion-para-reapertura/3133143.html" TargetMode="External"/><Relationship Id="rId116" Type="http://schemas.openxmlformats.org/officeDocument/2006/relationships/hyperlink" Target="https://twitter.com/TReporta/status/1301894476735148032?s=20" TargetMode="External"/><Relationship Id="rId137" Type="http://schemas.openxmlformats.org/officeDocument/2006/relationships/hyperlink" Target="https://pa.domiplay.net/video/entrevista-a-hernan-rios-gerente-23-10-20-nex-pjsyx4" TargetMode="External"/><Relationship Id="rId158" Type="http://schemas.openxmlformats.org/officeDocument/2006/relationships/hyperlink" Target="https://twitter.com/DiaaDiaPa/status/1319047059463409664?s=20" TargetMode="External"/><Relationship Id="rId20" Type="http://schemas.openxmlformats.org/officeDocument/2006/relationships/hyperlink" Target="https://www.radiopanama.com.pa/noticias/actualidad/panama-pacifico-presenta-el-modelo-de-buenas-practicas-de-bioseguridad-para-reiniciar-la-economia-y-los-empleos/20200516/nota/4039003.aspx" TargetMode="External"/><Relationship Id="rId41" Type="http://schemas.openxmlformats.org/officeDocument/2006/relationships/hyperlink" Target="https://verpanama.com/panama-pacifico-mantiene-100-de-productividad/" TargetMode="External"/><Relationship Id="rId62" Type="http://schemas.openxmlformats.org/officeDocument/2006/relationships/hyperlink" Target="https://xpectativapty.com/2020/08/06/conoce-el-primer-mall-virtual-en-panama/" TargetMode="External"/><Relationship Id="rId83" Type="http://schemas.openxmlformats.org/officeDocument/2006/relationships/hyperlink" Target="https://www.elespectadordepanama.com/panama-pacifico-recibe-la-visita-de-autoridades-gubernamentales-para-evaluar-la-reapertura-de-las-actividades-del-area/" TargetMode="External"/><Relationship Id="rId88" Type="http://schemas.openxmlformats.org/officeDocument/2006/relationships/hyperlink" Target="https://twitter.com/Telemetro/status/1298274971714752512?s=20" TargetMode="External"/><Relationship Id="rId111" Type="http://schemas.openxmlformats.org/officeDocument/2006/relationships/hyperlink" Target="http://prnoticiaspanama.com/trail-una-nueva-oportunidad-para-educarse-con-estandares-internacionales-en-panama-pacifico/" TargetMode="External"/><Relationship Id="rId132" Type="http://schemas.openxmlformats.org/officeDocument/2006/relationships/hyperlink" Target="https://twitter.com/RevistaMartesF/status/1321184392698613761?s=20" TargetMode="External"/><Relationship Id="rId153" Type="http://schemas.openxmlformats.org/officeDocument/2006/relationships/hyperlink" Target="https://twitter.com/BoletinViajes/status/1318537453922258944?s=20" TargetMode="External"/><Relationship Id="rId174" Type="http://schemas.openxmlformats.org/officeDocument/2006/relationships/hyperlink" Target="https://www.dailymotion.com/video/x7wxvej" TargetMode="External"/><Relationship Id="rId179" Type="http://schemas.openxmlformats.org/officeDocument/2006/relationships/hyperlink" Target="https://www.laestrella.com.pa/nacional/200114/74-avance-lleva-intercambiador-panama-pacifico" TargetMode="External"/><Relationship Id="rId195" Type="http://schemas.openxmlformats.org/officeDocument/2006/relationships/hyperlink" Target="https://www.prensa.com/impresa/panorama/coronavirus-entre-los-hechos-y-el-germen-del-miedo/" TargetMode="External"/><Relationship Id="rId209" Type="http://schemas.openxmlformats.org/officeDocument/2006/relationships/hyperlink" Target="https://headtopics.com/co/para-modernizar-el-pa-s-panam-firma-una-ley-que-regula-el-teletrabajo-11380906" TargetMode="External"/><Relationship Id="rId190" Type="http://schemas.openxmlformats.org/officeDocument/2006/relationships/hyperlink" Target="https://www.rpcradio.com/noticias/nacionales/intercambiador-de-panama-pacifico-registra-74-de-avance_0_3987/" TargetMode="External"/><Relationship Id="rId204" Type="http://schemas.openxmlformats.org/officeDocument/2006/relationships/hyperlink" Target="https://www.laestrella.com.pa/nacional/200207/personas-procedentes-china-violan-protocolo" TargetMode="External"/><Relationship Id="rId220" Type="http://schemas.openxmlformats.org/officeDocument/2006/relationships/hyperlink" Target="https://www.laprensalatina.com/el-presidente-de-panama-firma-una-ley-que-regula-el-teletrabajo-para-modernizar-el-pais/" TargetMode="External"/><Relationship Id="rId225" Type="http://schemas.openxmlformats.org/officeDocument/2006/relationships/hyperlink" Target="https://www.midiario.com/nacionales/con-la-ley-de-teletrabajo-los-empleados-podran-usar-la-tecnologia-para-trabajar-a-distancia-durante-algunos-dias-o-jornadas-especificas/" TargetMode="External"/><Relationship Id="rId15" Type="http://schemas.openxmlformats.org/officeDocument/2006/relationships/hyperlink" Target="https://www.telemetro.com/nacionales/2020/05/15/panama-pacifico-prepara-protocolo-de-bioseguridad-ante-reapertura-gradual/2862265.html" TargetMode="External"/><Relationship Id="rId36" Type="http://schemas.openxmlformats.org/officeDocument/2006/relationships/hyperlink" Target="https://twitter.com/TReporta/status/1261270097924100096?s=20" TargetMode="External"/><Relationship Id="rId57" Type="http://schemas.openxmlformats.org/officeDocument/2006/relationships/hyperlink" Target="https://riducaonline.com/2020/06/17/empresas-de-panama-pacifico-han-contribuido-a-mantener-las-operaciones-de-la-cadena-de-abastecimiento-durante-la-pandemia/" TargetMode="External"/><Relationship Id="rId106" Type="http://schemas.openxmlformats.org/officeDocument/2006/relationships/hyperlink" Target="https://dpanama.com.pa/index.php/2020/09/04/la-zona-del-pacifico-es-clave-para-la-reactivacion-economica-del-pais/" TargetMode="External"/><Relationship Id="rId127" Type="http://schemas.openxmlformats.org/officeDocument/2006/relationships/hyperlink" Target="http://www.panama24horas.com.pa/panama/ley-emma-buenas-noticias-para-las-areas-economicas-especiales-como-panama-pacifico/?utm_source=feedburner&amp;utm_medium=twitter&amp;utm_campaign=Feed%3A+Panama24Horas+%28Panama24Horas+-+Noticias+e+Informaci%C3%B3n+de+Panam%C3%A1+y+el+Mundo%29" TargetMode="External"/><Relationship Id="rId10" Type="http://schemas.openxmlformats.org/officeDocument/2006/relationships/hyperlink" Target="https://www.vidayexito.net/coronavirus/comunicados/panama-pacifico-apoya-a-panama-con-hub-humanitario/" TargetMode="External"/><Relationship Id="rId31" Type="http://schemas.openxmlformats.org/officeDocument/2006/relationships/hyperlink" Target="https://twitter.com/enmayuscula507/status/1259981689520095233?s=20" TargetMode="External"/><Relationship Id="rId52" Type="http://schemas.openxmlformats.org/officeDocument/2006/relationships/hyperlink" Target="https://www.midiario.com/nacionales/sector-logistico-solicita-digitalizar-procesos-para-evitar-la-burocracia-y-la-corrupcion/" TargetMode="External"/><Relationship Id="rId73" Type="http://schemas.openxmlformats.org/officeDocument/2006/relationships/hyperlink" Target="https://ensegundos.com.pa/2020/08/17/companias-logisticas-contribuyen-a-mantener-activa-la-economia-del-pais/" TargetMode="External"/><Relationship Id="rId78" Type="http://schemas.openxmlformats.org/officeDocument/2006/relationships/hyperlink" Target="https://twitter.com/radiopanama/status/1295874846212214790?s=20" TargetMode="External"/><Relationship Id="rId94" Type="http://schemas.openxmlformats.org/officeDocument/2006/relationships/hyperlink" Target="https://www.netview.news/2020/09/07/jaime-carrizo-dirigira-nueva-junta-directiva-de-adedapp/" TargetMode="External"/><Relationship Id="rId99" Type="http://schemas.openxmlformats.org/officeDocument/2006/relationships/hyperlink" Target="https://www.prensa.com/impresa/economia/carrizo-dirigira-asociacion-de-panama-pacifico/" TargetMode="External"/><Relationship Id="rId101" Type="http://schemas.openxmlformats.org/officeDocument/2006/relationships/hyperlink" Target="https://www.entornointeligente.com/la-asociacin-de-empresas-del-rea-panam-pacfico-jurament-a-su-nueva-junta-directiva/" TargetMode="External"/><Relationship Id="rId122" Type="http://schemas.openxmlformats.org/officeDocument/2006/relationships/hyperlink" Target="https://ecotvpanama.com/programas/eco-news/panama-pacifico-apunta-por-una-robusta-reactivacion-economica_1_65873/" TargetMode="External"/><Relationship Id="rId143" Type="http://schemas.openxmlformats.org/officeDocument/2006/relationships/hyperlink" Target="http://prnoticiaspanama.com/expo-feria-de-la-asociacion-de-empresas-del-area-panama-pacifico-un-encuentro-de-crecimiento-bienestar-y-emprendimiento/" TargetMode="External"/><Relationship Id="rId148" Type="http://schemas.openxmlformats.org/officeDocument/2006/relationships/hyperlink" Target="https://twitter.com/NoticieroPanama/status/1316776613120540677?s=20" TargetMode="External"/><Relationship Id="rId164" Type="http://schemas.openxmlformats.org/officeDocument/2006/relationships/hyperlink" Target="https://twitter.com/radiopanama/status/1318617982252118016?s=20" TargetMode="External"/><Relationship Id="rId169" Type="http://schemas.openxmlformats.org/officeDocument/2006/relationships/hyperlink" Target="https://twitter.com/TReporta/status/1317004963495673856?s=20" TargetMode="External"/><Relationship Id="rId185" Type="http://schemas.openxmlformats.org/officeDocument/2006/relationships/hyperlink" Target="http://elespectadordepanama.com/2020/01/15/intercambiador-de-panama-pacifico-registra-74-de-avance/" TargetMode="External"/><Relationship Id="rId4" Type="http://schemas.openxmlformats.org/officeDocument/2006/relationships/hyperlink" Target="https://www.laestrella.com.pa/cafe-estrella/curiosidades/200319/panama-pacifico-hub-talento-local-regional" TargetMode="External"/><Relationship Id="rId9" Type="http://schemas.openxmlformats.org/officeDocument/2006/relationships/hyperlink" Target="https://elcapitalfinanciero.com/crean-herramienta-tecnologica-que-da-respuesta-efectiva-a-la-contingencia-por-covid-19/" TargetMode="External"/><Relationship Id="rId180" Type="http://schemas.openxmlformats.org/officeDocument/2006/relationships/hyperlink" Target="https://elcapitalfinanciero.com/intercambiador-vial-de-panama-pacifico-registra-74-de-avance/" TargetMode="External"/><Relationship Id="rId210" Type="http://schemas.openxmlformats.org/officeDocument/2006/relationships/hyperlink" Target="https://d.docs.live.net/Downloads/panamaamerica.com.pa/economia/presidente-sanciona-ley-que-establece-y-regula-el-teletrabajo-en-panama-1156696" TargetMode="External"/><Relationship Id="rId215" Type="http://schemas.openxmlformats.org/officeDocument/2006/relationships/hyperlink" Target="https://elcapitalfinanciero.com/presidente-laurentino-cortizo-visita-panama-pacifico/" TargetMode="External"/><Relationship Id="rId26" Type="http://schemas.openxmlformats.org/officeDocument/2006/relationships/hyperlink" Target="https://www.laestrella.com.pa/economia/200526/panama-pacifico-mejor-agencia-promocion-inversiones-2020" TargetMode="External"/><Relationship Id="rId47" Type="http://schemas.openxmlformats.org/officeDocument/2006/relationships/hyperlink" Target="http://www.elespectadordepanama.com/panama-pacifico-modelo-de-buenas-practicas-de-bioseguridad-para-reiniciar-la-economia-y-los-empleos-en-el-pais/" TargetMode="External"/><Relationship Id="rId68" Type="http://schemas.openxmlformats.org/officeDocument/2006/relationships/hyperlink" Target="https://twitter.com/TReporta/status/1294267634217824257?s=20" TargetMode="External"/><Relationship Id="rId89" Type="http://schemas.openxmlformats.org/officeDocument/2006/relationships/hyperlink" Target="https://www.laestrella.com.pa/cafe-estrella/cultura/200826/pandemia-detiene-musica-jazz-panama" TargetMode="External"/><Relationship Id="rId112" Type="http://schemas.openxmlformats.org/officeDocument/2006/relationships/hyperlink" Target="https://riducaonline.com/2020/09/22/vivir-en-espacios-abiertos-es-la-alternativa-que-prefieren-los-usuarios-de-plataformas-digitales/" TargetMode="External"/><Relationship Id="rId133" Type="http://schemas.openxmlformats.org/officeDocument/2006/relationships/hyperlink" Target="https://twitter.com/RevistaMartesF/status/1321139345869414402?s=20" TargetMode="External"/><Relationship Id="rId154" Type="http://schemas.openxmlformats.org/officeDocument/2006/relationships/hyperlink" Target="https://twitter.com/iberoamericav/status/1318552327297564672?s=20" TargetMode="External"/><Relationship Id="rId175" Type="http://schemas.openxmlformats.org/officeDocument/2006/relationships/hyperlink" Target="https://twitter.com/tvnnoticias/status/1318343401952215040?s=19" TargetMode="External"/><Relationship Id="rId196" Type="http://schemas.openxmlformats.org/officeDocument/2006/relationships/hyperlink" Target="https://www.metrolibre.com/nacionales/162071-residentes-de-howard-y-trabajadores-est%C3%A1n-preocupados-por-presencia-de-estudiantes-en-cuarentena.html" TargetMode="External"/><Relationship Id="rId200" Type="http://schemas.openxmlformats.org/officeDocument/2006/relationships/hyperlink" Target="https://www.telemetro.com/nacionales/2020/02/06/minsa-explica-residentes-de-panama-pacifico-medidas-tomadas-con-estudiantes-llegados-de-china/2535201.html" TargetMode="External"/><Relationship Id="rId16" Type="http://schemas.openxmlformats.org/officeDocument/2006/relationships/hyperlink" Target="https://www.telemetro.com/nacionales/2020/05/15/panama-pacifico-prepara-protocolo-de-bioseguridad-ante-reapertura-gradual/2862265.html" TargetMode="External"/><Relationship Id="rId221" Type="http://schemas.openxmlformats.org/officeDocument/2006/relationships/hyperlink" Target="https://www.youtube.com/watch?v=kOtm8q7nGz8" TargetMode="External"/><Relationship Id="rId37" Type="http://schemas.openxmlformats.org/officeDocument/2006/relationships/hyperlink" Target="https://twitter.com/TReporta/status/1261292237566160898?s=20" TargetMode="External"/><Relationship Id="rId58" Type="http://schemas.openxmlformats.org/officeDocument/2006/relationships/hyperlink" Target="https://anpanama.com/10066-Empresas-de-Panama-Pacifico-mantienen-100-de-productividad.note.aspx" TargetMode="External"/><Relationship Id="rId79" Type="http://schemas.openxmlformats.org/officeDocument/2006/relationships/hyperlink" Target="https://www.facebook.com/rpcradio/videos/675521263174835/?sfnsn=mo&amp;extid=xMBCTN6lHtFDDQ62&amp;d=n&amp;vh=e" TargetMode="External"/><Relationship Id="rId102" Type="http://schemas.openxmlformats.org/officeDocument/2006/relationships/hyperlink" Target="https://www.metrolibre.com/duty-free/181322-duty-free-del-8-de-septiembre-de-2020.html" TargetMode="External"/><Relationship Id="rId123" Type="http://schemas.openxmlformats.org/officeDocument/2006/relationships/hyperlink" Target="https://ensegundos.com.pa/2020/09/07/panama-pacifico-reinicia-operaciones-bajo-estrictos-protocolos-de-bioseguridad/" TargetMode="External"/><Relationship Id="rId144" Type="http://schemas.openxmlformats.org/officeDocument/2006/relationships/hyperlink" Target="https://verpanama.com/expo-feria-2020-area-panama-pacifico/" TargetMode="External"/><Relationship Id="rId90" Type="http://schemas.openxmlformats.org/officeDocument/2006/relationships/hyperlink" Target="https://www.elespectadordepanama.com/trail-una-nueva-oportunidad-para-educarse-con-estandares-internacionales-en-panama-pacifico/" TargetMode="External"/><Relationship Id="rId165" Type="http://schemas.openxmlformats.org/officeDocument/2006/relationships/hyperlink" Target="https://www.radiopanama.com.pa/noticias/actualidad/expoferia-2020-se-realizara-de-manera-virtual/20201017/nota/4078494.aspx" TargetMode="External"/><Relationship Id="rId186" Type="http://schemas.openxmlformats.org/officeDocument/2006/relationships/hyperlink" Target="https://revistaconstruir.com/intercambiador-panama-pacifico-avance/" TargetMode="External"/><Relationship Id="rId211" Type="http://schemas.openxmlformats.org/officeDocument/2006/relationships/hyperlink" Target="http://www.noticiasxtra.com/147_negocios/6612131_el-presidente-de-panama-firma-una-ley-que-regula-el-teletrabajo-para-modernizar-el-pais.html" TargetMode="External"/><Relationship Id="rId27" Type="http://schemas.openxmlformats.org/officeDocument/2006/relationships/hyperlink" Target="https://twitter.com/EstrellaOnline/status/1265400328725450752" TargetMode="External"/><Relationship Id="rId48" Type="http://schemas.openxmlformats.org/officeDocument/2006/relationships/hyperlink" Target="https://www.telemetro.com/entrevistas/2020/06/11/sector-logistico-ve-con-buenos-ojos-equiparacion-de-la-zona-libre-con-ley-de-panama-pacifico/2942727.html" TargetMode="External"/><Relationship Id="rId69" Type="http://schemas.openxmlformats.org/officeDocument/2006/relationships/hyperlink" Target="https://twitter.com/TReporta/status/1294255664882225152?s=20" TargetMode="External"/><Relationship Id="rId113" Type="http://schemas.openxmlformats.org/officeDocument/2006/relationships/hyperlink" Target="https://www.elespectadordepanama.com/vivir-en-espacios-abiertos-la-alternativa-que-prefieren-los-usuarios-de-plataformas-digitales-luego-de-la-pandemia/" TargetMode="External"/><Relationship Id="rId134" Type="http://schemas.openxmlformats.org/officeDocument/2006/relationships/hyperlink" Target="https://www.metrolibre.com/opini%C3%B3n/185434-ley-emma-una-buena-noticia.html" TargetMode="External"/><Relationship Id="rId80" Type="http://schemas.openxmlformats.org/officeDocument/2006/relationships/hyperlink" Target="https://riducaonline.com/2020/08/19/sector-maritimo-panameno-sigue-competitivo-frente-al-escenario-mundial/" TargetMode="External"/><Relationship Id="rId155" Type="http://schemas.openxmlformats.org/officeDocument/2006/relationships/hyperlink" Target="https://www.diaadia.com.pa/el-pais/mitradel-participa-de-la-expo-feria-de-panama-pacifico-2020-371552" TargetMode="External"/><Relationship Id="rId176" Type="http://schemas.openxmlformats.org/officeDocument/2006/relationships/hyperlink" Target="https://twitter.com/MetroLibrePTY/status/1321391902613102592?s=20" TargetMode="External"/><Relationship Id="rId197" Type="http://schemas.openxmlformats.org/officeDocument/2006/relationships/hyperlink" Target="https://www.diaadia.com.pa/el-pais/preocupacion-llega-residentes-de-howard-por-alumnos-que-vienen-de-china-362873" TargetMode="External"/><Relationship Id="rId201" Type="http://schemas.openxmlformats.org/officeDocument/2006/relationships/hyperlink" Target="https://www.metrolibre.com/nacionales/162281-minsa-informa-residentes-de-panam%C3%A1-pac%C3%ADfico-la-situaci%C3%B3n-de-estudiantes-procedentes-de-china.html" TargetMode="External"/><Relationship Id="rId222" Type="http://schemas.openxmlformats.org/officeDocument/2006/relationships/hyperlink" Target="https://www.laestrella.com.pa/nacional/200218/presidente-panama-firma-ley-regula-teletrabajo-modernizar-pais" TargetMode="External"/><Relationship Id="rId17" Type="http://schemas.openxmlformats.org/officeDocument/2006/relationships/hyperlink" Target="https://www.telemetro.com/nacionales/2020/05/15/panama-pacifico-prepara-protocolo-de-bioseguridad-ante-reapertura-gradual/2862265.html" TargetMode="External"/><Relationship Id="rId38" Type="http://schemas.openxmlformats.org/officeDocument/2006/relationships/hyperlink" Target="https://twitter.com/TReporta/status/1261271057907974146?s=20" TargetMode="External"/><Relationship Id="rId59" Type="http://schemas.openxmlformats.org/officeDocument/2006/relationships/hyperlink" Target="https://www.revistainversionesynegocios.com/2020/08/10/sector-maritimo-panameno-sigue-competitivo-frente-al-escenario-mundial/" TargetMode="External"/><Relationship Id="rId103" Type="http://schemas.openxmlformats.org/officeDocument/2006/relationships/hyperlink" Target="http://www.panama24horas.com.pa/panama/panama-pacifico-clave-para-la-reactivacion-economica-del-pais/" TargetMode="External"/><Relationship Id="rId124" Type="http://schemas.openxmlformats.org/officeDocument/2006/relationships/hyperlink" Target="https://twitter.com/radiopanama/status/1301277633167216642?s=20" TargetMode="External"/><Relationship Id="rId70" Type="http://schemas.openxmlformats.org/officeDocument/2006/relationships/hyperlink" Target="https://twitter.com/TReporta/status/1294255304595644417?s=20" TargetMode="External"/><Relationship Id="rId91" Type="http://schemas.openxmlformats.org/officeDocument/2006/relationships/hyperlink" Target="https://twitter.com/espectadorpana/status/1299414543303573504?s=20" TargetMode="External"/><Relationship Id="rId145" Type="http://schemas.openxmlformats.org/officeDocument/2006/relationships/hyperlink" Target="https://xpectativapty.com/2020/10/14/expo-feria-de-la-asociacion-de-empresas-del-area-panama-pacifico-un-encuentro-de-crecimiento-bienestar-y-emprendimiento/" TargetMode="External"/><Relationship Id="rId166" Type="http://schemas.openxmlformats.org/officeDocument/2006/relationships/hyperlink" Target="https://twitter.com/radiopanama/status/1317564509284859905?s=20" TargetMode="External"/><Relationship Id="rId187" Type="http://schemas.openxmlformats.org/officeDocument/2006/relationships/hyperlink" Target="https://twitter.com/ensegundos_pa/status/1217545801653805059" TargetMode="External"/><Relationship Id="rId1" Type="http://schemas.openxmlformats.org/officeDocument/2006/relationships/hyperlink" Target="https://www.facebook.com/permalink.php?id=214696068567693&amp;story_fbid=2796989290338345" TargetMode="External"/><Relationship Id="rId212" Type="http://schemas.openxmlformats.org/officeDocument/2006/relationships/hyperlink" Target="https://www.tvn-2.com/nacionales/Sancionan-Ley-establece-modalidad-Teletrabajo_0_5514198554.html" TargetMode="External"/><Relationship Id="rId28" Type="http://schemas.openxmlformats.org/officeDocument/2006/relationships/hyperlink" Target="https://twitter.com/ReportoCA/status/1265360846798180353" TargetMode="External"/><Relationship Id="rId49" Type="http://schemas.openxmlformats.org/officeDocument/2006/relationships/hyperlink" Target="https://www.telemetro.com/entrevistas/2020/06/11/sector-logistico-ve-con-buenos-ojos-equiparacion-de-la-zona-libre-con-ley-de-panama-pacifico/2942727.html" TargetMode="External"/><Relationship Id="rId114" Type="http://schemas.openxmlformats.org/officeDocument/2006/relationships/hyperlink" Target="https://www.telemetro.com/entrevistas/2020/09/04/gerentes-de-panama-pacifico-expresan-optimismo-ante-reapertura-el-lunes/3198871.html?utm_content=buffer6c58b&amp;utm_medium=social&amp;utm_source=twitter.com&amp;utm_campaign=app+buffer+/" TargetMode="External"/><Relationship Id="rId60" Type="http://schemas.openxmlformats.org/officeDocument/2006/relationships/hyperlink" Target="https://riducaonline.com/2020/08/05/conoce-el-primer-mall-virtual-en-panama/" TargetMode="External"/><Relationship Id="rId81" Type="http://schemas.openxmlformats.org/officeDocument/2006/relationships/hyperlink" Target="https://ecotvpanama.com/programas/eco-news/panama-pacifico-lucha-para-retener-60-de-las-empresas-en-el-area-economica_1_64094/" TargetMode="External"/><Relationship Id="rId135" Type="http://schemas.openxmlformats.org/officeDocument/2006/relationships/hyperlink" Target="https://youtu.be/PjSh3QbfyX4" TargetMode="External"/><Relationship Id="rId156" Type="http://schemas.openxmlformats.org/officeDocument/2006/relationships/hyperlink" Target="https://twitter.com/DiaaDiaPa/status/1318688449038184448?s=20" TargetMode="External"/><Relationship Id="rId177" Type="http://schemas.openxmlformats.org/officeDocument/2006/relationships/hyperlink" Target="https://somosimpactopositivo.com/impactando-en-positivo/comsmarket-agencia/" TargetMode="External"/><Relationship Id="rId198" Type="http://schemas.openxmlformats.org/officeDocument/2006/relationships/hyperlink" Target="http://elsiglo.com.pa/panama/llegada-estudiantes-china-sinaproc-howard-causo-preocupacion/24150165" TargetMode="External"/><Relationship Id="rId202" Type="http://schemas.openxmlformats.org/officeDocument/2006/relationships/hyperlink" Target="https://d.docs.live.net/83642d5279f6c010/Documents/PR/Panam&#225;%20Pac&#237;fico/Febrero/4%20y%206%20de%20febrero/WhatsApp%20Image%202020-02-05%20at%202.16.03%20PM.jpeg" TargetMode="External"/><Relationship Id="rId223" Type="http://schemas.openxmlformats.org/officeDocument/2006/relationships/hyperlink" Target="https://www.laestrella.com.pa/nacional/200218/presidente-panama-firma-ley-regula-teletrabajo-modernizar-pais" TargetMode="External"/><Relationship Id="rId18" Type="http://schemas.openxmlformats.org/officeDocument/2006/relationships/hyperlink" Target="https://www.telemetro.com/nacionales/2020/05/15/panama-pacifico-prepara-protocolo-de-bioseguridad-ante-reapertura-gradual/2862265.html" TargetMode="External"/><Relationship Id="rId39" Type="http://schemas.openxmlformats.org/officeDocument/2006/relationships/hyperlink" Target="https://www.facebook.com/rpcradio/videos/3026390314094101/" TargetMode="External"/><Relationship Id="rId50" Type="http://schemas.openxmlformats.org/officeDocument/2006/relationships/hyperlink" Target="https://twitter.com/verpanama1/status/1268739109792763911?s=20" TargetMode="External"/><Relationship Id="rId104" Type="http://schemas.openxmlformats.org/officeDocument/2006/relationships/hyperlink" Target="https://twitter.com/Panama24horas/status/1301252247108624384?s=20" TargetMode="External"/><Relationship Id="rId125" Type="http://schemas.openxmlformats.org/officeDocument/2006/relationships/hyperlink" Target="https://twitter.com/radiopanama/status/1301277633167216642?s=20" TargetMode="External"/><Relationship Id="rId146" Type="http://schemas.openxmlformats.org/officeDocument/2006/relationships/hyperlink" Target="https://www.eventos507.com/expo-feria-2020-de-panama-pacifico/" TargetMode="External"/><Relationship Id="rId167" Type="http://schemas.openxmlformats.org/officeDocument/2006/relationships/hyperlink" Target="https://www.telemetro.com/nacionales/2020/10/15/expo-feria-asociacion-empresas-panama/3348756.html" TargetMode="External"/><Relationship Id="rId188" Type="http://schemas.openxmlformats.org/officeDocument/2006/relationships/hyperlink" Target="https://twitter.com/snipnoticias/status/1217487910628483073?s=21" TargetMode="External"/><Relationship Id="rId71" Type="http://schemas.openxmlformats.org/officeDocument/2006/relationships/hyperlink" Target="https://twitter.com/TReporta/status/1294254733067202561?s=20" TargetMode="External"/><Relationship Id="rId92" Type="http://schemas.openxmlformats.org/officeDocument/2006/relationships/hyperlink" Target="https://www.instagram.com/p/CEcXEPrnidQ/?igshid=hlcp2b2z78nh" TargetMode="External"/><Relationship Id="rId213" Type="http://schemas.openxmlformats.org/officeDocument/2006/relationships/hyperlink" Target="https://www.rpcradio.com/noticias/nacionales/panama-pacifico-el-hub-de-la-capacitacion-del-recurso-humano-y-la-inversion-en-panama_0_4103/" TargetMode="External"/><Relationship Id="rId2" Type="http://schemas.openxmlformats.org/officeDocument/2006/relationships/hyperlink" Target="https://www.telemetro.com/entrevistas/2020/03/19/detallan-como-empresas-de-panama-pacifico-estan-aplicando-el-teletrabajo/2693284.html" TargetMode="External"/><Relationship Id="rId29" Type="http://schemas.openxmlformats.org/officeDocument/2006/relationships/hyperlink" Target="https://www.facebook.com/LaEstrelladePanama/photos/a.293618817342084/2983486255021980/?type=3&amp;theater" TargetMode="External"/><Relationship Id="rId40" Type="http://schemas.openxmlformats.org/officeDocument/2006/relationships/hyperlink" Target="https://twitter.com/ANPanama/status/1268580641932746753?s=20" TargetMode="External"/><Relationship Id="rId115" Type="http://schemas.openxmlformats.org/officeDocument/2006/relationships/hyperlink" Target="https://twitter.com/TReporta/status/1301704419218784258?s=20" TargetMode="External"/><Relationship Id="rId136" Type="http://schemas.openxmlformats.org/officeDocument/2006/relationships/hyperlink" Target="https://www.dailymotion.com/video/x7x1m8f" TargetMode="External"/><Relationship Id="rId157" Type="http://schemas.openxmlformats.org/officeDocument/2006/relationships/hyperlink" Target="https://twitter.com/DiaaDiaPa/status/1318780301364121601?s=20" TargetMode="External"/><Relationship Id="rId178" Type="http://schemas.openxmlformats.org/officeDocument/2006/relationships/hyperlink" Target="https://www.rpcradio.com/noticias/nacionales/intercambiador-de-panama-pacifico-registra-74-de-avance_0_3987/" TargetMode="External"/><Relationship Id="rId61" Type="http://schemas.openxmlformats.org/officeDocument/2006/relationships/hyperlink" Target="https://twitter.com/riducaonline/status/1291020254546669573?s=20" TargetMode="External"/><Relationship Id="rId82" Type="http://schemas.openxmlformats.org/officeDocument/2006/relationships/hyperlink" Target="https://twitter.com/ecotvpanama/status/1296981944266358784?s=20" TargetMode="External"/><Relationship Id="rId199" Type="http://schemas.openxmlformats.org/officeDocument/2006/relationships/hyperlink" Target="https://www.trendsmap.com/twitter/tweet/1224855050402639875" TargetMode="External"/><Relationship Id="rId203" Type="http://schemas.openxmlformats.org/officeDocument/2006/relationships/hyperlink" Target="https://www.diaadia.com.pa/el-pais/panama-pacifico-se-une-los-esfuerzos-de-comunicacion-el-minsa-por-coronavirus-362939" TargetMode="External"/><Relationship Id="rId19" Type="http://schemas.openxmlformats.org/officeDocument/2006/relationships/hyperlink" Target="https://ensegundos.com.pa/2020/05/11/empresas-logisticas-mantienen-la-operacion-para-suplir-las-necesidades-en-medio-de-la-pandemia/" TargetMode="External"/><Relationship Id="rId224" Type="http://schemas.openxmlformats.org/officeDocument/2006/relationships/hyperlink" Target="https://forbescentroamerica.com/2020/02/18/presidente-de-panama-firma-ley-que-regula-teletrabajo-para-modernizar-el-pais/" TargetMode="External"/><Relationship Id="rId30" Type="http://schemas.openxmlformats.org/officeDocument/2006/relationships/hyperlink" Target="https://twitter.com/EstrellaOnline/status/1265696780550909954?s=20" TargetMode="External"/><Relationship Id="rId105" Type="http://schemas.openxmlformats.org/officeDocument/2006/relationships/hyperlink" Target="https://verpanama.com/zona-panama-pacifico-2020-clave-de-reactivacion/" TargetMode="External"/><Relationship Id="rId126" Type="http://schemas.openxmlformats.org/officeDocument/2006/relationships/hyperlink" Target="https://www.instagram.com/p/CEsjm81nt4Q/?igshid=1rpqf0xw1bz2m" TargetMode="External"/><Relationship Id="rId147" Type="http://schemas.openxmlformats.org/officeDocument/2006/relationships/hyperlink" Target="https://profesionalespanama.net/nacionales/anuncian-feria-de-la-asociacion-de-empresas-del-area-panama-pacifico/" TargetMode="External"/><Relationship Id="rId168" Type="http://schemas.openxmlformats.org/officeDocument/2006/relationships/hyperlink" Target="https://twitter.com/TReporta/status/1316760755795091458?s=20" TargetMode="External"/><Relationship Id="rId51" Type="http://schemas.openxmlformats.org/officeDocument/2006/relationships/hyperlink" Target="https://www.metrolibre.com/duty-free/173724-duty-free-del-12-de-junio-de-2020.html" TargetMode="External"/><Relationship Id="rId72" Type="http://schemas.openxmlformats.org/officeDocument/2006/relationships/hyperlink" Target="https://www.youtube.com/watch?v=bV-GRWtR2Jo&amp;t=4s" TargetMode="External"/><Relationship Id="rId93" Type="http://schemas.openxmlformats.org/officeDocument/2006/relationships/hyperlink" Target="https://twitter.com/espectadorpana/status/1301693798771195904?s=20" TargetMode="External"/><Relationship Id="rId189" Type="http://schemas.openxmlformats.org/officeDocument/2006/relationships/hyperlink" Target="http://elespectadordepanama.com/2020/01/26/parterre-un-concepto-de-modelo-residencial-unico-en-latinoameric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lespectadordepanama.com/2020/01/15/intercambiador-de-panama-pacifico-registra-74-de-avance/" TargetMode="External"/><Relationship Id="rId13" Type="http://schemas.openxmlformats.org/officeDocument/2006/relationships/hyperlink" Target="https://twitter.com/snipnoticias/status/1217487910628483073?s=21" TargetMode="External"/><Relationship Id="rId3" Type="http://schemas.openxmlformats.org/officeDocument/2006/relationships/hyperlink" Target="https://elcapitalfinanciero.com/intercambiador-vial-de-panama-pacifico-registra-74-de-avance/" TargetMode="External"/><Relationship Id="rId7" Type="http://schemas.openxmlformats.org/officeDocument/2006/relationships/hyperlink" Target="https://www.midiario.com/nacionales/intercambiador-de-panama-pacifico-lleva-un-74-de-avance/" TargetMode="External"/><Relationship Id="rId12" Type="http://schemas.openxmlformats.org/officeDocument/2006/relationships/hyperlink" Target="https://twitter.com/ensegundos_pa/status/1217545801653805059" TargetMode="External"/><Relationship Id="rId2" Type="http://schemas.openxmlformats.org/officeDocument/2006/relationships/hyperlink" Target="https://www.laestrella.com.pa/nacional/200114/74-avance-lleva-intercambiador-panama-pacifico" TargetMode="External"/><Relationship Id="rId1" Type="http://schemas.openxmlformats.org/officeDocument/2006/relationships/hyperlink" Target="https://www.rpcradio.com/noticias/nacionales/intercambiador-de-panama-pacifico-registra-74-de-avance_0_3987/" TargetMode="External"/><Relationship Id="rId6" Type="http://schemas.openxmlformats.org/officeDocument/2006/relationships/hyperlink" Target="https://ensegundos.com.pa/2020/01/15/intercambiador-vial-de-panama-pacifico-registra-74-de-avance/" TargetMode="External"/><Relationship Id="rId11" Type="http://schemas.openxmlformats.org/officeDocument/2006/relationships/hyperlink" Target="https://www.rpcradio.com/noticias/nacionales/intercambiador-de-panama-pacifico-registra-74-de-avance_0_3987/" TargetMode="External"/><Relationship Id="rId5" Type="http://schemas.openxmlformats.org/officeDocument/2006/relationships/hyperlink" Target="https://www.carreteras-pa.com/noticias/intercambiador-de-panama-pacifico-lleva-un-74-de-avance/" TargetMode="External"/><Relationship Id="rId15" Type="http://schemas.openxmlformats.org/officeDocument/2006/relationships/drawing" Target="../drawings/drawing2.xml"/><Relationship Id="rId10" Type="http://schemas.openxmlformats.org/officeDocument/2006/relationships/hyperlink" Target="http://elespectadordepanama.com/2020/01/26/parterre-un-concepto-de-modelo-residencial-unico-en-latinoamerica/" TargetMode="External"/><Relationship Id="rId4" Type="http://schemas.openxmlformats.org/officeDocument/2006/relationships/hyperlink" Target="https://revistasumma.com/intercambiador-de-panama-pacifico-registra-74-de-avance/" TargetMode="External"/><Relationship Id="rId9" Type="http://schemas.openxmlformats.org/officeDocument/2006/relationships/hyperlink" Target="https://revistaconstruir.com/intercambiador-panama-pacifico-avanc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diaadia.com.pa/el-pais/panama-pacifico-se-une-los-esfuerzos-de-comunicacion-el-minsa-por-coronavirus-362939" TargetMode="External"/><Relationship Id="rId18" Type="http://schemas.openxmlformats.org/officeDocument/2006/relationships/hyperlink" Target="https://www.efe.com/efe/america/economia/el-presidente-de-panama-firma-una-ley-que-regula-teletrabajo-para-modernizar-pais/20000011-4176526" TargetMode="External"/><Relationship Id="rId26" Type="http://schemas.openxmlformats.org/officeDocument/2006/relationships/hyperlink" Target="http://elsiglo.com.pa/panama/teletrabajo-realidad-sancionada-area-panama-pacifico/24151012" TargetMode="External"/><Relationship Id="rId21" Type="http://schemas.openxmlformats.org/officeDocument/2006/relationships/hyperlink" Target="http://www.noticiasxtra.com/147_negocios/6612131_el-presidente-de-panama-firma-una-ley-que-regula-el-teletrabajo-para-modernizar-el-pais.html" TargetMode="External"/><Relationship Id="rId34" Type="http://schemas.openxmlformats.org/officeDocument/2006/relationships/hyperlink" Target="https://forbescentroamerica.com/2020/02/18/presidente-de-panama-firma-ley-que-regula-teletrabajo-para-modernizar-el-pais/" TargetMode="External"/><Relationship Id="rId7" Type="http://schemas.openxmlformats.org/officeDocument/2006/relationships/hyperlink" Target="https://www.diaadia.com.pa/el-pais/preocupacion-llega-residentes-de-howard-por-alumnos-que-vienen-de-china-362873" TargetMode="External"/><Relationship Id="rId12" Type="http://schemas.openxmlformats.org/officeDocument/2006/relationships/hyperlink" Target="https://d.docs.live.net/83642d5279f6c010/Documents/PR/Panam&#225;%20Pac&#237;fico/Febrero/4%20y%206%20de%20febrero/WhatsApp%20Image%202020-02-05%20at%202.16.03%20PM.jpeg" TargetMode="External"/><Relationship Id="rId17" Type="http://schemas.openxmlformats.org/officeDocument/2006/relationships/hyperlink" Target="https://www.rpcradio.com/noticias/nacionales/intercambiador-de-panama-pacifico-registra-74-de-avance_0_3987/" TargetMode="External"/><Relationship Id="rId25" Type="http://schemas.openxmlformats.org/officeDocument/2006/relationships/hyperlink" Target="https://elcapitalfinanciero.com/presidente-laurentino-cortizo-visita-panama-pacifico/" TargetMode="External"/><Relationship Id="rId33" Type="http://schemas.openxmlformats.org/officeDocument/2006/relationships/hyperlink" Target="https://www.laestrella.com.pa/nacional/200218/presidente-panama-firma-ley-regula-teletrabajo-modernizar-pais" TargetMode="External"/><Relationship Id="rId38" Type="http://schemas.openxmlformats.org/officeDocument/2006/relationships/drawing" Target="../drawings/drawing3.xml"/><Relationship Id="rId2" Type="http://schemas.openxmlformats.org/officeDocument/2006/relationships/hyperlink" Target="https://www.laestrella.com.pa/nacional/200204/estudiantes-observacion-genera-preocupacion-area-comercial-panama-pacifico" TargetMode="External"/><Relationship Id="rId16" Type="http://schemas.openxmlformats.org/officeDocument/2006/relationships/hyperlink" Target="http://www.radiolaprimerisima.com/noticias/resumen/278343/medidas-especiales-en-canal-de-panama-por-coronavirus/" TargetMode="External"/><Relationship Id="rId20" Type="http://schemas.openxmlformats.org/officeDocument/2006/relationships/hyperlink" Target="https://d.docs.live.net/Downloads/panamaamerica.com.pa/economia/presidente-sanciona-ley-que-establece-y-regula-el-teletrabajo-en-panama-1156696" TargetMode="External"/><Relationship Id="rId29" Type="http://schemas.openxmlformats.org/officeDocument/2006/relationships/hyperlink" Target="https://www.estrategiaynegocios.net/lasclavesdeldia/1357672-330/presidente-de-panam%C3%A1-no-queremos-ning%C3%BAn-favor-de-europa-solo-justicia" TargetMode="External"/><Relationship Id="rId1" Type="http://schemas.openxmlformats.org/officeDocument/2006/relationships/hyperlink" Target="https://www.tvn-2.com/nacionales/Residentes-Howard-consternados-China-Sinaproc_0_5503699650.html" TargetMode="External"/><Relationship Id="rId6" Type="http://schemas.openxmlformats.org/officeDocument/2006/relationships/hyperlink" Target="https://www.metrolibre.com/nacionales/162071-residentes-de-howard-y-trabajadores-est%C3%A1n-preocupados-por-presencia-de-estudiantes-en-cuarentena.html" TargetMode="External"/><Relationship Id="rId11" Type="http://schemas.openxmlformats.org/officeDocument/2006/relationships/hyperlink" Target="https://www.metrolibre.com/nacionales/162281-minsa-informa-residentes-de-panam%C3%A1-pac%C3%ADfico-la-situaci%C3%B3n-de-estudiantes-procedentes-de-china.html" TargetMode="External"/><Relationship Id="rId24" Type="http://schemas.openxmlformats.org/officeDocument/2006/relationships/hyperlink" Target="https://www.laestrella.com.pa/economia/200217/cortizo-sancionara-recien-aprobada-ley-teletrabajo" TargetMode="External"/><Relationship Id="rId32" Type="http://schemas.openxmlformats.org/officeDocument/2006/relationships/hyperlink" Target="https://www.laestrella.com.pa/nacional/200218/presidente-panama-firma-ley-regula-teletrabajo-modernizar-pais" TargetMode="External"/><Relationship Id="rId37" Type="http://schemas.openxmlformats.org/officeDocument/2006/relationships/printerSettings" Target="../printerSettings/printerSettings3.bin"/><Relationship Id="rId5" Type="http://schemas.openxmlformats.org/officeDocument/2006/relationships/hyperlink" Target="https://www.prensa.com/impresa/panorama/coronavirus-entre-los-hechos-y-el-germen-del-miedo/" TargetMode="External"/><Relationship Id="rId15" Type="http://schemas.openxmlformats.org/officeDocument/2006/relationships/hyperlink" Target="https://www.critica.com.pa/nacional/reunion-entre-minsa-y-panama-pacifico-por-estudiantes-que-regresaron-de-china-571873" TargetMode="External"/><Relationship Id="rId23" Type="http://schemas.openxmlformats.org/officeDocument/2006/relationships/hyperlink" Target="https://www.rpcradio.com/noticias/nacionales/panama-pacifico-el-hub-de-la-capacitacion-del-recurso-humano-y-la-inversion-en-panama_0_4103/" TargetMode="External"/><Relationship Id="rId28" Type="http://schemas.openxmlformats.org/officeDocument/2006/relationships/hyperlink" Target="https://www.eleconomista.net/actualidad/Presidente-de-Panama-firma-ley-que-regula-teletrabajo-para-modernizar-el-pais-20200218-0020.html" TargetMode="External"/><Relationship Id="rId36" Type="http://schemas.openxmlformats.org/officeDocument/2006/relationships/hyperlink" Target="http://larevistamn.com/presidente-cortizo-visita-panama-pacifico-para-sancionar-ley-sobre-teletrabajopacifico/" TargetMode="External"/><Relationship Id="rId10" Type="http://schemas.openxmlformats.org/officeDocument/2006/relationships/hyperlink" Target="https://www.telemetro.com/nacionales/2020/02/06/minsa-explica-residentes-de-panama-pacifico-medidas-tomadas-con-estudiantes-llegados-de-china/2535201.html" TargetMode="External"/><Relationship Id="rId19" Type="http://schemas.openxmlformats.org/officeDocument/2006/relationships/hyperlink" Target="https://headtopics.com/co/para-modernizar-el-pa-s-panam-firma-una-ley-que-regula-el-teletrabajo-11380906" TargetMode="External"/><Relationship Id="rId31" Type="http://schemas.openxmlformats.org/officeDocument/2006/relationships/hyperlink" Target="https://www.youtube.com/watch?v=kOtm8q7nGz8" TargetMode="External"/><Relationship Id="rId4" Type="http://schemas.openxmlformats.org/officeDocument/2006/relationships/hyperlink" Target="https://ensegundos.com.pa/2020/02/04/preocupacion-por-traslado-a-howard-de-estudiantes-provenientes-de-china/" TargetMode="External"/><Relationship Id="rId9" Type="http://schemas.openxmlformats.org/officeDocument/2006/relationships/hyperlink" Target="https://www.trendsmap.com/twitter/tweet/1224855050402639875" TargetMode="External"/><Relationship Id="rId14" Type="http://schemas.openxmlformats.org/officeDocument/2006/relationships/hyperlink" Target="https://www.laestrella.com.pa/nacional/200207/personas-procedentes-china-violan-protocolo" TargetMode="External"/><Relationship Id="rId22" Type="http://schemas.openxmlformats.org/officeDocument/2006/relationships/hyperlink" Target="https://www.tvn-2.com/nacionales/Sancionan-Ley-establece-modalidad-Teletrabajo_0_5514198554.html" TargetMode="External"/><Relationship Id="rId27" Type="http://schemas.openxmlformats.org/officeDocument/2006/relationships/hyperlink" Target="https://somosimpactopositivo.com/impacto-social/panama-pacifico-el-hub/" TargetMode="External"/><Relationship Id="rId30" Type="http://schemas.openxmlformats.org/officeDocument/2006/relationships/hyperlink" Target="https://www.laprensalatina.com/el-presidente-de-panama-firma-una-ley-que-regula-el-teletrabajo-para-modernizar-el-pais/" TargetMode="External"/><Relationship Id="rId35" Type="http://schemas.openxmlformats.org/officeDocument/2006/relationships/hyperlink" Target="https://www.midiario.com/nacionales/con-la-ley-de-teletrabajo-los-empleados-podran-usar-la-tecnologia-para-trabajar-a-distancia-durante-algunos-dias-o-jornadas-especificas/" TargetMode="External"/><Relationship Id="rId8" Type="http://schemas.openxmlformats.org/officeDocument/2006/relationships/hyperlink" Target="http://elsiglo.com.pa/panama/llegada-estudiantes-china-sinaproc-howard-causo-preocupacion/24150165" TargetMode="External"/><Relationship Id="rId3" Type="http://schemas.openxmlformats.org/officeDocument/2006/relationships/hyperlink" Target="https://www.midiario.com/nacionales/estudiantes-provenientes-de-china-fueron-trasladados-a-howard-residentes-se-pronuncia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laestrella.com.pa/nacional/200307/panama-pacifico-entrega-153-hectareas" TargetMode="External"/><Relationship Id="rId2" Type="http://schemas.openxmlformats.org/officeDocument/2006/relationships/hyperlink" Target="https://www.telemetro.com/entrevistas/2020/03/19/detallan-como-empresas-de-panama-pacifico-estan-aplicando-el-teletrabajo/2693284.html" TargetMode="External"/><Relationship Id="rId1" Type="http://schemas.openxmlformats.org/officeDocument/2006/relationships/hyperlink" Target="https://www.facebook.com/permalink.php?id=214696068567693&amp;story_fbid=2796989290338345" TargetMode="External"/><Relationship Id="rId6" Type="http://schemas.openxmlformats.org/officeDocument/2006/relationships/drawing" Target="../drawings/drawing4.xml"/><Relationship Id="rId5" Type="http://schemas.openxmlformats.org/officeDocument/2006/relationships/printerSettings" Target="../printerSettings/printerSettings4.bin"/><Relationship Id="rId4" Type="http://schemas.openxmlformats.org/officeDocument/2006/relationships/hyperlink" Target="https://www.laestrella.com.pa/cafe-estrella/curiosidades/200319/panama-pacifico-hub-talento-local-regional" TargetMode="Externa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https://www.rpcradio.com/noticias/nacionales/crean-la-herramienta-tecnologica-que-da-respuesta-efectiva-a-la-contingencia-por-coronavirus_0_4168/" TargetMode="External"/><Relationship Id="rId7" Type="http://schemas.openxmlformats.org/officeDocument/2006/relationships/printerSettings" Target="../printerSettings/printerSettings5.bin"/><Relationship Id="rId2" Type="http://schemas.openxmlformats.org/officeDocument/2006/relationships/hyperlink" Target="https://www.panamaamerica.com.pa/tecnologia/nueva-herramienta-tecnologica-podria-ayudar-las-autoridades-enfrentar-el-covid-19-1160069" TargetMode="External"/><Relationship Id="rId1" Type="http://schemas.openxmlformats.org/officeDocument/2006/relationships/hyperlink" Target="https://www.laestrella.com.pa/nacional/200331/panamenos-crean-aplicacion-seguimiento-afectados-covid-19" TargetMode="External"/><Relationship Id="rId6" Type="http://schemas.openxmlformats.org/officeDocument/2006/relationships/hyperlink" Target="https://www.vidayexito.net/coronavirus/comunicados/panama-pacifico-apoya-a-panama-con-hub-humanitario/" TargetMode="External"/><Relationship Id="rId5" Type="http://schemas.openxmlformats.org/officeDocument/2006/relationships/hyperlink" Target="https://elcapitalfinanciero.com/crean-herramienta-tecnologica-que-da-respuesta-efectiva-a-la-contingencia-por-covid-19/" TargetMode="External"/><Relationship Id="rId4" Type="http://schemas.openxmlformats.org/officeDocument/2006/relationships/hyperlink" Target="https://www.panamaamerica.com.pa/variedades/coronavirus-en-panama-herramienta-tecnologica-util-en-la-lucha-para-erradicar-e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telemetro.com/nacionales/2020/05/15/panama-pacifico-prepara-protocolo-de-bioseguridad-ante-reapertura-gradual/2862265.html" TargetMode="External"/><Relationship Id="rId13" Type="http://schemas.openxmlformats.org/officeDocument/2006/relationships/hyperlink" Target="https://twitter.com/MetroLibrePTY/status/1259912922559475712?s=20" TargetMode="External"/><Relationship Id="rId18" Type="http://schemas.openxmlformats.org/officeDocument/2006/relationships/hyperlink" Target="https://twitter.com/ReportoCA/status/1265360846798180353" TargetMode="External"/><Relationship Id="rId26" Type="http://schemas.openxmlformats.org/officeDocument/2006/relationships/hyperlink" Target="https://twitter.com/TReporta/status/1261270097924100096?s=20" TargetMode="External"/><Relationship Id="rId3" Type="http://schemas.openxmlformats.org/officeDocument/2006/relationships/hyperlink" Target="https://enmayuscula.com/nacionales/128071-las-empresas-en-panam%C3%A1-pac%C3%ADfico-contin%C3%BAan-productivas-para-suplir-necesidades-vitales-en-el-continente.html" TargetMode="External"/><Relationship Id="rId21" Type="http://schemas.openxmlformats.org/officeDocument/2006/relationships/hyperlink" Target="https://twitter.com/enmayuscula507/status/1259981689520095233?s=20" TargetMode="External"/><Relationship Id="rId7" Type="http://schemas.openxmlformats.org/officeDocument/2006/relationships/hyperlink" Target="https://www.telemetro.com/nacionales/2020/05/15/panama-pacifico-prepara-protocolo-de-bioseguridad-ante-reapertura-gradual/2862265.html" TargetMode="External"/><Relationship Id="rId12" Type="http://schemas.openxmlformats.org/officeDocument/2006/relationships/hyperlink" Target="https://www.instagram.com/tv/CAyPqIUnZf1/?igshid=16j05dmoxqhl4" TargetMode="External"/><Relationship Id="rId17" Type="http://schemas.openxmlformats.org/officeDocument/2006/relationships/hyperlink" Target="https://twitter.com/EstrellaOnline/status/1265400328725450752" TargetMode="External"/><Relationship Id="rId25" Type="http://schemas.openxmlformats.org/officeDocument/2006/relationships/hyperlink" Target="https://twitter.com/TReporta/status/1261270555526823936?s=20" TargetMode="External"/><Relationship Id="rId2" Type="http://schemas.openxmlformats.org/officeDocument/2006/relationships/hyperlink" Target="https://zeta.com.pa/noticias-del-dia/12074-las-empresas-en-panam%C3%A1-pac%C3%ADfico-contin%C3%BAan-productivas-para-suplir-necesidades-vitales-en-el-continente.html" TargetMode="External"/><Relationship Id="rId16" Type="http://schemas.openxmlformats.org/officeDocument/2006/relationships/hyperlink" Target="https://www.laestrella.com.pa/economia/200526/panama-pacifico-mejor-agencia-promocion-inversiones-2020" TargetMode="External"/><Relationship Id="rId20" Type="http://schemas.openxmlformats.org/officeDocument/2006/relationships/hyperlink" Target="https://twitter.com/EstrellaOnline/status/1265696780550909954?s=20" TargetMode="External"/><Relationship Id="rId29" Type="http://schemas.openxmlformats.org/officeDocument/2006/relationships/hyperlink" Target="https://www.facebook.com/rpcradio/videos/3026390314094101/" TargetMode="External"/><Relationship Id="rId1" Type="http://schemas.openxmlformats.org/officeDocument/2006/relationships/hyperlink" Target="https://www.rpcradio.com/noticias/nacionales/las-empresas-en-panama-pacifico-continuan-productivas_0_4290/" TargetMode="External"/><Relationship Id="rId6" Type="http://schemas.openxmlformats.org/officeDocument/2006/relationships/hyperlink" Target="https://www.telemetro.com/nacionales/2020/05/15/panama-pacifico-prepara-protocolo-de-bioseguridad-ante-reapertura-gradual/2862265.html" TargetMode="External"/><Relationship Id="rId11" Type="http://schemas.openxmlformats.org/officeDocument/2006/relationships/hyperlink" Target="https://twitter.com/ensegundos_pa/status/1260002562109067265?s=20" TargetMode="External"/><Relationship Id="rId24" Type="http://schemas.openxmlformats.org/officeDocument/2006/relationships/hyperlink" Target="https://www.metrolibre.com/duty-free/172361-duty-free-del-28-de-mayo-de-2020.html" TargetMode="External"/><Relationship Id="rId5" Type="http://schemas.openxmlformats.org/officeDocument/2006/relationships/hyperlink" Target="https://www.telemetro.com/nacionales/2020/05/15/panama-pacifico-prepara-protocolo-de-bioseguridad-ante-reapertura-gradual/2862265.html" TargetMode="External"/><Relationship Id="rId15" Type="http://schemas.openxmlformats.org/officeDocument/2006/relationships/hyperlink" Target="https://twitter.com/radiopanama/status/1262027593622196224?s=20" TargetMode="External"/><Relationship Id="rId23" Type="http://schemas.openxmlformats.org/officeDocument/2006/relationships/hyperlink" Target="https://twitter.com/zetacompa/status/1259981880105074690?s=20" TargetMode="External"/><Relationship Id="rId28" Type="http://schemas.openxmlformats.org/officeDocument/2006/relationships/hyperlink" Target="https://twitter.com/TReporta/status/1261271057907974146?s=20" TargetMode="External"/><Relationship Id="rId10" Type="http://schemas.openxmlformats.org/officeDocument/2006/relationships/hyperlink" Target="https://www.radiopanama.com.pa/noticias/actualidad/panama-pacifico-presenta-el-modelo-de-buenas-practicas-de-bioseguridad-para-reiniciar-la-economia-y-los-empleos/20200516/nota/4039003.aspx" TargetMode="External"/><Relationship Id="rId19" Type="http://schemas.openxmlformats.org/officeDocument/2006/relationships/hyperlink" Target="https://www.facebook.com/LaEstrelladePanama/photos/a.293618817342084/2983486255021980/?type=3&amp;theater" TargetMode="External"/><Relationship Id="rId31" Type="http://schemas.openxmlformats.org/officeDocument/2006/relationships/drawing" Target="../drawings/drawing6.xml"/><Relationship Id="rId4" Type="http://schemas.openxmlformats.org/officeDocument/2006/relationships/hyperlink" Target="https://www.metrolibre.com/econom%C3%ADa/170820-las-empresas-en-panam%C3%A1-pac%C3%ADfico-contin%C3%BAan-operando.html" TargetMode="External"/><Relationship Id="rId9" Type="http://schemas.openxmlformats.org/officeDocument/2006/relationships/hyperlink" Target="https://ensegundos.com.pa/2020/05/11/empresas-logisticas-mantienen-la-operacion-para-suplir-las-necesidades-en-medio-de-la-pandemia/" TargetMode="External"/><Relationship Id="rId14" Type="http://schemas.openxmlformats.org/officeDocument/2006/relationships/hyperlink" Target="https://twitter.com/radiopanama/status/1261838849996730368?s=20" TargetMode="External"/><Relationship Id="rId22" Type="http://schemas.openxmlformats.org/officeDocument/2006/relationships/hyperlink" Target="https://www.telemetro.com/nacionales/2020/05/15/panama-pacifico-prepara-protocolo-de-bioseguridad-ante-reapertura-gradual/2862265.html" TargetMode="External"/><Relationship Id="rId27" Type="http://schemas.openxmlformats.org/officeDocument/2006/relationships/hyperlink" Target="https://twitter.com/TReporta/status/1261292237566160898?s=20" TargetMode="External"/><Relationship Id="rId30"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www.elespectadordepanama.com/panama-pacifico-modelo-de-buenas-practicas-de-bioseguridad-para-reiniciar-la-economia-y-los-empleos-en-el-pais/" TargetMode="External"/><Relationship Id="rId13" Type="http://schemas.openxmlformats.org/officeDocument/2006/relationships/hyperlink" Target="https://www.midiario.com/nacionales/sector-logistico-solicita-digitalizar-procesos-para-evitar-la-burocracia-y-la-corrupcion/" TargetMode="External"/><Relationship Id="rId18" Type="http://schemas.openxmlformats.org/officeDocument/2006/relationships/hyperlink" Target="https://riducaonline.com/2020/06/17/empresas-de-panama-pacifico-han-contribuido-a-mantener-las-operaciones-de-la-cadena-de-abastecimiento-durante-la-pandemia/" TargetMode="External"/><Relationship Id="rId3" Type="http://schemas.openxmlformats.org/officeDocument/2006/relationships/hyperlink" Target="https://twitter.com/verpanama1/status/1268739109792763911?s=20" TargetMode="External"/><Relationship Id="rId21" Type="http://schemas.openxmlformats.org/officeDocument/2006/relationships/drawing" Target="../drawings/drawing7.xml"/><Relationship Id="rId7" Type="http://schemas.openxmlformats.org/officeDocument/2006/relationships/hyperlink" Target="http://www.elespectadordepanama.com/panama-pacifico-modelo-de-buenas-practicas-de-bioseguridad-para-reiniciar-la-economia-y-los-empleos-en-el-pais/" TargetMode="External"/><Relationship Id="rId12" Type="http://schemas.openxmlformats.org/officeDocument/2006/relationships/hyperlink" Target="https://www.metrolibre.com/duty-free/173724-duty-free-del-12-de-junio-de-2020.html" TargetMode="External"/><Relationship Id="rId17" Type="http://schemas.openxmlformats.org/officeDocument/2006/relationships/hyperlink" Target="https://twitter.com/elmundofinan/status/1272080680848109568?s=20" TargetMode="External"/><Relationship Id="rId2" Type="http://schemas.openxmlformats.org/officeDocument/2006/relationships/hyperlink" Target="https://verpanama.com/panama-pacifico-mantiene-100-de-productividad/" TargetMode="External"/><Relationship Id="rId16" Type="http://schemas.openxmlformats.org/officeDocument/2006/relationships/hyperlink" Target="https://www.elmundofinanciero.com/noticia/88563/exterior/crecen-las-expectativas-para-el-aerea-economica-especial-panama-pacifico-en-la-etapa-pos-covid-19.html" TargetMode="External"/><Relationship Id="rId20" Type="http://schemas.openxmlformats.org/officeDocument/2006/relationships/printerSettings" Target="../printerSettings/printerSettings7.bin"/><Relationship Id="rId1" Type="http://schemas.openxmlformats.org/officeDocument/2006/relationships/hyperlink" Target="https://twitter.com/ANPanama/status/1268580641932746753?s=20" TargetMode="External"/><Relationship Id="rId6" Type="http://schemas.openxmlformats.org/officeDocument/2006/relationships/hyperlink" Target="https://www.rpcradio.com/noticias/nacionales/las-empresas-en-panama-pacifico-continuan-100-productivas_0_4390/" TargetMode="External"/><Relationship Id="rId11" Type="http://schemas.openxmlformats.org/officeDocument/2006/relationships/hyperlink" Target="https://twitter.com/verpanama1/status/1268739109792763911?s=20" TargetMode="External"/><Relationship Id="rId5" Type="http://schemas.openxmlformats.org/officeDocument/2006/relationships/hyperlink" Target="https://twitter.com/xpectativapty/status/1268604799483772928?s=20" TargetMode="External"/><Relationship Id="rId15" Type="http://schemas.openxmlformats.org/officeDocument/2006/relationships/hyperlink" Target="https://www.panamaon.com/noticias/negocios/80043-aerea-economica-especial-panama-pacifico-ve-potencial-en-cadenas-logisticas-regionales-para-etapa-pos-covid-19.html" TargetMode="External"/><Relationship Id="rId10" Type="http://schemas.openxmlformats.org/officeDocument/2006/relationships/hyperlink" Target="https://www.telemetro.com/entrevistas/2020/06/11/sector-logistico-ve-con-buenos-ojos-equiparacion-de-la-zona-libre-con-ley-de-panama-pacifico/2942727.html" TargetMode="External"/><Relationship Id="rId19" Type="http://schemas.openxmlformats.org/officeDocument/2006/relationships/hyperlink" Target="https://anpanama.com/10066-Empresas-de-Panama-Pacifico-mantienen-100-de-productividad.note.aspx" TargetMode="External"/><Relationship Id="rId4" Type="http://schemas.openxmlformats.org/officeDocument/2006/relationships/hyperlink" Target="https://www.rpcradio.com/noticias/nacionales/las-empresas-en-panama-pacifico-continuan-100-productivas_0_4390/" TargetMode="External"/><Relationship Id="rId9" Type="http://schemas.openxmlformats.org/officeDocument/2006/relationships/hyperlink" Target="https://www.telemetro.com/entrevistas/2020/06/11/sector-logistico-ve-con-buenos-ojos-equiparacion-de-la-zona-libre-con-ley-de-panama-pacifico/2942727.html" TargetMode="External"/><Relationship Id="rId14" Type="http://schemas.openxmlformats.org/officeDocument/2006/relationships/hyperlink" Target="http://spanish.xinhuanet.com/2020-06/14/c_139137066.htm"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3" Type="http://schemas.openxmlformats.org/officeDocument/2006/relationships/hyperlink" Target="https://twitter.com/TReporta/status/1294254733067202561?s=20" TargetMode="External"/><Relationship Id="rId18" Type="http://schemas.openxmlformats.org/officeDocument/2006/relationships/hyperlink" Target="https://verpanama.com/panama-transshipmer-group-ptg/" TargetMode="External"/><Relationship Id="rId26" Type="http://schemas.openxmlformats.org/officeDocument/2006/relationships/hyperlink" Target="https://verpanama.com/autoridades-de-gobierno-2020-visitan-panama-pacifico/" TargetMode="External"/><Relationship Id="rId3" Type="http://schemas.openxmlformats.org/officeDocument/2006/relationships/hyperlink" Target="https://twitter.com/riducaonline/status/1291020254546669573?s=20" TargetMode="External"/><Relationship Id="rId21" Type="http://schemas.openxmlformats.org/officeDocument/2006/relationships/hyperlink" Target="https://www.facebook.com/rpcradio/videos/675521263174835/?sfnsn=mo&amp;extid=xMBCTN6lHtFDDQ62&amp;d=n&amp;vh=e" TargetMode="External"/><Relationship Id="rId34" Type="http://schemas.openxmlformats.org/officeDocument/2006/relationships/hyperlink" Target="https://www.instagram.com/p/CEcXEPrnidQ/?igshid=hlcp2b2z78nh" TargetMode="External"/><Relationship Id="rId7" Type="http://schemas.openxmlformats.org/officeDocument/2006/relationships/hyperlink" Target="https://riducaonline.com/2020/08/10/companias-de-panama-pacifico-contribuyen-a-mantener-activa-la-economia-del-pais/" TargetMode="External"/><Relationship Id="rId12" Type="http://schemas.openxmlformats.org/officeDocument/2006/relationships/hyperlink" Target="https://twitter.com/TReporta/status/1294255304595644417?s=20" TargetMode="External"/><Relationship Id="rId17" Type="http://schemas.openxmlformats.org/officeDocument/2006/relationships/hyperlink" Target="https://anpanama.com/10291-Empresas-de-Panama-Pacifico-garantizan-continuidad-de-cadena-de-suministros.note.aspx" TargetMode="External"/><Relationship Id="rId25" Type="http://schemas.openxmlformats.org/officeDocument/2006/relationships/hyperlink" Target="https://www.elespectadordepanama.com/panama-pacifico-recibe-la-visita-de-autoridades-gubernamentales-para-evaluar-la-reapertura-de-las-actividades-del-area/" TargetMode="External"/><Relationship Id="rId33" Type="http://schemas.openxmlformats.org/officeDocument/2006/relationships/hyperlink" Target="https://twitter.com/espectadorpana/status/1299414543303573504?s=20" TargetMode="External"/><Relationship Id="rId2" Type="http://schemas.openxmlformats.org/officeDocument/2006/relationships/hyperlink" Target="https://riducaonline.com/2020/08/05/conoce-el-primer-mall-virtual-en-panama/" TargetMode="External"/><Relationship Id="rId16" Type="http://schemas.openxmlformats.org/officeDocument/2006/relationships/hyperlink" Target="https://twitter.com/ensegundos_pa/status/1295421026923360261?s=20" TargetMode="External"/><Relationship Id="rId20" Type="http://schemas.openxmlformats.org/officeDocument/2006/relationships/hyperlink" Target="https://twitter.com/radiopanama/status/1295874846212214790?s=20" TargetMode="External"/><Relationship Id="rId29" Type="http://schemas.openxmlformats.org/officeDocument/2006/relationships/hyperlink" Target="https://twitter.com/TReporta/status/1298273796361564162?s=20" TargetMode="External"/><Relationship Id="rId1" Type="http://schemas.openxmlformats.org/officeDocument/2006/relationships/hyperlink" Target="https://www.revistainversionesynegocios.com/2020/08/10/sector-maritimo-panameno-sigue-competitivo-frente-al-escenario-mundial/" TargetMode="External"/><Relationship Id="rId6" Type="http://schemas.openxmlformats.org/officeDocument/2006/relationships/hyperlink" Target="https://www.instagram.com/tv/CDpCZbqBMPW/?igshid=184fyuezckgqd" TargetMode="External"/><Relationship Id="rId11" Type="http://schemas.openxmlformats.org/officeDocument/2006/relationships/hyperlink" Target="https://twitter.com/TReporta/status/1294255664882225152?s=20" TargetMode="External"/><Relationship Id="rId24" Type="http://schemas.openxmlformats.org/officeDocument/2006/relationships/hyperlink" Target="https://twitter.com/ecotvpanama/status/1296981944266358784?s=20" TargetMode="External"/><Relationship Id="rId32" Type="http://schemas.openxmlformats.org/officeDocument/2006/relationships/hyperlink" Target="https://www.elespectadordepanama.com/trail-una-nueva-oportunidad-para-educarse-con-estandares-internacionales-en-panama-pacifico/" TargetMode="External"/><Relationship Id="rId5" Type="http://schemas.openxmlformats.org/officeDocument/2006/relationships/hyperlink" Target="https://www.instagram.com/tv/CDl65CSBFBw/?igshid=186mh86bdkh9y" TargetMode="External"/><Relationship Id="rId15" Type="http://schemas.openxmlformats.org/officeDocument/2006/relationships/hyperlink" Target="https://ensegundos.com.pa/2020/08/17/companias-logisticas-contribuyen-a-mantener-activa-la-economia-del-pais/" TargetMode="External"/><Relationship Id="rId23" Type="http://schemas.openxmlformats.org/officeDocument/2006/relationships/hyperlink" Target="https://ecotvpanama.com/programas/eco-news/panama-pacifico-lucha-para-retener-60-de-las-empresas-en-el-area-economica_1_64094/" TargetMode="External"/><Relationship Id="rId28" Type="http://schemas.openxmlformats.org/officeDocument/2006/relationships/hyperlink" Target="https://www.telemetro.com/reportajes/2020/08/25/mentes-brillantes-jhoram-moya-creador-del-primer-centro-comercial-virtual-en-panama/3165622.html" TargetMode="External"/><Relationship Id="rId36" Type="http://schemas.openxmlformats.org/officeDocument/2006/relationships/drawing" Target="../drawings/drawing9.xml"/><Relationship Id="rId10" Type="http://schemas.openxmlformats.org/officeDocument/2006/relationships/hyperlink" Target="https://twitter.com/TReporta/status/1294267634217824257?s=20" TargetMode="External"/><Relationship Id="rId19" Type="http://schemas.openxmlformats.org/officeDocument/2006/relationships/hyperlink" Target="https://www.radiopanama.com.pa/noticias/actualidad/empresas-de-panama-pacifico-esperan-que-se-mantenga-la-atraccion-extranjera-a-pesar-de-la-pandemia/20200818/nota/4063504.aspx" TargetMode="External"/><Relationship Id="rId31" Type="http://schemas.openxmlformats.org/officeDocument/2006/relationships/hyperlink" Target="https://www.laestrella.com.pa/cafe-estrella/cultura/200826/pandemia-detiene-musica-jazz-panama" TargetMode="External"/><Relationship Id="rId4" Type="http://schemas.openxmlformats.org/officeDocument/2006/relationships/hyperlink" Target="https://xpectativapty.com/2020/08/06/conoce-el-primer-mall-virtual-en-panama/" TargetMode="External"/><Relationship Id="rId9" Type="http://schemas.openxmlformats.org/officeDocument/2006/relationships/hyperlink" Target="https://www.telemetro.com/entrevistas/2020/08/14/varios-sectores-de-panama-pacifico-a-espera-de-autorizacion-para-reapertura/3133143.html" TargetMode="External"/><Relationship Id="rId14" Type="http://schemas.openxmlformats.org/officeDocument/2006/relationships/hyperlink" Target="https://www.youtube.com/watch?v=bV-GRWtR2Jo&amp;t=4s" TargetMode="External"/><Relationship Id="rId22" Type="http://schemas.openxmlformats.org/officeDocument/2006/relationships/hyperlink" Target="https://riducaonline.com/2020/08/19/sector-maritimo-panameno-sigue-competitivo-frente-al-escenario-mundial/" TargetMode="External"/><Relationship Id="rId27" Type="http://schemas.openxmlformats.org/officeDocument/2006/relationships/hyperlink" Target="https://twitter.com/verpanama1/status/1297557100231561221?s=20" TargetMode="External"/><Relationship Id="rId30" Type="http://schemas.openxmlformats.org/officeDocument/2006/relationships/hyperlink" Target="https://twitter.com/Telemetro/status/1298274971714752512?s=20" TargetMode="External"/><Relationship Id="rId35" Type="http://schemas.openxmlformats.org/officeDocument/2006/relationships/printerSettings" Target="../printerSettings/printerSettings9.bin"/><Relationship Id="rId8" Type="http://schemas.openxmlformats.org/officeDocument/2006/relationships/hyperlink" Target="https://www.revistainversionesynegocios.com/2020/08/11/empresas-de-panama-pacifico-se-convierten-en-simbolo-de-fortaleza-en-tiempos-de-emergencia/"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verpanama.com/zona-panama-pacifico-2020-clave-de-reactivacion/" TargetMode="External"/><Relationship Id="rId18" Type="http://schemas.openxmlformats.org/officeDocument/2006/relationships/hyperlink" Target="https://www.revistainversionesynegocios.com/2020/09/10/panama-pacifico-clave-para-la-reactivacion-economica-de-panama/" TargetMode="External"/><Relationship Id="rId26" Type="http://schemas.openxmlformats.org/officeDocument/2006/relationships/hyperlink" Target="https://www.youtube.com/watch?v=aXvygpKpSwQ" TargetMode="External"/><Relationship Id="rId3" Type="http://schemas.openxmlformats.org/officeDocument/2006/relationships/hyperlink" Target="https://www.panama24horas.com.pa/empresas/asociacion-de-empresas-del-area-panama-pacifico-adedapp-juramento-nueva-junta-directiva/" TargetMode="External"/><Relationship Id="rId21" Type="http://schemas.openxmlformats.org/officeDocument/2006/relationships/hyperlink" Target="https://www.elespectadordepanama.com/vivir-en-espacios-abiertos-la-alternativa-que-prefieren-los-usuarios-de-plataformas-digitales-luego-de-la-pandemia/" TargetMode="External"/><Relationship Id="rId34" Type="http://schemas.openxmlformats.org/officeDocument/2006/relationships/hyperlink" Target="https://www.instagram.com/p/CEsjm81nt4Q/?igshid=1rpqf0xw1bz2m" TargetMode="External"/><Relationship Id="rId7" Type="http://schemas.openxmlformats.org/officeDocument/2006/relationships/hyperlink" Target="https://www.prensa.com/impresa/economia/carrizo-dirigira-asociacion-de-panama-pacifico/" TargetMode="External"/><Relationship Id="rId12" Type="http://schemas.openxmlformats.org/officeDocument/2006/relationships/hyperlink" Target="https://twitter.com/Panama24horas/status/1301252247108624384?s=20" TargetMode="External"/><Relationship Id="rId17" Type="http://schemas.openxmlformats.org/officeDocument/2006/relationships/hyperlink" Target="https://twitter.com/ensegundos_pa/status/1302995762742210562?s=20" TargetMode="External"/><Relationship Id="rId25" Type="http://schemas.openxmlformats.org/officeDocument/2006/relationships/hyperlink" Target="https://twitter.com/ReportoCA/status/1301930781745577987?s=20" TargetMode="External"/><Relationship Id="rId33" Type="http://schemas.openxmlformats.org/officeDocument/2006/relationships/hyperlink" Target="https://twitter.com/radiopanama/status/1301277633167216642?s=20" TargetMode="External"/><Relationship Id="rId2" Type="http://schemas.openxmlformats.org/officeDocument/2006/relationships/hyperlink" Target="https://www.netview.news/2020/09/07/jaime-carrizo-dirigira-nueva-junta-directiva-de-adedapp/" TargetMode="External"/><Relationship Id="rId16" Type="http://schemas.openxmlformats.org/officeDocument/2006/relationships/hyperlink" Target="https://twitter.com/radiomiapanama/status/1303135582948855809?s=20" TargetMode="External"/><Relationship Id="rId20" Type="http://schemas.openxmlformats.org/officeDocument/2006/relationships/hyperlink" Target="https://riducaonline.com/2020/09/22/vivir-en-espacios-abiertos-es-la-alternativa-que-prefieren-los-usuarios-de-plataformas-digitales/" TargetMode="External"/><Relationship Id="rId29" Type="http://schemas.openxmlformats.org/officeDocument/2006/relationships/hyperlink" Target="https://www.telemetro.com/nacionales/2020/09/06/nueva-directiva-asociacion-empresas-panama/3205350.html" TargetMode="External"/><Relationship Id="rId1" Type="http://schemas.openxmlformats.org/officeDocument/2006/relationships/hyperlink" Target="https://twitter.com/espectadorpana/status/1301693798771195904?s=20" TargetMode="External"/><Relationship Id="rId6" Type="http://schemas.openxmlformats.org/officeDocument/2006/relationships/hyperlink" Target="https://elcapitalfinanciero.com/la-asociacion-de-empresas-del-area-panama-pacifico-juramento-a-su-nueva-junta-directiva/" TargetMode="External"/><Relationship Id="rId11" Type="http://schemas.openxmlformats.org/officeDocument/2006/relationships/hyperlink" Target="http://www.panama24horas.com.pa/panama/panama-pacifico-clave-para-la-reactivacion-economica-del-pais/" TargetMode="External"/><Relationship Id="rId24" Type="http://schemas.openxmlformats.org/officeDocument/2006/relationships/hyperlink" Target="https://twitter.com/TReporta/status/1301894476735148032?s=20" TargetMode="External"/><Relationship Id="rId32" Type="http://schemas.openxmlformats.org/officeDocument/2006/relationships/hyperlink" Target="https://twitter.com/radiopanama/status/1301277633167216642?s=20" TargetMode="External"/><Relationship Id="rId5" Type="http://schemas.openxmlformats.org/officeDocument/2006/relationships/hyperlink" Target="https://www.tvn-2.com/economia/empresas/Asociacion-Empresas-Panama-Pacifico-Directiva_0_5664933464.html" TargetMode="External"/><Relationship Id="rId15" Type="http://schemas.openxmlformats.org/officeDocument/2006/relationships/hyperlink" Target="http://www.radiomiapanama.com/noticias/noticias-nacionales/27654-panama-pacifico-reinicia-operaciones-bajo-estrictos-protocolos-de-bioseguridad.html" TargetMode="External"/><Relationship Id="rId23" Type="http://schemas.openxmlformats.org/officeDocument/2006/relationships/hyperlink" Target="https://twitter.com/TReporta/status/1301704419218784258?s=20" TargetMode="External"/><Relationship Id="rId28" Type="http://schemas.openxmlformats.org/officeDocument/2006/relationships/hyperlink" Target="https://www.youtube.com/watch?v=zzwTGJuxY4M" TargetMode="External"/><Relationship Id="rId36" Type="http://schemas.openxmlformats.org/officeDocument/2006/relationships/drawing" Target="../drawings/drawing10.xml"/><Relationship Id="rId10" Type="http://schemas.openxmlformats.org/officeDocument/2006/relationships/hyperlink" Target="https://www.metrolibre.com/duty-free/181322-duty-free-del-8-de-septiembre-de-2020.html" TargetMode="External"/><Relationship Id="rId19" Type="http://schemas.openxmlformats.org/officeDocument/2006/relationships/hyperlink" Target="http://prnoticiaspanama.com/trail-una-nueva-oportunidad-para-educarse-con-estandares-internacionales-en-panama-pacifico/" TargetMode="External"/><Relationship Id="rId31" Type="http://schemas.openxmlformats.org/officeDocument/2006/relationships/hyperlink" Target="https://ensegundos.com.pa/2020/09/07/panama-pacifico-reinicia-operaciones-bajo-estrictos-protocolos-de-bioseguridad/" TargetMode="External"/><Relationship Id="rId4" Type="http://schemas.openxmlformats.org/officeDocument/2006/relationships/hyperlink" Target="https://twitter.com/Panama24horas/status/1302687268436684801?s=20" TargetMode="External"/><Relationship Id="rId9" Type="http://schemas.openxmlformats.org/officeDocument/2006/relationships/hyperlink" Target="https://www.entornointeligente.com/la-asociacin-de-empresas-del-rea-panam-pacfico-jurament-a-su-nueva-junta-directiva/" TargetMode="External"/><Relationship Id="rId14" Type="http://schemas.openxmlformats.org/officeDocument/2006/relationships/hyperlink" Target="https://dpanama.com.pa/index.php/2020/09/04/la-zona-del-pacifico-es-clave-para-la-reactivacion-economica-del-pais/" TargetMode="External"/><Relationship Id="rId22" Type="http://schemas.openxmlformats.org/officeDocument/2006/relationships/hyperlink" Target="https://www.telemetro.com/entrevistas/2020/09/04/gerentes-de-panama-pacifico-expresan-optimismo-ante-reapertura-el-lunes/3198871.html?utm_content=buffer6c58b&amp;utm_medium=social&amp;utm_source=twitter.com&amp;utm_campaign=app+buffer+/" TargetMode="External"/><Relationship Id="rId27" Type="http://schemas.openxmlformats.org/officeDocument/2006/relationships/hyperlink" Target="https://www.youtube.com/watch?v=33BjaqncjmQ" TargetMode="External"/><Relationship Id="rId30" Type="http://schemas.openxmlformats.org/officeDocument/2006/relationships/hyperlink" Target="https://ecotvpanama.com/programas/eco-news/panama-pacifico-apunta-por-una-robusta-reactivacion-economica_1_65873/" TargetMode="External"/><Relationship Id="rId35" Type="http://schemas.openxmlformats.org/officeDocument/2006/relationships/printerSettings" Target="../printerSettings/printerSettings10.bin"/><Relationship Id="rId8" Type="http://schemas.openxmlformats.org/officeDocument/2006/relationships/hyperlink" Target="https://www.panamaon.com/noticias/economia/82014-nueva-directiva-de-la-asociacion-de-empresas-de-panama-pacifico-toma-posesion.html"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panamaaldia.news/expo-feria-de-la-asociacion-de-empresas-del-area-panama-pacifico-un-encuentro-de-crecimiento-bienestar-y-emprendimiento/" TargetMode="External"/><Relationship Id="rId18" Type="http://schemas.openxmlformats.org/officeDocument/2006/relationships/hyperlink" Target="https://verpanama.com/expo-feria-2020-area-panama-pacifico/" TargetMode="External"/><Relationship Id="rId26" Type="http://schemas.openxmlformats.org/officeDocument/2006/relationships/hyperlink" Target="https://www.viajesboletin.com/categorias/principales/panama/76501-anuncian-feria-de-la-asociacion-de-empresas-del-area-panama-pacifico/" TargetMode="External"/><Relationship Id="rId39" Type="http://schemas.openxmlformats.org/officeDocument/2006/relationships/hyperlink" Target="https://www.radiopanama.com.pa/noticias/actualidad/expoferia-2020-se-realizara-de-manera-virtual/20201017/nota/4078494.aspx" TargetMode="External"/><Relationship Id="rId21" Type="http://schemas.openxmlformats.org/officeDocument/2006/relationships/hyperlink" Target="https://profesionalespanama.net/nacionales/anuncian-feria-de-la-asociacion-de-empresas-del-area-panama-pacifico/" TargetMode="External"/><Relationship Id="rId34" Type="http://schemas.openxmlformats.org/officeDocument/2006/relationships/hyperlink" Target="https://www.panama24horas.com.pa/panama/mitradel-participa-de-la-expo-feria-de-adedapp-2020/" TargetMode="External"/><Relationship Id="rId42" Type="http://schemas.openxmlformats.org/officeDocument/2006/relationships/hyperlink" Target="https://twitter.com/TReporta/status/1316760755795091458?s=20" TargetMode="External"/><Relationship Id="rId47" Type="http://schemas.openxmlformats.org/officeDocument/2006/relationships/hyperlink" Target="https://pa.domiplay.net/video/entrevista-a-jaime-carrizo-presidente-19-10-20-nex-mnclfy" TargetMode="External"/><Relationship Id="rId50" Type="http://schemas.openxmlformats.org/officeDocument/2006/relationships/hyperlink" Target="https://twitter.com/MetroLibrePTY/status/1321391902613102592?s=20" TargetMode="External"/><Relationship Id="rId7" Type="http://schemas.openxmlformats.org/officeDocument/2006/relationships/hyperlink" Target="https://twitter.com/RevistaMartesF/status/1321139345869414402?s=20" TargetMode="External"/><Relationship Id="rId2" Type="http://schemas.openxmlformats.org/officeDocument/2006/relationships/hyperlink" Target="https://www.facebook.com/elespectadordepanama/posts/10157714953511169/" TargetMode="External"/><Relationship Id="rId16" Type="http://schemas.openxmlformats.org/officeDocument/2006/relationships/hyperlink" Target="https://twitter.com/ElCFPanama/status/1316409889393123330?s=20" TargetMode="External"/><Relationship Id="rId29" Type="http://schemas.openxmlformats.org/officeDocument/2006/relationships/hyperlink" Target="https://www.diaadia.com.pa/el-pais/mitradel-participa-de-la-expo-feria-de-panama-pacifico-2020-371552" TargetMode="External"/><Relationship Id="rId11" Type="http://schemas.openxmlformats.org/officeDocument/2006/relationships/hyperlink" Target="https://pa.domiplay.net/video/entrevista-a-hernan-rios-gerente-23-10-20-nex-pjsyx4" TargetMode="External"/><Relationship Id="rId24" Type="http://schemas.openxmlformats.org/officeDocument/2006/relationships/hyperlink" Target="https://grupostt.com/2020/10/16/expo-feria-de-empresas-panama-pacifico-2020/" TargetMode="External"/><Relationship Id="rId32" Type="http://schemas.openxmlformats.org/officeDocument/2006/relationships/hyperlink" Target="https://twitter.com/DiaaDiaPa/status/1319047059463409664?s=20" TargetMode="External"/><Relationship Id="rId37" Type="http://schemas.openxmlformats.org/officeDocument/2006/relationships/hyperlink" Target="https://twitter.com/radiopanama/status/1318771493799538688?s=20" TargetMode="External"/><Relationship Id="rId40" Type="http://schemas.openxmlformats.org/officeDocument/2006/relationships/hyperlink" Target="https://twitter.com/radiopanama/status/1317564509284859905?s=20" TargetMode="External"/><Relationship Id="rId45" Type="http://schemas.openxmlformats.org/officeDocument/2006/relationships/hyperlink" Target="https://www.youtube.com/watch?v=mNC2lC4ALFY" TargetMode="External"/><Relationship Id="rId53" Type="http://schemas.openxmlformats.org/officeDocument/2006/relationships/drawing" Target="../drawings/drawing11.xml"/><Relationship Id="rId5" Type="http://schemas.openxmlformats.org/officeDocument/2006/relationships/hyperlink" Target="https://elcapitalfinanciero.com/ley-emma-una-buena-noticia-para-areas-economicas-especiales-como-panama-pacifico/" TargetMode="External"/><Relationship Id="rId10" Type="http://schemas.openxmlformats.org/officeDocument/2006/relationships/hyperlink" Target="https://www.dailymotion.com/video/x7x1m8f" TargetMode="External"/><Relationship Id="rId19" Type="http://schemas.openxmlformats.org/officeDocument/2006/relationships/hyperlink" Target="https://xpectativapty.com/2020/10/14/expo-feria-de-la-asociacion-de-empresas-del-area-panama-pacifico-un-encuentro-de-crecimiento-bienestar-y-emprendimiento/" TargetMode="External"/><Relationship Id="rId31" Type="http://schemas.openxmlformats.org/officeDocument/2006/relationships/hyperlink" Target="https://twitter.com/DiaaDiaPa/status/1318780301364121601?s=20" TargetMode="External"/><Relationship Id="rId44" Type="http://schemas.openxmlformats.org/officeDocument/2006/relationships/hyperlink" Target="https://twitter.com/TravelPanamaNew/status/1318280935570329611?s=20" TargetMode="External"/><Relationship Id="rId52" Type="http://schemas.openxmlformats.org/officeDocument/2006/relationships/printerSettings" Target="../printerSettings/printerSettings11.bin"/><Relationship Id="rId4" Type="http://schemas.openxmlformats.org/officeDocument/2006/relationships/hyperlink" Target="https://www.martesfinanciero.com/voz-calificada/la-ley-emma-una-oportunidad-para-atraer-mas-inversiones-a-panama-pacifico/" TargetMode="External"/><Relationship Id="rId9" Type="http://schemas.openxmlformats.org/officeDocument/2006/relationships/hyperlink" Target="https://youtu.be/PjSh3QbfyX4" TargetMode="External"/><Relationship Id="rId14" Type="http://schemas.openxmlformats.org/officeDocument/2006/relationships/hyperlink" Target="https://panamaaldia.news/expo-feria-de-la-asociacion-de-empresas-del-area-panama-pacifico-un-encuentro-de-crecimiento-bienestar-y-emprendimiento-2/" TargetMode="External"/><Relationship Id="rId22" Type="http://schemas.openxmlformats.org/officeDocument/2006/relationships/hyperlink" Target="https://twitter.com/NoticieroPanama/status/1316776613120540677?s=20" TargetMode="External"/><Relationship Id="rId27" Type="http://schemas.openxmlformats.org/officeDocument/2006/relationships/hyperlink" Target="https://twitter.com/BoletinViajes/status/1318537453922258944?s=20" TargetMode="External"/><Relationship Id="rId30" Type="http://schemas.openxmlformats.org/officeDocument/2006/relationships/hyperlink" Target="https://twitter.com/DiaaDiaPa/status/1318688449038184448?s=20" TargetMode="External"/><Relationship Id="rId35" Type="http://schemas.openxmlformats.org/officeDocument/2006/relationships/hyperlink" Target="https://twitter.com/DiaaDiaPa/status/1319454745279582209?s=20" TargetMode="External"/><Relationship Id="rId43" Type="http://schemas.openxmlformats.org/officeDocument/2006/relationships/hyperlink" Target="https://twitter.com/TReporta/status/1317004963495673856?s=20" TargetMode="External"/><Relationship Id="rId48" Type="http://schemas.openxmlformats.org/officeDocument/2006/relationships/hyperlink" Target="https://www.dailymotion.com/video/x7wxvej" TargetMode="External"/><Relationship Id="rId8" Type="http://schemas.openxmlformats.org/officeDocument/2006/relationships/hyperlink" Target="https://www.metrolibre.com/opini%C3%B3n/185434-ley-emma-una-buena-noticia.html" TargetMode="External"/><Relationship Id="rId51" Type="http://schemas.openxmlformats.org/officeDocument/2006/relationships/hyperlink" Target="https://somosimpactopositivo.com/impactando-en-positivo/comsmarket-agencia/" TargetMode="External"/><Relationship Id="rId3" Type="http://schemas.openxmlformats.org/officeDocument/2006/relationships/hyperlink" Target="https://www.revistainversionesynegocios.com/2020/10/24/ley-emma-buenas-noticias-para-las-areas-economicas-especiales-como-panama-pacifico/" TargetMode="External"/><Relationship Id="rId12" Type="http://schemas.openxmlformats.org/officeDocument/2006/relationships/hyperlink" Target="https://www.panama24horas.com.pa/empresas/expo-feria-de-la-asociacion-de-empresas-del-area-panama-pacifico-un-encuentro-de-crecimiento-bienestar-y-emprendimiento/" TargetMode="External"/><Relationship Id="rId17" Type="http://schemas.openxmlformats.org/officeDocument/2006/relationships/hyperlink" Target="http://prnoticiaspanama.com/expo-feria-de-la-asociacion-de-empresas-del-area-panama-pacifico-un-encuentro-de-crecimiento-bienestar-y-emprendimiento/" TargetMode="External"/><Relationship Id="rId25" Type="http://schemas.openxmlformats.org/officeDocument/2006/relationships/hyperlink" Target="https://www.pressreader.com/panama/panama-america/20201016/281745566866116" TargetMode="External"/><Relationship Id="rId33" Type="http://schemas.openxmlformats.org/officeDocument/2006/relationships/hyperlink" Target="https://twitter.com/DiaaDiaPa/status/1319092357459931136?s=20" TargetMode="External"/><Relationship Id="rId38" Type="http://schemas.openxmlformats.org/officeDocument/2006/relationships/hyperlink" Target="https://twitter.com/radiopanama/status/1318617982252118016?s=20" TargetMode="External"/><Relationship Id="rId46" Type="http://schemas.openxmlformats.org/officeDocument/2006/relationships/hyperlink" Target="https://nexnoticias.ruplayers.com/04B6ltCmaHGAfo0/entrevista-a-jaime-carrizo-presidente-de-la-asoc-adedapp.html" TargetMode="External"/><Relationship Id="rId20" Type="http://schemas.openxmlformats.org/officeDocument/2006/relationships/hyperlink" Target="https://www.eventos507.com/expo-feria-2020-de-panama-pacifico/" TargetMode="External"/><Relationship Id="rId41" Type="http://schemas.openxmlformats.org/officeDocument/2006/relationships/hyperlink" Target="https://www.telemetro.com/nacionales/2020/10/15/expo-feria-asociacion-empresas-panama/3348756.html" TargetMode="External"/><Relationship Id="rId1" Type="http://schemas.openxmlformats.org/officeDocument/2006/relationships/hyperlink" Target="http://www.panama24horas.com.pa/panama/ley-emma-buenas-noticias-para-las-areas-economicas-especiales-como-panama-pacifico/?utm_source=feedburner&amp;utm_medium=twitter&amp;utm_campaign=Feed%3A+Panama24Horas+%28Panama24Horas+-+Noticias+e+Informaci%C3%B3n+de+Panam%C3%A1+y+el+Mundo%29" TargetMode="External"/><Relationship Id="rId6" Type="http://schemas.openxmlformats.org/officeDocument/2006/relationships/hyperlink" Target="https://twitter.com/RevistaMartesF/status/1321184392698613761?s=20" TargetMode="External"/><Relationship Id="rId15" Type="http://schemas.openxmlformats.org/officeDocument/2006/relationships/hyperlink" Target="https://elcapitalfinanciero.com/empresa-de-panama-pacifico-preparan-una-nueva-version-de-su-feria-comercial/" TargetMode="External"/><Relationship Id="rId23" Type="http://schemas.openxmlformats.org/officeDocument/2006/relationships/hyperlink" Target="https://www.panamaamerica.com.pa/economia/anuncian-feria-asociacion-empresas-del-area-panama-pacifico-117409" TargetMode="External"/><Relationship Id="rId28" Type="http://schemas.openxmlformats.org/officeDocument/2006/relationships/hyperlink" Target="https://twitter.com/iberoamericav/status/1318552327297564672?s=20" TargetMode="External"/><Relationship Id="rId36" Type="http://schemas.openxmlformats.org/officeDocument/2006/relationships/hyperlink" Target="https://www.radiopanama.com.pa/noticias/actualidad/inaugura-expo-feria-de-adedap-se-centrara-en-turismo-tecnologia-educacion-emprendimientos-y-vacantes/20201020/nota/4079168.aspx" TargetMode="External"/><Relationship Id="rId49" Type="http://schemas.openxmlformats.org/officeDocument/2006/relationships/hyperlink" Target="https://twitter.com/tvnnoticias/status/1318343401952215040?s=19"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xpectativapty.com/2020/11/25/panama-pacifico-atesora-lugares-emblematicos-que-marcaron-la-historia-del-pais-y-hoy-son-un-lugar-turistico/" TargetMode="External"/><Relationship Id="rId13" Type="http://schemas.openxmlformats.org/officeDocument/2006/relationships/hyperlink" Target="https://vozdeladiasporanews.com/como-hemos-podido-seguir-siendo-competitivos-en-panama-pacifico/" TargetMode="External"/><Relationship Id="rId18" Type="http://schemas.openxmlformats.org/officeDocument/2006/relationships/hyperlink" Target="https://riducaonline.com/2020/11/30/panama-pacifico-la-comunidad-del-emprendimiento-y-la-creatividad/" TargetMode="External"/><Relationship Id="rId3" Type="http://schemas.openxmlformats.org/officeDocument/2006/relationships/hyperlink" Target="https://www.panamaamerica.com.pa/opinion/ley-emma-buena-noticia-areas-economicas-especiales-1176011" TargetMode="External"/><Relationship Id="rId21" Type="http://schemas.openxmlformats.org/officeDocument/2006/relationships/hyperlink" Target="https://www.dailymotion.com/video/x7xteb7" TargetMode="External"/><Relationship Id="rId7" Type="http://schemas.openxmlformats.org/officeDocument/2006/relationships/hyperlink" Target="https://riducaonline.com/2020/11/24/panama-pacifico-atesora-lugares-emblematicos-que-marcaron-la-historia-del-pais/" TargetMode="External"/><Relationship Id="rId12" Type="http://schemas.openxmlformats.org/officeDocument/2006/relationships/hyperlink" Target="https://riducaonline.com/2020/11/25/como-hemos-podido-seguir-siendo-competitivos-en-panama-pacifico/" TargetMode="External"/><Relationship Id="rId17" Type="http://schemas.openxmlformats.org/officeDocument/2006/relationships/hyperlink" Target="https://xpectativapty.com/2020/11/26/panama-pacifico-la-comunidad-del-emprendimiento-y-la-creatividad/" TargetMode="External"/><Relationship Id="rId2" Type="http://schemas.openxmlformats.org/officeDocument/2006/relationships/hyperlink" Target="https://twitter.com/TReporta/status/1327052086161395714?s=20" TargetMode="External"/><Relationship Id="rId16" Type="http://schemas.openxmlformats.org/officeDocument/2006/relationships/hyperlink" Target="https://twitter.com/Panama24horas/status/1331952196343230464?s=20" TargetMode="External"/><Relationship Id="rId20" Type="http://schemas.openxmlformats.org/officeDocument/2006/relationships/hyperlink" Target="https://pa.domiplay.net/video/entrevista-a-magaly-regalado-gerente-30-11-20-nex-rychuq" TargetMode="External"/><Relationship Id="rId1" Type="http://schemas.openxmlformats.org/officeDocument/2006/relationships/hyperlink" Target="https://www.telemetro.com/minuto-tecnologico/2020/11/13/panama-pacifico-apuesta-por-la-virtualidad/3452368.html" TargetMode="External"/><Relationship Id="rId6" Type="http://schemas.openxmlformats.org/officeDocument/2006/relationships/hyperlink" Target="https://www.panama24horas.com.pa/panama/panama-pacifico-atesora-lugares-emblematicos-que-marcaron-la-historia-del-pais-y-hoy-son-un-lugar-turistico/" TargetMode="External"/><Relationship Id="rId11" Type="http://schemas.openxmlformats.org/officeDocument/2006/relationships/hyperlink" Target="https://somosimpactopositivo.com/impacto-social/panama-pacifico-turismo/" TargetMode="External"/><Relationship Id="rId5" Type="http://schemas.openxmlformats.org/officeDocument/2006/relationships/hyperlink" Target="https://www.elespectadordepanama.com/panama-pacifico-atesora-lugares-emblematicos-que-marcaron-la-historia-del-pais-y-hoy-son-un-lugar-turistico/" TargetMode="External"/><Relationship Id="rId15" Type="http://schemas.openxmlformats.org/officeDocument/2006/relationships/hyperlink" Target="https://www.panama24horas.com.pa/panama/panama-pacifico-la-comunidad-del-emprendimiento-y-la-creatividad/" TargetMode="External"/><Relationship Id="rId23" Type="http://schemas.openxmlformats.org/officeDocument/2006/relationships/drawing" Target="../drawings/drawing12.xml"/><Relationship Id="rId10" Type="http://schemas.openxmlformats.org/officeDocument/2006/relationships/hyperlink" Target="https://twitter.com/VozDiasporaSV/status/1332514294655750145?s=20" TargetMode="External"/><Relationship Id="rId19" Type="http://schemas.openxmlformats.org/officeDocument/2006/relationships/hyperlink" Target="https://www.youtube.com/watch?v=RyCKGiePHUQ" TargetMode="External"/><Relationship Id="rId4" Type="http://schemas.openxmlformats.org/officeDocument/2006/relationships/hyperlink" Target="https://twitter.com/PanamaAmerica/status/1328503119353950208?s=20" TargetMode="External"/><Relationship Id="rId9" Type="http://schemas.openxmlformats.org/officeDocument/2006/relationships/hyperlink" Target="https://vozdeladiasporanews.com/panama-pacifico-atesora-lugares-emblematicos-que-marcaron-la-historia-del-pais/" TargetMode="External"/><Relationship Id="rId14" Type="http://schemas.openxmlformats.org/officeDocument/2006/relationships/hyperlink" Target="https://twitter.com/VozDiasporaSV/status/1332577794606424065?s=20" TargetMode="External"/><Relationship Id="rId22"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F6132-67E8-BB4F-8F51-2FC32C22E30A}">
  <sheetPr>
    <pageSetUpPr fitToPage="1"/>
  </sheetPr>
  <dimension ref="A1:BI429"/>
  <sheetViews>
    <sheetView topLeftCell="A369" zoomScale="50" zoomScaleNormal="77" zoomScalePageLayoutView="77" workbookViewId="0">
      <selection activeCell="J22" sqref="J22"/>
    </sheetView>
  </sheetViews>
  <sheetFormatPr baseColWidth="10" defaultRowHeight="15"/>
  <cols>
    <col min="1" max="1" width="14.6640625" customWidth="1"/>
    <col min="2" max="2" width="19.33203125" customWidth="1"/>
    <col min="3" max="3" width="25.1640625" customWidth="1"/>
    <col min="4" max="4" width="12.83203125" customWidth="1"/>
    <col min="5" max="5" width="28.5" customWidth="1"/>
    <col min="7" max="7" width="16.83203125" customWidth="1"/>
    <col min="8" max="8" width="26.83203125" customWidth="1"/>
    <col min="9" max="9" width="15.1640625" customWidth="1"/>
    <col min="10" max="10" width="67.33203125" customWidth="1"/>
    <col min="11" max="11" width="15.1640625" customWidth="1"/>
    <col min="12" max="12" width="19.33203125" customWidth="1"/>
    <col min="13" max="13" width="20.6640625" customWidth="1"/>
  </cols>
  <sheetData>
    <row r="1" spans="1:49" ht="17">
      <c r="A1" s="349"/>
      <c r="B1" s="349"/>
      <c r="C1" s="349"/>
      <c r="D1" s="349"/>
      <c r="E1" s="349"/>
      <c r="F1" s="349"/>
      <c r="G1" s="349"/>
      <c r="H1" s="349"/>
      <c r="I1" s="349"/>
      <c r="J1" s="349"/>
      <c r="K1" s="349"/>
      <c r="L1" s="349"/>
      <c r="M1" s="349"/>
      <c r="N1" s="349"/>
      <c r="O1" s="349"/>
      <c r="P1" s="349"/>
      <c r="Q1" s="349"/>
      <c r="R1" s="349"/>
      <c r="S1" s="349"/>
      <c r="T1" s="349"/>
      <c r="U1" s="349"/>
      <c r="V1" s="349"/>
      <c r="W1" s="349"/>
      <c r="X1" s="2"/>
      <c r="Y1" s="2"/>
      <c r="Z1" s="2"/>
      <c r="AA1" s="2"/>
      <c r="AB1" s="2"/>
      <c r="AC1" s="2"/>
      <c r="AD1" s="2"/>
      <c r="AE1" s="2"/>
      <c r="AF1" s="2"/>
      <c r="AG1" s="2"/>
      <c r="AH1" s="2"/>
      <c r="AI1" s="2"/>
      <c r="AJ1" s="2"/>
      <c r="AK1" s="2"/>
      <c r="AL1" s="2"/>
      <c r="AM1" s="2"/>
      <c r="AN1" s="2"/>
    </row>
    <row r="2" spans="1:49" ht="18">
      <c r="A2" s="350" t="s">
        <v>0</v>
      </c>
      <c r="B2" s="350"/>
      <c r="C2" s="350"/>
      <c r="D2" s="350"/>
      <c r="E2" s="350"/>
      <c r="F2" s="350"/>
      <c r="G2" s="350"/>
      <c r="H2" s="350"/>
      <c r="I2" s="350"/>
      <c r="J2" s="350"/>
      <c r="K2" s="350"/>
      <c r="L2" s="350"/>
      <c r="M2" s="350"/>
      <c r="N2" s="350"/>
      <c r="O2" s="350"/>
      <c r="P2" s="350"/>
      <c r="Q2" s="350"/>
      <c r="R2" s="350"/>
      <c r="S2" s="350"/>
      <c r="T2" s="350"/>
      <c r="U2" s="350"/>
      <c r="V2" s="350"/>
      <c r="W2" s="350"/>
      <c r="X2" s="2"/>
      <c r="Y2" s="2"/>
      <c r="Z2" s="2"/>
      <c r="AA2" s="2"/>
      <c r="AB2" s="2"/>
      <c r="AC2" s="2"/>
      <c r="AD2" s="2"/>
      <c r="AE2" s="2"/>
      <c r="AF2" s="2"/>
      <c r="AG2" s="2"/>
      <c r="AH2" s="2"/>
      <c r="AI2" s="2"/>
      <c r="AJ2" s="2"/>
      <c r="AK2" s="2"/>
      <c r="AL2" s="2"/>
      <c r="AM2" s="2"/>
      <c r="AN2" s="2"/>
      <c r="AO2" s="2"/>
      <c r="AP2" s="2"/>
      <c r="AQ2" s="2"/>
      <c r="AR2" s="2"/>
      <c r="AS2" s="2"/>
      <c r="AT2" s="2"/>
      <c r="AU2" s="2"/>
      <c r="AV2" s="2"/>
      <c r="AW2" s="2"/>
    </row>
    <row r="3" spans="1:49" ht="19" customHeight="1">
      <c r="A3" s="132"/>
      <c r="B3" s="132"/>
      <c r="C3" s="134"/>
      <c r="D3" s="134"/>
      <c r="E3" s="134"/>
      <c r="F3" s="134"/>
      <c r="G3" s="134"/>
      <c r="H3" s="134"/>
      <c r="I3" s="134"/>
      <c r="J3" s="133" t="s">
        <v>126</v>
      </c>
      <c r="K3" s="134"/>
      <c r="L3" s="134"/>
      <c r="M3" s="134"/>
      <c r="N3" s="134"/>
      <c r="O3" s="134"/>
      <c r="P3" s="134"/>
      <c r="Q3" s="134"/>
      <c r="R3" s="134"/>
      <c r="S3" s="134"/>
      <c r="T3" s="134"/>
      <c r="U3" s="134"/>
      <c r="V3" s="134"/>
      <c r="W3" s="134"/>
      <c r="X3" s="2"/>
      <c r="Y3" s="2"/>
      <c r="Z3" s="2"/>
      <c r="AA3" s="2"/>
      <c r="AB3" s="2"/>
      <c r="AC3" s="2"/>
      <c r="AD3" s="2"/>
      <c r="AE3" s="2"/>
      <c r="AF3" s="2"/>
      <c r="AG3" s="2"/>
      <c r="AH3" s="2"/>
      <c r="AI3" s="2"/>
      <c r="AJ3" s="2"/>
      <c r="AK3" s="2"/>
      <c r="AL3" s="2"/>
      <c r="AM3" s="2"/>
      <c r="AN3" s="2"/>
      <c r="AO3" s="2"/>
      <c r="AP3" s="2"/>
      <c r="AQ3" s="2"/>
      <c r="AR3" s="2"/>
      <c r="AS3" s="2"/>
      <c r="AT3" s="2"/>
      <c r="AU3" s="2"/>
      <c r="AV3" s="2"/>
      <c r="AW3" s="2"/>
    </row>
    <row r="4" spans="1:49" ht="18">
      <c r="A4" s="136"/>
      <c r="B4" s="136"/>
      <c r="C4" s="136"/>
      <c r="D4" s="136"/>
      <c r="E4" s="136"/>
      <c r="F4" s="136"/>
      <c r="G4" s="136"/>
      <c r="H4" s="136"/>
      <c r="I4" s="136"/>
      <c r="J4" s="135" t="s">
        <v>383</v>
      </c>
      <c r="K4" s="136"/>
      <c r="L4" s="136"/>
      <c r="M4" s="136"/>
      <c r="N4" s="190"/>
      <c r="O4" s="190"/>
      <c r="P4" s="190"/>
      <c r="Q4" s="190"/>
      <c r="R4" s="190"/>
      <c r="S4" s="190"/>
      <c r="T4" s="190"/>
      <c r="U4" s="190"/>
      <c r="V4" s="190"/>
      <c r="W4" s="190"/>
      <c r="X4" s="2"/>
      <c r="Y4" s="2"/>
      <c r="Z4" s="2"/>
      <c r="AA4" s="2"/>
      <c r="AB4" s="2"/>
      <c r="AC4" s="2"/>
      <c r="AD4" s="2"/>
      <c r="AE4" s="2"/>
      <c r="AF4" s="2"/>
      <c r="AG4" s="2"/>
      <c r="AH4" s="2"/>
      <c r="AI4" s="2"/>
      <c r="AJ4" s="2"/>
      <c r="AK4" s="2"/>
      <c r="AL4" s="2"/>
      <c r="AM4" s="2"/>
      <c r="AN4" s="2"/>
      <c r="AO4" s="2"/>
      <c r="AP4" s="2"/>
      <c r="AQ4" s="2"/>
      <c r="AR4" s="2"/>
      <c r="AS4" s="2"/>
      <c r="AT4" s="2"/>
      <c r="AU4" s="2"/>
      <c r="AV4" s="2"/>
      <c r="AW4" s="2"/>
    </row>
    <row r="5" spans="1:49" ht="15" customHeight="1">
      <c r="A5" s="351" t="s">
        <v>1</v>
      </c>
      <c r="B5" s="352"/>
      <c r="C5" s="352"/>
      <c r="D5" s="352"/>
      <c r="E5" s="352"/>
      <c r="F5" s="352"/>
      <c r="G5" s="353"/>
      <c r="H5" s="357" t="s">
        <v>2</v>
      </c>
      <c r="I5" s="352"/>
      <c r="J5" s="352"/>
      <c r="K5" s="352"/>
      <c r="L5" s="352"/>
      <c r="M5" s="353"/>
      <c r="N5" s="322" t="s">
        <v>3</v>
      </c>
      <c r="O5" s="322"/>
      <c r="P5" s="322"/>
      <c r="Q5" s="322"/>
      <c r="R5" s="322"/>
      <c r="S5" s="322"/>
      <c r="T5" s="322"/>
      <c r="U5" s="322"/>
      <c r="V5" s="322"/>
      <c r="W5" s="322"/>
      <c r="X5" s="322"/>
      <c r="Y5" s="322"/>
      <c r="Z5" s="322"/>
      <c r="AA5" s="2"/>
      <c r="AB5" s="2"/>
      <c r="AC5" s="2"/>
      <c r="AD5" s="2"/>
      <c r="AE5" s="2"/>
      <c r="AF5" s="2"/>
      <c r="AG5" s="2"/>
      <c r="AH5" s="2"/>
      <c r="AI5" s="2"/>
      <c r="AJ5" s="2"/>
      <c r="AK5" s="2"/>
      <c r="AL5" s="2"/>
      <c r="AM5" s="2"/>
      <c r="AN5" s="2"/>
      <c r="AO5" s="2"/>
      <c r="AP5" s="2"/>
      <c r="AQ5" s="2"/>
      <c r="AR5" s="2"/>
      <c r="AS5" s="2"/>
      <c r="AT5" s="2"/>
      <c r="AU5" s="2"/>
      <c r="AV5" s="2"/>
      <c r="AW5" s="2"/>
    </row>
    <row r="6" spans="1:49" ht="15" customHeight="1">
      <c r="A6" s="354"/>
      <c r="B6" s="355"/>
      <c r="C6" s="355"/>
      <c r="D6" s="355"/>
      <c r="E6" s="355"/>
      <c r="F6" s="355"/>
      <c r="G6" s="356"/>
      <c r="H6" s="358"/>
      <c r="I6" s="355"/>
      <c r="J6" s="355"/>
      <c r="K6" s="355"/>
      <c r="L6" s="355"/>
      <c r="M6" s="356"/>
      <c r="N6" s="322"/>
      <c r="O6" s="322"/>
      <c r="P6" s="322"/>
      <c r="Q6" s="322"/>
      <c r="R6" s="322"/>
      <c r="S6" s="322"/>
      <c r="T6" s="322"/>
      <c r="U6" s="322"/>
      <c r="V6" s="322"/>
      <c r="W6" s="322"/>
      <c r="X6" s="322"/>
      <c r="Y6" s="322"/>
      <c r="Z6" s="322"/>
      <c r="AA6" s="2"/>
      <c r="AB6" s="2"/>
      <c r="AC6" s="2"/>
      <c r="AD6" s="2"/>
      <c r="AE6" s="2"/>
      <c r="AF6" s="2"/>
      <c r="AG6" s="2"/>
      <c r="AH6" s="2"/>
      <c r="AI6" s="2"/>
      <c r="AJ6" s="2"/>
      <c r="AK6" s="2"/>
      <c r="AL6" s="2"/>
      <c r="AM6" s="2"/>
      <c r="AN6" s="2"/>
      <c r="AO6" s="2"/>
      <c r="AP6" s="2"/>
      <c r="AQ6" s="2"/>
      <c r="AR6" s="2"/>
      <c r="AS6" s="2"/>
      <c r="AT6" s="2"/>
      <c r="AU6" s="2"/>
      <c r="AV6" s="2"/>
      <c r="AW6" s="2"/>
    </row>
    <row r="7" spans="1:49" ht="43.25" customHeight="1">
      <c r="A7" s="346" t="s">
        <v>4</v>
      </c>
      <c r="B7" s="344" t="s">
        <v>377</v>
      </c>
      <c r="C7" s="344" t="s">
        <v>29</v>
      </c>
      <c r="D7" s="344" t="s">
        <v>5</v>
      </c>
      <c r="E7" s="344" t="s">
        <v>6</v>
      </c>
      <c r="F7" s="344" t="s">
        <v>25</v>
      </c>
      <c r="G7" s="344" t="s">
        <v>7</v>
      </c>
      <c r="H7" s="344" t="s">
        <v>8</v>
      </c>
      <c r="I7" s="344" t="s">
        <v>31</v>
      </c>
      <c r="J7" s="344" t="s">
        <v>9</v>
      </c>
      <c r="K7" s="344" t="s">
        <v>10</v>
      </c>
      <c r="L7" s="344" t="s">
        <v>11</v>
      </c>
      <c r="M7" s="344" t="s">
        <v>12</v>
      </c>
      <c r="N7" s="317" t="s">
        <v>13</v>
      </c>
      <c r="O7" s="317" t="s">
        <v>121</v>
      </c>
      <c r="P7" s="317" t="s">
        <v>120</v>
      </c>
      <c r="Q7" s="317" t="s">
        <v>119</v>
      </c>
      <c r="R7" s="319" t="s">
        <v>14</v>
      </c>
      <c r="S7" s="320"/>
      <c r="T7" s="319" t="s">
        <v>15</v>
      </c>
      <c r="U7" s="320"/>
      <c r="V7" s="319" t="s">
        <v>16</v>
      </c>
      <c r="W7" s="320"/>
      <c r="X7" s="319" t="s">
        <v>17</v>
      </c>
      <c r="Y7" s="321"/>
      <c r="Z7" s="320"/>
      <c r="AA7" s="2"/>
      <c r="AB7" s="2"/>
      <c r="AC7" s="2"/>
      <c r="AD7" s="2"/>
      <c r="AE7" s="2"/>
      <c r="AF7" s="2"/>
      <c r="AG7" s="2"/>
      <c r="AH7" s="2"/>
      <c r="AI7" s="2"/>
      <c r="AJ7" s="2"/>
      <c r="AK7" s="2"/>
      <c r="AL7" s="2"/>
      <c r="AM7" s="2"/>
      <c r="AN7" s="2"/>
      <c r="AO7" s="2"/>
      <c r="AP7" s="2"/>
      <c r="AQ7" s="2"/>
      <c r="AR7" s="2"/>
      <c r="AS7" s="2"/>
      <c r="AT7" s="2"/>
      <c r="AU7" s="2"/>
      <c r="AV7" s="2"/>
      <c r="AW7" s="2"/>
    </row>
    <row r="8" spans="1:49" ht="18">
      <c r="A8" s="347"/>
      <c r="B8" s="345"/>
      <c r="C8" s="348"/>
      <c r="D8" s="345"/>
      <c r="E8" s="345"/>
      <c r="F8" s="345"/>
      <c r="G8" s="345"/>
      <c r="H8" s="345"/>
      <c r="I8" s="345"/>
      <c r="J8" s="345"/>
      <c r="K8" s="345"/>
      <c r="L8" s="345"/>
      <c r="M8" s="345"/>
      <c r="N8" s="318"/>
      <c r="O8" s="318"/>
      <c r="P8" s="318"/>
      <c r="Q8" s="318"/>
      <c r="R8" s="90" t="s">
        <v>18</v>
      </c>
      <c r="S8" s="90" t="s">
        <v>19</v>
      </c>
      <c r="T8" s="90" t="s">
        <v>18</v>
      </c>
      <c r="U8" s="90" t="s">
        <v>19</v>
      </c>
      <c r="V8" s="90" t="s">
        <v>18</v>
      </c>
      <c r="W8" s="90" t="s">
        <v>19</v>
      </c>
      <c r="X8" s="90" t="s">
        <v>20</v>
      </c>
      <c r="Y8" s="90" t="s">
        <v>21</v>
      </c>
      <c r="Z8" s="90" t="s">
        <v>22</v>
      </c>
      <c r="AA8" s="2"/>
      <c r="AB8" s="2"/>
      <c r="AC8" s="2"/>
      <c r="AD8" s="2"/>
      <c r="AE8" s="2"/>
      <c r="AF8" s="2"/>
      <c r="AG8" s="2"/>
      <c r="AH8" s="2"/>
      <c r="AI8" s="2"/>
      <c r="AJ8" s="2"/>
      <c r="AK8" s="2"/>
      <c r="AL8" s="2"/>
      <c r="AM8" s="2"/>
      <c r="AN8" s="2"/>
      <c r="AO8" s="2"/>
      <c r="AP8" s="2"/>
      <c r="AQ8" s="2"/>
      <c r="AR8" s="2"/>
      <c r="AS8" s="2"/>
      <c r="AT8" s="2"/>
      <c r="AU8" s="2"/>
      <c r="AV8" s="2"/>
      <c r="AW8" s="2"/>
    </row>
    <row r="9" spans="1:49" ht="95" customHeight="1">
      <c r="A9" s="85" t="s">
        <v>501</v>
      </c>
      <c r="B9" s="289"/>
      <c r="C9" s="302" t="s">
        <v>502</v>
      </c>
      <c r="D9" s="97" t="s">
        <v>503</v>
      </c>
      <c r="E9" s="186" t="s">
        <v>504</v>
      </c>
      <c r="F9" s="92">
        <v>4</v>
      </c>
      <c r="G9" s="124" t="s">
        <v>85</v>
      </c>
      <c r="H9" s="94" t="s">
        <v>65</v>
      </c>
      <c r="I9" s="94" t="s">
        <v>505</v>
      </c>
      <c r="J9" s="94" t="s">
        <v>504</v>
      </c>
      <c r="K9" s="85">
        <v>1</v>
      </c>
      <c r="L9" s="95">
        <v>650</v>
      </c>
      <c r="M9" s="96">
        <f t="shared" ref="M9:M21" si="0">L9*4</f>
        <v>2600</v>
      </c>
      <c r="N9" s="97">
        <v>1</v>
      </c>
      <c r="O9" s="94">
        <v>1</v>
      </c>
      <c r="P9" s="94"/>
      <c r="Q9" s="94"/>
      <c r="R9" s="184">
        <v>1</v>
      </c>
      <c r="S9" s="94"/>
      <c r="T9" s="184">
        <v>1</v>
      </c>
      <c r="U9" s="94"/>
      <c r="V9" s="184">
        <v>1</v>
      </c>
      <c r="W9" s="94"/>
      <c r="X9" s="178">
        <v>1</v>
      </c>
      <c r="Y9" s="178"/>
      <c r="Z9" s="178"/>
      <c r="AA9" s="2"/>
      <c r="AB9" s="2"/>
      <c r="AC9" s="2"/>
      <c r="AD9" s="2"/>
      <c r="AE9" s="2"/>
      <c r="AF9" s="2"/>
      <c r="AG9" s="2"/>
      <c r="AH9" s="2"/>
      <c r="AI9" s="2"/>
      <c r="AJ9" s="2"/>
      <c r="AK9" s="2"/>
      <c r="AL9" s="2"/>
      <c r="AM9" s="2"/>
      <c r="AN9" s="2"/>
      <c r="AO9" s="2"/>
      <c r="AP9" s="2"/>
      <c r="AQ9" s="2"/>
      <c r="AR9" s="2"/>
      <c r="AS9" s="2"/>
      <c r="AT9" s="2"/>
      <c r="AU9" s="2"/>
      <c r="AV9" s="2"/>
      <c r="AW9" s="2"/>
    </row>
    <row r="10" spans="1:49" ht="95" customHeight="1">
      <c r="A10" s="85" t="s">
        <v>501</v>
      </c>
      <c r="B10" s="289"/>
      <c r="C10" s="302"/>
      <c r="D10" s="292" t="s">
        <v>188</v>
      </c>
      <c r="E10" s="289" t="s">
        <v>504</v>
      </c>
      <c r="F10" s="121">
        <v>43844</v>
      </c>
      <c r="G10" s="99" t="s">
        <v>26</v>
      </c>
      <c r="H10" s="84" t="s">
        <v>33</v>
      </c>
      <c r="I10" s="84" t="s">
        <v>27</v>
      </c>
      <c r="J10" s="84" t="s">
        <v>506</v>
      </c>
      <c r="K10" s="85">
        <v>2</v>
      </c>
      <c r="L10" s="95">
        <v>1400</v>
      </c>
      <c r="M10" s="96">
        <f t="shared" si="0"/>
        <v>5600</v>
      </c>
      <c r="N10" s="97">
        <v>1</v>
      </c>
      <c r="O10" s="94">
        <v>1</v>
      </c>
      <c r="P10" s="94"/>
      <c r="Q10" s="94"/>
      <c r="R10" s="184">
        <v>1</v>
      </c>
      <c r="S10" s="94"/>
      <c r="T10" s="184">
        <v>1</v>
      </c>
      <c r="U10" s="94"/>
      <c r="V10" s="184">
        <v>1</v>
      </c>
      <c r="W10" s="94"/>
      <c r="X10" s="178">
        <v>1</v>
      </c>
      <c r="Y10" s="178"/>
      <c r="Z10" s="178"/>
      <c r="AA10" s="2"/>
      <c r="AB10" s="2"/>
      <c r="AC10" s="2"/>
      <c r="AD10" s="2"/>
      <c r="AE10" s="2"/>
      <c r="AF10" s="2"/>
      <c r="AG10" s="2"/>
      <c r="AH10" s="2"/>
      <c r="AI10" s="2"/>
      <c r="AJ10" s="2"/>
      <c r="AK10" s="2"/>
      <c r="AL10" s="2"/>
      <c r="AM10" s="2"/>
      <c r="AN10" s="2"/>
      <c r="AO10" s="2"/>
      <c r="AP10" s="2"/>
      <c r="AQ10" s="2"/>
      <c r="AR10" s="2"/>
      <c r="AS10" s="2"/>
      <c r="AT10" s="2"/>
      <c r="AU10" s="2"/>
      <c r="AV10" s="2"/>
      <c r="AW10" s="2"/>
    </row>
    <row r="11" spans="1:49" ht="95" customHeight="1">
      <c r="A11" s="85" t="s">
        <v>501</v>
      </c>
      <c r="B11" s="289"/>
      <c r="C11" s="302"/>
      <c r="D11" s="292"/>
      <c r="E11" s="289"/>
      <c r="F11" s="121">
        <v>43844</v>
      </c>
      <c r="G11" s="108" t="s">
        <v>26</v>
      </c>
      <c r="H11" s="84" t="s">
        <v>30</v>
      </c>
      <c r="I11" s="138" t="s">
        <v>27</v>
      </c>
      <c r="J11" s="84" t="s">
        <v>507</v>
      </c>
      <c r="K11" s="85">
        <v>3</v>
      </c>
      <c r="L11" s="95">
        <v>1000</v>
      </c>
      <c r="M11" s="96">
        <f t="shared" si="0"/>
        <v>4000</v>
      </c>
      <c r="N11" s="97">
        <v>1</v>
      </c>
      <c r="O11" s="94">
        <v>1</v>
      </c>
      <c r="P11" s="94"/>
      <c r="Q11" s="94"/>
      <c r="R11" s="184">
        <v>1</v>
      </c>
      <c r="S11" s="94"/>
      <c r="T11" s="184">
        <v>1</v>
      </c>
      <c r="U11" s="94"/>
      <c r="V11" s="184">
        <v>1</v>
      </c>
      <c r="W11" s="94"/>
      <c r="X11" s="178">
        <v>1</v>
      </c>
      <c r="Y11" s="178"/>
      <c r="Z11" s="178"/>
      <c r="AA11" s="2"/>
      <c r="AB11" s="2"/>
      <c r="AC11" s="2"/>
      <c r="AD11" s="2"/>
      <c r="AE11" s="2"/>
      <c r="AF11" s="2"/>
      <c r="AG11" s="2"/>
      <c r="AH11" s="2"/>
      <c r="AI11" s="2"/>
      <c r="AJ11" s="2"/>
      <c r="AK11" s="2"/>
      <c r="AL11" s="2"/>
      <c r="AM11" s="2"/>
      <c r="AN11" s="2"/>
      <c r="AO11" s="2"/>
      <c r="AP11" s="2"/>
      <c r="AQ11" s="2"/>
      <c r="AR11" s="2"/>
      <c r="AS11" s="2"/>
      <c r="AT11" s="2"/>
      <c r="AU11" s="2"/>
      <c r="AV11" s="2"/>
      <c r="AW11" s="2"/>
    </row>
    <row r="12" spans="1:49" ht="95" customHeight="1">
      <c r="A12" s="85" t="s">
        <v>501</v>
      </c>
      <c r="B12" s="289"/>
      <c r="C12" s="302"/>
      <c r="D12" s="292"/>
      <c r="E12" s="289"/>
      <c r="F12" s="121">
        <v>43844</v>
      </c>
      <c r="G12" s="108" t="s">
        <v>26</v>
      </c>
      <c r="H12" s="84" t="s">
        <v>477</v>
      </c>
      <c r="I12" s="138" t="s">
        <v>27</v>
      </c>
      <c r="J12" s="84" t="s">
        <v>508</v>
      </c>
      <c r="K12" s="85">
        <v>4</v>
      </c>
      <c r="L12" s="95">
        <v>1000</v>
      </c>
      <c r="M12" s="96">
        <f t="shared" si="0"/>
        <v>4000</v>
      </c>
      <c r="N12" s="97">
        <v>1</v>
      </c>
      <c r="O12" s="94">
        <v>1</v>
      </c>
      <c r="P12" s="94"/>
      <c r="Q12" s="94"/>
      <c r="R12" s="184">
        <v>1</v>
      </c>
      <c r="S12" s="94"/>
      <c r="T12" s="184">
        <v>1</v>
      </c>
      <c r="U12" s="94"/>
      <c r="V12" s="184">
        <v>1</v>
      </c>
      <c r="W12" s="94"/>
      <c r="X12" s="178">
        <v>1</v>
      </c>
      <c r="Y12" s="178"/>
      <c r="Z12" s="178"/>
      <c r="AA12" s="2"/>
      <c r="AB12" s="2"/>
      <c r="AC12" s="2"/>
      <c r="AD12" s="2"/>
      <c r="AE12" s="2"/>
      <c r="AF12" s="2"/>
      <c r="AG12" s="2"/>
      <c r="AH12" s="2"/>
      <c r="AI12" s="2"/>
      <c r="AJ12" s="2"/>
      <c r="AK12" s="2"/>
      <c r="AL12" s="2"/>
      <c r="AM12" s="2"/>
      <c r="AN12" s="2"/>
      <c r="AO12" s="2"/>
      <c r="AP12" s="2"/>
      <c r="AQ12" s="2"/>
      <c r="AR12" s="2"/>
      <c r="AS12" s="2"/>
      <c r="AT12" s="2"/>
      <c r="AU12" s="2"/>
      <c r="AV12" s="2"/>
      <c r="AW12" s="2"/>
    </row>
    <row r="13" spans="1:49" ht="95" customHeight="1">
      <c r="A13" s="85" t="s">
        <v>501</v>
      </c>
      <c r="B13" s="289"/>
      <c r="C13" s="302"/>
      <c r="D13" s="292"/>
      <c r="E13" s="289"/>
      <c r="F13" s="125">
        <v>43844</v>
      </c>
      <c r="G13" s="99" t="s">
        <v>26</v>
      </c>
      <c r="H13" s="84" t="s">
        <v>509</v>
      </c>
      <c r="I13" s="84" t="s">
        <v>27</v>
      </c>
      <c r="J13" s="84" t="s">
        <v>506</v>
      </c>
      <c r="K13" s="85">
        <v>5</v>
      </c>
      <c r="L13" s="95">
        <v>1500</v>
      </c>
      <c r="M13" s="96">
        <f t="shared" si="0"/>
        <v>6000</v>
      </c>
      <c r="N13" s="97">
        <v>1</v>
      </c>
      <c r="O13" s="94">
        <v>1</v>
      </c>
      <c r="P13" s="94"/>
      <c r="Q13" s="94"/>
      <c r="R13" s="184">
        <v>1</v>
      </c>
      <c r="S13" s="94"/>
      <c r="T13" s="184">
        <v>1</v>
      </c>
      <c r="U13" s="94"/>
      <c r="V13" s="184">
        <v>1</v>
      </c>
      <c r="W13" s="94"/>
      <c r="X13" s="178">
        <v>1</v>
      </c>
      <c r="Y13" s="178"/>
      <c r="Z13" s="178"/>
      <c r="AA13" s="2"/>
      <c r="AB13" s="2"/>
      <c r="AC13" s="2"/>
      <c r="AD13" s="2"/>
      <c r="AE13" s="2"/>
      <c r="AF13" s="2"/>
      <c r="AG13" s="2"/>
      <c r="AH13" s="2"/>
      <c r="AI13" s="2"/>
      <c r="AJ13" s="2"/>
      <c r="AK13" s="2"/>
      <c r="AL13" s="2"/>
      <c r="AM13" s="2"/>
      <c r="AN13" s="2"/>
      <c r="AO13" s="2"/>
      <c r="AP13" s="2"/>
      <c r="AQ13" s="2"/>
      <c r="AR13" s="2"/>
      <c r="AS13" s="2"/>
      <c r="AT13" s="2"/>
      <c r="AU13" s="2"/>
      <c r="AV13" s="2"/>
      <c r="AW13" s="2"/>
    </row>
    <row r="14" spans="1:49" ht="95" customHeight="1">
      <c r="A14" s="85" t="s">
        <v>501</v>
      </c>
      <c r="B14" s="289"/>
      <c r="C14" s="302"/>
      <c r="D14" s="292"/>
      <c r="E14" s="289"/>
      <c r="F14" s="121">
        <v>43844</v>
      </c>
      <c r="G14" s="99" t="s">
        <v>26</v>
      </c>
      <c r="H14" s="51" t="s">
        <v>510</v>
      </c>
      <c r="I14" s="84" t="s">
        <v>27</v>
      </c>
      <c r="J14" s="51" t="s">
        <v>508</v>
      </c>
      <c r="K14" s="85">
        <v>6</v>
      </c>
      <c r="L14" s="95">
        <v>500</v>
      </c>
      <c r="M14" s="96">
        <f t="shared" si="0"/>
        <v>2000</v>
      </c>
      <c r="N14" s="97">
        <v>2</v>
      </c>
      <c r="O14" s="94"/>
      <c r="P14" s="94">
        <v>1</v>
      </c>
      <c r="Q14" s="94"/>
      <c r="R14" s="184">
        <v>1</v>
      </c>
      <c r="S14" s="94"/>
      <c r="T14" s="184">
        <v>1</v>
      </c>
      <c r="U14" s="94"/>
      <c r="V14" s="184">
        <v>1</v>
      </c>
      <c r="W14" s="94"/>
      <c r="X14" s="178">
        <v>1</v>
      </c>
      <c r="Y14" s="178"/>
      <c r="Z14" s="178"/>
      <c r="AA14" s="2"/>
      <c r="AB14" s="2"/>
      <c r="AC14" s="2"/>
      <c r="AD14" s="2"/>
      <c r="AE14" s="2"/>
      <c r="AF14" s="2"/>
      <c r="AG14" s="2"/>
      <c r="AH14" s="2"/>
      <c r="AI14" s="2"/>
      <c r="AJ14" s="2"/>
      <c r="AK14" s="2"/>
      <c r="AL14" s="2"/>
      <c r="AM14" s="2"/>
      <c r="AN14" s="2"/>
      <c r="AO14" s="2"/>
      <c r="AP14" s="2"/>
      <c r="AQ14" s="2"/>
      <c r="AR14" s="2"/>
      <c r="AS14" s="2"/>
      <c r="AT14" s="2"/>
      <c r="AU14" s="2"/>
      <c r="AV14" s="2"/>
      <c r="AW14" s="2"/>
    </row>
    <row r="15" spans="1:49" ht="95" customHeight="1">
      <c r="A15" s="85" t="s">
        <v>501</v>
      </c>
      <c r="B15" s="289"/>
      <c r="C15" s="302"/>
      <c r="D15" s="292"/>
      <c r="E15" s="289"/>
      <c r="F15" s="125">
        <v>43845</v>
      </c>
      <c r="G15" s="99" t="s">
        <v>26</v>
      </c>
      <c r="H15" s="84" t="s">
        <v>292</v>
      </c>
      <c r="I15" s="84" t="s">
        <v>27</v>
      </c>
      <c r="J15" s="84" t="s">
        <v>511</v>
      </c>
      <c r="K15" s="85">
        <v>7</v>
      </c>
      <c r="L15" s="95">
        <v>1000</v>
      </c>
      <c r="M15" s="96">
        <f t="shared" si="0"/>
        <v>4000</v>
      </c>
      <c r="N15" s="97">
        <v>1</v>
      </c>
      <c r="O15" s="94">
        <v>1</v>
      </c>
      <c r="P15" s="94"/>
      <c r="Q15" s="94"/>
      <c r="R15" s="184">
        <v>1</v>
      </c>
      <c r="S15" s="94"/>
      <c r="T15" s="184">
        <v>1</v>
      </c>
      <c r="U15" s="94"/>
      <c r="V15" s="184">
        <v>1</v>
      </c>
      <c r="W15" s="94"/>
      <c r="X15" s="178">
        <v>1</v>
      </c>
      <c r="Y15" s="178"/>
      <c r="Z15" s="178"/>
      <c r="AA15" s="2"/>
      <c r="AB15" s="2"/>
      <c r="AC15" s="2"/>
      <c r="AD15" s="2"/>
      <c r="AE15" s="2"/>
      <c r="AF15" s="2"/>
      <c r="AG15" s="2"/>
      <c r="AH15" s="2"/>
      <c r="AI15" s="2"/>
      <c r="AJ15" s="2"/>
      <c r="AK15" s="2"/>
      <c r="AL15" s="2"/>
      <c r="AM15" s="2"/>
      <c r="AN15" s="2"/>
      <c r="AO15" s="2"/>
      <c r="AP15" s="2"/>
      <c r="AQ15" s="2"/>
      <c r="AR15" s="2"/>
      <c r="AS15" s="2"/>
      <c r="AT15" s="2"/>
      <c r="AU15" s="2"/>
      <c r="AV15" s="2"/>
      <c r="AW15" s="2"/>
    </row>
    <row r="16" spans="1:49" ht="95" customHeight="1">
      <c r="A16" s="85" t="s">
        <v>501</v>
      </c>
      <c r="B16" s="289"/>
      <c r="C16" s="302"/>
      <c r="D16" s="292"/>
      <c r="E16" s="289"/>
      <c r="F16" s="121">
        <v>43845</v>
      </c>
      <c r="G16" s="108" t="s">
        <v>90</v>
      </c>
      <c r="H16" s="84" t="s">
        <v>512</v>
      </c>
      <c r="I16" s="138" t="s">
        <v>88</v>
      </c>
      <c r="J16" s="51" t="s">
        <v>513</v>
      </c>
      <c r="K16" s="85">
        <v>8</v>
      </c>
      <c r="L16" s="95">
        <v>500</v>
      </c>
      <c r="M16" s="96">
        <f t="shared" si="0"/>
        <v>2000</v>
      </c>
      <c r="N16" s="97">
        <v>3</v>
      </c>
      <c r="O16" s="94"/>
      <c r="P16" s="94"/>
      <c r="Q16" s="94">
        <v>1</v>
      </c>
      <c r="R16" s="184">
        <v>1</v>
      </c>
      <c r="S16" s="94"/>
      <c r="T16" s="184">
        <v>1</v>
      </c>
      <c r="U16" s="94"/>
      <c r="V16" s="184">
        <v>1</v>
      </c>
      <c r="W16" s="94"/>
      <c r="X16" s="178">
        <v>1</v>
      </c>
      <c r="Y16" s="178"/>
      <c r="Z16" s="178"/>
      <c r="AA16" s="2"/>
      <c r="AB16" s="2"/>
      <c r="AC16" s="2"/>
      <c r="AD16" s="2"/>
      <c r="AE16" s="2"/>
      <c r="AF16" s="2"/>
      <c r="AG16" s="2"/>
      <c r="AH16" s="2"/>
      <c r="AI16" s="2"/>
      <c r="AJ16" s="2"/>
      <c r="AK16" s="2"/>
      <c r="AL16" s="2"/>
      <c r="AM16" s="2"/>
      <c r="AN16" s="2"/>
      <c r="AO16" s="2"/>
      <c r="AP16" s="2"/>
      <c r="AQ16" s="2"/>
      <c r="AR16" s="2"/>
      <c r="AS16" s="2"/>
      <c r="AT16" s="2"/>
      <c r="AU16" s="2"/>
      <c r="AV16" s="2"/>
      <c r="AW16" s="2"/>
    </row>
    <row r="17" spans="1:49" ht="95" customHeight="1">
      <c r="A17" s="85" t="s">
        <v>501</v>
      </c>
      <c r="B17" s="289"/>
      <c r="C17" s="302"/>
      <c r="D17" s="292"/>
      <c r="E17" s="289"/>
      <c r="F17" s="121">
        <v>43845</v>
      </c>
      <c r="G17" s="108" t="s">
        <v>90</v>
      </c>
      <c r="H17" s="84" t="s">
        <v>117</v>
      </c>
      <c r="I17" s="138" t="s">
        <v>88</v>
      </c>
      <c r="J17" s="84" t="s">
        <v>511</v>
      </c>
      <c r="K17" s="85">
        <v>9</v>
      </c>
      <c r="L17" s="95">
        <v>500</v>
      </c>
      <c r="M17" s="96">
        <f t="shared" si="0"/>
        <v>2000</v>
      </c>
      <c r="N17" s="97">
        <v>2</v>
      </c>
      <c r="O17" s="94"/>
      <c r="P17" s="94">
        <v>1</v>
      </c>
      <c r="Q17" s="94"/>
      <c r="R17" s="184">
        <v>1</v>
      </c>
      <c r="S17" s="94"/>
      <c r="T17" s="184">
        <v>1</v>
      </c>
      <c r="U17" s="94"/>
      <c r="V17" s="184">
        <v>1</v>
      </c>
      <c r="W17" s="94"/>
      <c r="X17" s="178">
        <v>1</v>
      </c>
      <c r="Y17" s="178"/>
      <c r="Z17" s="178"/>
      <c r="AA17" s="2"/>
      <c r="AB17" s="2"/>
      <c r="AC17" s="2"/>
      <c r="AD17" s="2"/>
      <c r="AE17" s="2"/>
      <c r="AF17" s="2"/>
      <c r="AG17" s="2"/>
      <c r="AH17" s="2"/>
      <c r="AI17" s="2"/>
      <c r="AJ17" s="2"/>
      <c r="AK17" s="2"/>
      <c r="AL17" s="2"/>
      <c r="AM17" s="2"/>
      <c r="AN17" s="2"/>
      <c r="AO17" s="2"/>
      <c r="AP17" s="2"/>
      <c r="AQ17" s="2"/>
      <c r="AR17" s="2"/>
      <c r="AS17" s="2"/>
      <c r="AT17" s="2"/>
      <c r="AU17" s="2"/>
      <c r="AV17" s="2"/>
      <c r="AW17" s="2"/>
    </row>
    <row r="18" spans="1:49" ht="95" customHeight="1">
      <c r="A18" s="85" t="s">
        <v>501</v>
      </c>
      <c r="B18" s="289"/>
      <c r="C18" s="302"/>
      <c r="D18" s="292"/>
      <c r="E18" s="289"/>
      <c r="F18" s="121">
        <v>43845</v>
      </c>
      <c r="G18" s="108" t="s">
        <v>26</v>
      </c>
      <c r="H18" s="84" t="s">
        <v>117</v>
      </c>
      <c r="I18" s="138" t="s">
        <v>27</v>
      </c>
      <c r="J18" s="84" t="s">
        <v>511</v>
      </c>
      <c r="K18" s="85">
        <v>10</v>
      </c>
      <c r="L18" s="95">
        <v>500</v>
      </c>
      <c r="M18" s="96">
        <f t="shared" si="0"/>
        <v>2000</v>
      </c>
      <c r="N18" s="97">
        <v>2</v>
      </c>
      <c r="O18" s="94"/>
      <c r="P18" s="94">
        <v>1</v>
      </c>
      <c r="Q18" s="94"/>
      <c r="R18" s="184">
        <v>1</v>
      </c>
      <c r="S18" s="94"/>
      <c r="T18" s="184">
        <v>1</v>
      </c>
      <c r="U18" s="94"/>
      <c r="V18" s="184">
        <v>1</v>
      </c>
      <c r="W18" s="94"/>
      <c r="X18" s="178">
        <v>1</v>
      </c>
      <c r="Y18" s="178"/>
      <c r="Z18" s="178"/>
      <c r="AA18" s="2"/>
      <c r="AB18" s="2"/>
      <c r="AC18" s="2"/>
      <c r="AD18" s="2"/>
      <c r="AE18" s="2"/>
      <c r="AF18" s="2"/>
      <c r="AG18" s="2"/>
      <c r="AH18" s="2"/>
      <c r="AI18" s="2"/>
      <c r="AJ18" s="2"/>
      <c r="AK18" s="2"/>
      <c r="AL18" s="2"/>
      <c r="AM18" s="2"/>
      <c r="AN18" s="2"/>
      <c r="AO18" s="2"/>
      <c r="AP18" s="2"/>
      <c r="AQ18" s="2"/>
      <c r="AR18" s="2"/>
      <c r="AS18" s="2"/>
      <c r="AT18" s="2"/>
      <c r="AU18" s="2"/>
      <c r="AV18" s="2"/>
      <c r="AW18" s="2"/>
    </row>
    <row r="19" spans="1:49" ht="95" customHeight="1">
      <c r="A19" s="85" t="s">
        <v>514</v>
      </c>
      <c r="B19" s="289"/>
      <c r="C19" s="302"/>
      <c r="D19" s="292"/>
      <c r="E19" s="289"/>
      <c r="F19" s="121">
        <v>43845</v>
      </c>
      <c r="G19" s="108" t="s">
        <v>26</v>
      </c>
      <c r="H19" s="84" t="s">
        <v>515</v>
      </c>
      <c r="I19" s="138" t="s">
        <v>27</v>
      </c>
      <c r="J19" s="84" t="s">
        <v>506</v>
      </c>
      <c r="K19" s="85">
        <v>11</v>
      </c>
      <c r="L19" s="95">
        <v>1000</v>
      </c>
      <c r="M19" s="96">
        <f t="shared" si="0"/>
        <v>4000</v>
      </c>
      <c r="N19" s="97">
        <v>1</v>
      </c>
      <c r="O19" s="94">
        <v>1</v>
      </c>
      <c r="P19" s="94"/>
      <c r="Q19" s="94"/>
      <c r="R19" s="184">
        <v>1</v>
      </c>
      <c r="S19" s="94"/>
      <c r="T19" s="184">
        <v>1</v>
      </c>
      <c r="U19" s="94"/>
      <c r="V19" s="184">
        <v>1</v>
      </c>
      <c r="W19" s="94"/>
      <c r="X19" s="178">
        <v>1</v>
      </c>
      <c r="Y19" s="178"/>
      <c r="Z19" s="178"/>
      <c r="AA19" s="2"/>
      <c r="AB19" s="2"/>
      <c r="AC19" s="2"/>
      <c r="AD19" s="2"/>
      <c r="AE19" s="2"/>
      <c r="AF19" s="2"/>
      <c r="AG19" s="2"/>
      <c r="AH19" s="2"/>
      <c r="AI19" s="2"/>
      <c r="AJ19" s="2"/>
      <c r="AK19" s="2"/>
      <c r="AL19" s="2"/>
      <c r="AM19" s="2"/>
      <c r="AN19" s="2"/>
      <c r="AO19" s="2"/>
      <c r="AP19" s="2"/>
      <c r="AQ19" s="2"/>
      <c r="AR19" s="2"/>
      <c r="AS19" s="2"/>
      <c r="AT19" s="2"/>
      <c r="AU19" s="2"/>
      <c r="AV19" s="2"/>
      <c r="AW19" s="2"/>
    </row>
    <row r="20" spans="1:49" ht="95" customHeight="1">
      <c r="A20" s="85" t="s">
        <v>501</v>
      </c>
      <c r="B20" s="289"/>
      <c r="C20" s="302"/>
      <c r="D20" s="97" t="s">
        <v>195</v>
      </c>
      <c r="E20" s="51" t="s">
        <v>516</v>
      </c>
      <c r="F20" s="121">
        <v>43856</v>
      </c>
      <c r="G20" s="108" t="s">
        <v>26</v>
      </c>
      <c r="H20" s="84" t="s">
        <v>515</v>
      </c>
      <c r="I20" s="138" t="s">
        <v>27</v>
      </c>
      <c r="J20" s="84" t="s">
        <v>516</v>
      </c>
      <c r="K20" s="85">
        <v>12</v>
      </c>
      <c r="L20" s="95">
        <v>1000</v>
      </c>
      <c r="M20" s="96">
        <f t="shared" si="0"/>
        <v>4000</v>
      </c>
      <c r="N20" s="97">
        <v>1</v>
      </c>
      <c r="O20" s="94">
        <v>1</v>
      </c>
      <c r="P20" s="94"/>
      <c r="Q20" s="94"/>
      <c r="R20" s="184">
        <v>1</v>
      </c>
      <c r="S20" s="94"/>
      <c r="T20" s="184">
        <v>1</v>
      </c>
      <c r="U20" s="94"/>
      <c r="V20" s="184">
        <v>1</v>
      </c>
      <c r="W20" s="94"/>
      <c r="X20" s="178">
        <v>1</v>
      </c>
      <c r="Y20" s="178"/>
      <c r="Z20" s="178"/>
      <c r="AA20" s="2"/>
      <c r="AB20" s="2"/>
      <c r="AC20" s="2"/>
      <c r="AD20" s="2"/>
      <c r="AE20" s="2"/>
      <c r="AF20" s="2"/>
      <c r="AG20" s="2"/>
      <c r="AH20" s="2"/>
      <c r="AI20" s="2"/>
      <c r="AJ20" s="2"/>
      <c r="AK20" s="2"/>
      <c r="AL20" s="2"/>
      <c r="AM20" s="2"/>
      <c r="AN20" s="2"/>
      <c r="AO20" s="2"/>
      <c r="AP20" s="2"/>
      <c r="AQ20" s="2"/>
      <c r="AR20" s="2"/>
      <c r="AS20" s="2"/>
      <c r="AT20" s="2"/>
      <c r="AU20" s="2"/>
      <c r="AV20" s="2"/>
      <c r="AW20" s="2"/>
    </row>
    <row r="21" spans="1:49" ht="95" customHeight="1" thickBot="1">
      <c r="A21" s="195" t="s">
        <v>501</v>
      </c>
      <c r="B21" s="290"/>
      <c r="C21" s="303"/>
      <c r="D21" s="196" t="s">
        <v>206</v>
      </c>
      <c r="E21" s="197" t="s">
        <v>506</v>
      </c>
      <c r="F21" s="198">
        <v>43859</v>
      </c>
      <c r="G21" s="199" t="s">
        <v>26</v>
      </c>
      <c r="H21" s="200" t="s">
        <v>517</v>
      </c>
      <c r="I21" s="201" t="s">
        <v>27</v>
      </c>
      <c r="J21" s="200" t="s">
        <v>518</v>
      </c>
      <c r="K21" s="195">
        <v>13</v>
      </c>
      <c r="L21" s="202">
        <v>3500</v>
      </c>
      <c r="M21" s="203">
        <f t="shared" si="0"/>
        <v>14000</v>
      </c>
      <c r="N21" s="196">
        <v>1</v>
      </c>
      <c r="O21" s="204">
        <v>1</v>
      </c>
      <c r="P21" s="204"/>
      <c r="Q21" s="204"/>
      <c r="R21" s="205">
        <v>1</v>
      </c>
      <c r="S21" s="204"/>
      <c r="T21" s="205">
        <v>1</v>
      </c>
      <c r="U21" s="204"/>
      <c r="V21" s="205">
        <v>1</v>
      </c>
      <c r="W21" s="204"/>
      <c r="X21" s="206">
        <v>1</v>
      </c>
      <c r="Y21" s="206"/>
      <c r="Z21" s="206"/>
      <c r="AA21" s="181"/>
      <c r="AB21" s="180"/>
      <c r="AC21" s="180"/>
      <c r="AD21" s="2"/>
      <c r="AE21" s="2"/>
      <c r="AF21" s="2"/>
      <c r="AG21" s="2"/>
      <c r="AH21" s="2"/>
      <c r="AI21" s="2"/>
      <c r="AJ21" s="2"/>
      <c r="AK21" s="2"/>
      <c r="AL21" s="2"/>
      <c r="AM21" s="2"/>
      <c r="AN21" s="2"/>
      <c r="AO21" s="2"/>
      <c r="AP21" s="2"/>
      <c r="AQ21" s="2"/>
      <c r="AR21" s="2"/>
      <c r="AS21" s="2"/>
      <c r="AT21" s="2"/>
      <c r="AU21" s="2"/>
      <c r="AV21" s="2"/>
      <c r="AW21" s="2"/>
    </row>
    <row r="22" spans="1:49" ht="95" customHeight="1">
      <c r="A22" s="207" t="s">
        <v>389</v>
      </c>
      <c r="B22" s="291"/>
      <c r="C22" s="304" t="s">
        <v>390</v>
      </c>
      <c r="D22" s="307" t="s">
        <v>391</v>
      </c>
      <c r="E22" s="309" t="s">
        <v>392</v>
      </c>
      <c r="F22" s="208">
        <v>43865</v>
      </c>
      <c r="G22" s="209" t="s">
        <v>393</v>
      </c>
      <c r="H22" s="210" t="s">
        <v>290</v>
      </c>
      <c r="I22" s="211" t="s">
        <v>394</v>
      </c>
      <c r="J22" s="212" t="s">
        <v>395</v>
      </c>
      <c r="K22" s="207">
        <v>14</v>
      </c>
      <c r="L22" s="213">
        <v>1400</v>
      </c>
      <c r="M22" s="213">
        <f>L22*4</f>
        <v>5600</v>
      </c>
      <c r="N22" s="214">
        <v>1</v>
      </c>
      <c r="O22" s="215">
        <v>1</v>
      </c>
      <c r="P22" s="215"/>
      <c r="Q22" s="215"/>
      <c r="R22" s="216">
        <v>1</v>
      </c>
      <c r="S22" s="215"/>
      <c r="T22" s="216">
        <v>1</v>
      </c>
      <c r="U22" s="215"/>
      <c r="V22" s="216">
        <v>1</v>
      </c>
      <c r="W22" s="215"/>
      <c r="X22" s="217">
        <v>1</v>
      </c>
      <c r="Y22" s="217"/>
      <c r="Z22" s="217"/>
      <c r="AA22" s="182"/>
      <c r="AB22" s="180"/>
      <c r="AC22" s="180"/>
      <c r="AD22" s="2"/>
      <c r="AE22" s="2"/>
      <c r="AF22" s="2"/>
      <c r="AG22" s="2"/>
      <c r="AH22" s="2"/>
      <c r="AI22" s="2"/>
      <c r="AJ22" s="2"/>
      <c r="AK22" s="2"/>
      <c r="AL22" s="2"/>
      <c r="AM22" s="2"/>
      <c r="AN22" s="2"/>
      <c r="AO22" s="2"/>
      <c r="AP22" s="2"/>
      <c r="AQ22" s="2"/>
      <c r="AR22" s="2"/>
      <c r="AS22" s="2"/>
      <c r="AT22" s="2"/>
      <c r="AU22" s="2"/>
      <c r="AV22" s="2"/>
      <c r="AW22" s="2"/>
    </row>
    <row r="23" spans="1:49" ht="95" customHeight="1">
      <c r="A23" s="85" t="s">
        <v>389</v>
      </c>
      <c r="B23" s="289"/>
      <c r="C23" s="305"/>
      <c r="D23" s="308"/>
      <c r="E23" s="310"/>
      <c r="F23" s="157">
        <v>43865</v>
      </c>
      <c r="G23" s="108" t="s">
        <v>393</v>
      </c>
      <c r="H23" s="84" t="s">
        <v>30</v>
      </c>
      <c r="I23" s="158" t="s">
        <v>27</v>
      </c>
      <c r="J23" s="51" t="s">
        <v>396</v>
      </c>
      <c r="K23" s="85">
        <v>15</v>
      </c>
      <c r="L23" s="95">
        <v>1000</v>
      </c>
      <c r="M23" s="95">
        <f t="shared" ref="M23:M86" si="1">L23*4</f>
        <v>4000</v>
      </c>
      <c r="N23" s="97">
        <v>1</v>
      </c>
      <c r="O23" s="94">
        <v>1</v>
      </c>
      <c r="P23" s="94"/>
      <c r="Q23" s="94"/>
      <c r="R23" s="184">
        <v>1</v>
      </c>
      <c r="S23" s="94"/>
      <c r="T23" s="184">
        <v>1</v>
      </c>
      <c r="U23" s="94"/>
      <c r="V23" s="184">
        <v>1</v>
      </c>
      <c r="W23" s="94"/>
      <c r="X23" s="178">
        <v>1</v>
      </c>
      <c r="Y23" s="178"/>
      <c r="Z23" s="178"/>
      <c r="AA23" s="182"/>
      <c r="AB23" s="180"/>
      <c r="AC23" s="180"/>
      <c r="AD23" s="2"/>
      <c r="AE23" s="2"/>
      <c r="AF23" s="2"/>
      <c r="AG23" s="2"/>
      <c r="AH23" s="2"/>
      <c r="AI23" s="2"/>
      <c r="AJ23" s="2"/>
      <c r="AK23" s="2"/>
      <c r="AL23" s="2"/>
      <c r="AM23" s="2"/>
      <c r="AN23" s="2"/>
      <c r="AO23" s="2"/>
      <c r="AP23" s="2"/>
      <c r="AQ23" s="2"/>
      <c r="AR23" s="2"/>
      <c r="AS23" s="2"/>
      <c r="AT23" s="2"/>
      <c r="AU23" s="2"/>
      <c r="AV23" s="2"/>
      <c r="AW23" s="2"/>
    </row>
    <row r="24" spans="1:49" ht="95" customHeight="1">
      <c r="A24" s="85" t="s">
        <v>389</v>
      </c>
      <c r="B24" s="289"/>
      <c r="C24" s="305"/>
      <c r="D24" s="308"/>
      <c r="E24" s="310"/>
      <c r="F24" s="157">
        <v>43865</v>
      </c>
      <c r="G24" s="108" t="s">
        <v>393</v>
      </c>
      <c r="H24" s="84" t="s">
        <v>147</v>
      </c>
      <c r="I24" s="158" t="s">
        <v>394</v>
      </c>
      <c r="J24" s="51" t="s">
        <v>397</v>
      </c>
      <c r="K24" s="85">
        <v>16</v>
      </c>
      <c r="L24" s="95">
        <v>750</v>
      </c>
      <c r="M24" s="95">
        <f t="shared" si="1"/>
        <v>3000</v>
      </c>
      <c r="N24" s="97">
        <v>1</v>
      </c>
      <c r="O24" s="94">
        <v>1</v>
      </c>
      <c r="P24" s="94"/>
      <c r="Q24" s="94"/>
      <c r="R24" s="184">
        <v>1</v>
      </c>
      <c r="S24" s="94"/>
      <c r="T24" s="184">
        <v>1</v>
      </c>
      <c r="U24" s="94"/>
      <c r="V24" s="184">
        <v>1</v>
      </c>
      <c r="W24" s="94"/>
      <c r="X24" s="178">
        <v>1</v>
      </c>
      <c r="Y24" s="178"/>
      <c r="Z24" s="178"/>
      <c r="AA24" s="182"/>
      <c r="AB24" s="180"/>
      <c r="AC24" s="180"/>
      <c r="AD24" s="2"/>
      <c r="AE24" s="2"/>
      <c r="AF24" s="2"/>
      <c r="AG24" s="2"/>
      <c r="AH24" s="2"/>
      <c r="AI24" s="2"/>
      <c r="AJ24" s="2"/>
      <c r="AK24" s="2"/>
      <c r="AL24" s="2"/>
      <c r="AM24" s="2"/>
      <c r="AN24" s="2"/>
      <c r="AO24" s="2"/>
      <c r="AP24" s="2"/>
      <c r="AQ24" s="2"/>
      <c r="AR24" s="2"/>
      <c r="AS24" s="2"/>
      <c r="AT24" s="2"/>
      <c r="AU24" s="2"/>
      <c r="AV24" s="2"/>
      <c r="AW24" s="2"/>
    </row>
    <row r="25" spans="1:49" ht="95" customHeight="1">
      <c r="A25" s="85" t="s">
        <v>389</v>
      </c>
      <c r="B25" s="289"/>
      <c r="C25" s="305"/>
      <c r="D25" s="308"/>
      <c r="E25" s="310"/>
      <c r="F25" s="157">
        <v>43865</v>
      </c>
      <c r="G25" s="108" t="s">
        <v>393</v>
      </c>
      <c r="H25" s="84" t="s">
        <v>117</v>
      </c>
      <c r="I25" s="158" t="s">
        <v>394</v>
      </c>
      <c r="J25" s="51" t="s">
        <v>398</v>
      </c>
      <c r="K25" s="85">
        <v>17</v>
      </c>
      <c r="L25" s="95">
        <v>500</v>
      </c>
      <c r="M25" s="95">
        <f t="shared" si="1"/>
        <v>2000</v>
      </c>
      <c r="N25" s="97">
        <v>1</v>
      </c>
      <c r="O25" s="94">
        <v>1</v>
      </c>
      <c r="P25" s="94"/>
      <c r="Q25" s="94"/>
      <c r="R25" s="184">
        <v>1</v>
      </c>
      <c r="S25" s="94"/>
      <c r="T25" s="184">
        <v>1</v>
      </c>
      <c r="U25" s="94"/>
      <c r="V25" s="184">
        <v>1</v>
      </c>
      <c r="W25" s="94"/>
      <c r="X25" s="178">
        <v>1</v>
      </c>
      <c r="Y25" s="178"/>
      <c r="Z25" s="178"/>
      <c r="AA25" s="182"/>
      <c r="AB25" s="180"/>
      <c r="AC25" s="180"/>
      <c r="AD25" s="2"/>
      <c r="AE25" s="2"/>
      <c r="AF25" s="2"/>
      <c r="AG25" s="2"/>
      <c r="AH25" s="2"/>
      <c r="AI25" s="2"/>
      <c r="AJ25" s="2"/>
      <c r="AK25" s="2"/>
      <c r="AL25" s="2"/>
      <c r="AM25" s="2"/>
      <c r="AN25" s="2"/>
      <c r="AO25" s="2"/>
      <c r="AP25" s="2"/>
      <c r="AQ25" s="2"/>
      <c r="AR25" s="2"/>
      <c r="AS25" s="2"/>
      <c r="AT25" s="2"/>
      <c r="AU25" s="2"/>
      <c r="AV25" s="2"/>
      <c r="AW25" s="2"/>
    </row>
    <row r="26" spans="1:49" ht="95" customHeight="1">
      <c r="A26" s="85" t="s">
        <v>389</v>
      </c>
      <c r="B26" s="289"/>
      <c r="C26" s="305"/>
      <c r="D26" s="308"/>
      <c r="E26" s="310"/>
      <c r="F26" s="157">
        <v>43865</v>
      </c>
      <c r="G26" s="108" t="s">
        <v>393</v>
      </c>
      <c r="H26" s="84" t="s">
        <v>296</v>
      </c>
      <c r="I26" s="158" t="s">
        <v>394</v>
      </c>
      <c r="J26" s="51" t="s">
        <v>399</v>
      </c>
      <c r="K26" s="85">
        <v>18</v>
      </c>
      <c r="L26" s="95">
        <v>1400</v>
      </c>
      <c r="M26" s="95">
        <f t="shared" si="1"/>
        <v>5600</v>
      </c>
      <c r="N26" s="97">
        <v>1</v>
      </c>
      <c r="O26" s="94">
        <v>1</v>
      </c>
      <c r="P26" s="94"/>
      <c r="Q26" s="94"/>
      <c r="R26" s="184">
        <v>1</v>
      </c>
      <c r="S26" s="94"/>
      <c r="T26" s="184">
        <v>1</v>
      </c>
      <c r="U26" s="94"/>
      <c r="V26" s="184">
        <v>1</v>
      </c>
      <c r="W26" s="94"/>
      <c r="X26" s="178">
        <v>1</v>
      </c>
      <c r="Y26" s="178"/>
      <c r="Z26" s="178"/>
      <c r="AA26" s="182"/>
      <c r="AB26" s="180"/>
      <c r="AC26" s="180"/>
      <c r="AD26" s="2"/>
      <c r="AE26" s="2"/>
      <c r="AF26" s="2"/>
      <c r="AG26" s="2"/>
      <c r="AH26" s="2"/>
      <c r="AI26" s="2"/>
      <c r="AJ26" s="2"/>
      <c r="AK26" s="2"/>
      <c r="AL26" s="2"/>
      <c r="AM26" s="2"/>
      <c r="AN26" s="2"/>
      <c r="AO26" s="2"/>
      <c r="AP26" s="2"/>
      <c r="AQ26" s="2"/>
      <c r="AR26" s="2"/>
      <c r="AS26" s="2"/>
      <c r="AT26" s="2"/>
      <c r="AU26" s="2"/>
      <c r="AV26" s="2"/>
      <c r="AW26" s="2"/>
    </row>
    <row r="27" spans="1:49" ht="95" customHeight="1">
      <c r="A27" s="85" t="s">
        <v>389</v>
      </c>
      <c r="B27" s="289"/>
      <c r="C27" s="305"/>
      <c r="D27" s="308"/>
      <c r="E27" s="310"/>
      <c r="F27" s="157">
        <v>43865</v>
      </c>
      <c r="G27" s="108" t="s">
        <v>393</v>
      </c>
      <c r="H27" s="84" t="s">
        <v>146</v>
      </c>
      <c r="I27" s="158" t="s">
        <v>394</v>
      </c>
      <c r="J27" s="51" t="s">
        <v>400</v>
      </c>
      <c r="K27" s="85">
        <v>19</v>
      </c>
      <c r="L27" s="95">
        <v>500</v>
      </c>
      <c r="M27" s="95">
        <f t="shared" si="1"/>
        <v>2000</v>
      </c>
      <c r="N27" s="97">
        <v>1</v>
      </c>
      <c r="O27" s="94">
        <v>1</v>
      </c>
      <c r="P27" s="94"/>
      <c r="Q27" s="94"/>
      <c r="R27" s="184">
        <v>1</v>
      </c>
      <c r="S27" s="94"/>
      <c r="T27" s="184">
        <v>1</v>
      </c>
      <c r="U27" s="94"/>
      <c r="V27" s="184">
        <v>1</v>
      </c>
      <c r="W27" s="94"/>
      <c r="X27" s="178">
        <v>1</v>
      </c>
      <c r="Y27" s="178"/>
      <c r="Z27" s="178"/>
      <c r="AA27" s="182"/>
      <c r="AB27" s="180"/>
      <c r="AC27" s="180"/>
      <c r="AD27" s="2"/>
      <c r="AE27" s="2"/>
      <c r="AF27" s="2"/>
      <c r="AG27" s="2"/>
      <c r="AH27" s="2"/>
      <c r="AI27" s="2"/>
      <c r="AJ27" s="2"/>
      <c r="AK27" s="2"/>
      <c r="AL27" s="2"/>
      <c r="AM27" s="2"/>
      <c r="AN27" s="2"/>
      <c r="AO27" s="2"/>
      <c r="AP27" s="2"/>
      <c r="AQ27" s="2"/>
      <c r="AR27" s="2"/>
      <c r="AS27" s="2"/>
      <c r="AT27" s="2"/>
      <c r="AU27" s="2"/>
      <c r="AV27" s="2"/>
      <c r="AW27" s="2"/>
    </row>
    <row r="28" spans="1:49" ht="95" customHeight="1">
      <c r="A28" s="85" t="s">
        <v>389</v>
      </c>
      <c r="B28" s="289"/>
      <c r="C28" s="305"/>
      <c r="D28" s="308"/>
      <c r="E28" s="310"/>
      <c r="F28" s="157">
        <v>43865</v>
      </c>
      <c r="G28" s="108" t="s">
        <v>393</v>
      </c>
      <c r="H28" s="84" t="s">
        <v>401</v>
      </c>
      <c r="I28" s="158" t="s">
        <v>394</v>
      </c>
      <c r="J28" s="51" t="s">
        <v>402</v>
      </c>
      <c r="K28" s="85">
        <v>20</v>
      </c>
      <c r="L28" s="95">
        <v>500</v>
      </c>
      <c r="M28" s="95">
        <f t="shared" si="1"/>
        <v>2000</v>
      </c>
      <c r="N28" s="97">
        <v>2</v>
      </c>
      <c r="O28" s="94"/>
      <c r="P28" s="94">
        <v>1</v>
      </c>
      <c r="Q28" s="94"/>
      <c r="R28" s="184">
        <v>1</v>
      </c>
      <c r="S28" s="94"/>
      <c r="T28" s="184">
        <v>1</v>
      </c>
      <c r="U28" s="94"/>
      <c r="V28" s="184">
        <v>1</v>
      </c>
      <c r="W28" s="94"/>
      <c r="X28" s="178">
        <v>1</v>
      </c>
      <c r="Y28" s="178"/>
      <c r="Z28" s="178"/>
      <c r="AA28" s="182"/>
      <c r="AB28" s="180"/>
      <c r="AC28" s="180"/>
      <c r="AD28" s="2"/>
      <c r="AE28" s="2"/>
      <c r="AF28" s="2"/>
      <c r="AG28" s="2"/>
      <c r="AH28" s="2"/>
      <c r="AI28" s="2"/>
      <c r="AJ28" s="2"/>
      <c r="AK28" s="2"/>
      <c r="AL28" s="2"/>
      <c r="AM28" s="2"/>
      <c r="AN28" s="2"/>
      <c r="AO28" s="2"/>
      <c r="AP28" s="2"/>
      <c r="AQ28" s="2"/>
      <c r="AR28" s="2"/>
      <c r="AS28" s="2"/>
      <c r="AT28" s="2"/>
      <c r="AU28" s="2"/>
      <c r="AV28" s="2"/>
      <c r="AW28" s="2"/>
    </row>
    <row r="29" spans="1:49" ht="95" customHeight="1">
      <c r="A29" s="85" t="s">
        <v>389</v>
      </c>
      <c r="B29" s="289"/>
      <c r="C29" s="305"/>
      <c r="D29" s="308"/>
      <c r="E29" s="310"/>
      <c r="F29" s="157">
        <v>43865</v>
      </c>
      <c r="G29" s="108" t="s">
        <v>393</v>
      </c>
      <c r="H29" s="84" t="s">
        <v>197</v>
      </c>
      <c r="I29" s="158" t="s">
        <v>394</v>
      </c>
      <c r="J29" s="51" t="s">
        <v>403</v>
      </c>
      <c r="K29" s="85">
        <v>21</v>
      </c>
      <c r="L29" s="95">
        <v>1200</v>
      </c>
      <c r="M29" s="95">
        <f t="shared" si="1"/>
        <v>4800</v>
      </c>
      <c r="N29" s="97">
        <v>1</v>
      </c>
      <c r="O29" s="94">
        <v>1</v>
      </c>
      <c r="P29" s="94"/>
      <c r="Q29" s="94"/>
      <c r="R29" s="184">
        <v>1</v>
      </c>
      <c r="S29" s="94"/>
      <c r="T29" s="184">
        <v>1</v>
      </c>
      <c r="U29" s="94"/>
      <c r="V29" s="184">
        <v>1</v>
      </c>
      <c r="W29" s="94"/>
      <c r="X29" s="178">
        <v>1</v>
      </c>
      <c r="Y29" s="178"/>
      <c r="Z29" s="178"/>
      <c r="AA29" s="182"/>
      <c r="AB29" s="180"/>
      <c r="AC29" s="180"/>
      <c r="AD29" s="2"/>
      <c r="AE29" s="2"/>
      <c r="AF29" s="2"/>
      <c r="AG29" s="2"/>
      <c r="AH29" s="2"/>
      <c r="AI29" s="2"/>
      <c r="AJ29" s="2"/>
      <c r="AK29" s="2"/>
      <c r="AL29" s="2"/>
      <c r="AM29" s="2"/>
      <c r="AN29" s="2"/>
      <c r="AO29" s="2"/>
      <c r="AP29" s="2"/>
      <c r="AQ29" s="2"/>
      <c r="AR29" s="2"/>
      <c r="AS29" s="2"/>
      <c r="AT29" s="2"/>
      <c r="AU29" s="2"/>
      <c r="AV29" s="2"/>
      <c r="AW29" s="2"/>
    </row>
    <row r="30" spans="1:49" ht="95" customHeight="1">
      <c r="A30" s="85" t="s">
        <v>389</v>
      </c>
      <c r="B30" s="289"/>
      <c r="C30" s="305"/>
      <c r="D30" s="308"/>
      <c r="E30" s="310"/>
      <c r="F30" s="157">
        <v>43865</v>
      </c>
      <c r="G30" s="108" t="s">
        <v>393</v>
      </c>
      <c r="H30" s="84" t="s">
        <v>404</v>
      </c>
      <c r="I30" s="158" t="s">
        <v>394</v>
      </c>
      <c r="J30" s="51" t="s">
        <v>405</v>
      </c>
      <c r="K30" s="85">
        <v>22</v>
      </c>
      <c r="L30" s="95">
        <v>500</v>
      </c>
      <c r="M30" s="95">
        <f t="shared" si="1"/>
        <v>2000</v>
      </c>
      <c r="N30" s="97">
        <v>1</v>
      </c>
      <c r="O30" s="94">
        <v>1</v>
      </c>
      <c r="P30" s="94"/>
      <c r="Q30" s="94"/>
      <c r="R30" s="184">
        <v>1</v>
      </c>
      <c r="S30" s="94"/>
      <c r="T30" s="184">
        <v>1</v>
      </c>
      <c r="U30" s="94"/>
      <c r="V30" s="184">
        <v>1</v>
      </c>
      <c r="W30" s="94"/>
      <c r="X30" s="178">
        <v>1</v>
      </c>
      <c r="Y30" s="178"/>
      <c r="Z30" s="178"/>
      <c r="AA30" s="182"/>
      <c r="AB30" s="180"/>
      <c r="AC30" s="180"/>
      <c r="AD30" s="2"/>
      <c r="AE30" s="2"/>
      <c r="AF30" s="2"/>
      <c r="AG30" s="2"/>
      <c r="AH30" s="2"/>
      <c r="AI30" s="2"/>
      <c r="AJ30" s="2"/>
      <c r="AK30" s="2"/>
      <c r="AL30" s="2"/>
      <c r="AM30" s="2"/>
      <c r="AN30" s="2"/>
      <c r="AO30" s="2"/>
      <c r="AP30" s="2"/>
      <c r="AQ30" s="2"/>
      <c r="AR30" s="2"/>
      <c r="AS30" s="2"/>
      <c r="AT30" s="2"/>
      <c r="AU30" s="2"/>
      <c r="AV30" s="2"/>
      <c r="AW30" s="2"/>
    </row>
    <row r="31" spans="1:49" ht="95" customHeight="1">
      <c r="A31" s="85" t="s">
        <v>389</v>
      </c>
      <c r="B31" s="289"/>
      <c r="C31" s="305"/>
      <c r="D31" s="308"/>
      <c r="E31" s="310"/>
      <c r="F31" s="157">
        <v>43866</v>
      </c>
      <c r="G31" s="165" t="s">
        <v>406</v>
      </c>
      <c r="H31" s="84" t="s">
        <v>30</v>
      </c>
      <c r="I31" s="170" t="s">
        <v>407</v>
      </c>
      <c r="J31" s="51" t="s">
        <v>408</v>
      </c>
      <c r="K31" s="85">
        <v>23</v>
      </c>
      <c r="L31" s="95">
        <v>800</v>
      </c>
      <c r="M31" s="95">
        <f t="shared" si="1"/>
        <v>3200</v>
      </c>
      <c r="N31" s="97">
        <v>3</v>
      </c>
      <c r="O31" s="94"/>
      <c r="P31" s="94"/>
      <c r="Q31" s="94">
        <v>1</v>
      </c>
      <c r="R31" s="184">
        <v>1</v>
      </c>
      <c r="S31" s="94"/>
      <c r="T31" s="184">
        <v>1</v>
      </c>
      <c r="U31" s="94"/>
      <c r="V31" s="184">
        <v>1</v>
      </c>
      <c r="W31" s="94"/>
      <c r="X31" s="178">
        <v>1</v>
      </c>
      <c r="Y31" s="178"/>
      <c r="Z31" s="178"/>
      <c r="AA31" s="182"/>
      <c r="AB31" s="180"/>
      <c r="AC31" s="180"/>
      <c r="AD31" s="2"/>
      <c r="AE31" s="2"/>
      <c r="AF31" s="2"/>
      <c r="AG31" s="2"/>
      <c r="AH31" s="2"/>
      <c r="AI31" s="2"/>
      <c r="AJ31" s="2"/>
      <c r="AK31" s="2"/>
      <c r="AL31" s="2"/>
      <c r="AM31" s="2"/>
      <c r="AN31" s="2"/>
      <c r="AO31" s="2"/>
      <c r="AP31" s="2"/>
      <c r="AQ31" s="2"/>
      <c r="AR31" s="2"/>
      <c r="AS31" s="2"/>
      <c r="AT31" s="2"/>
      <c r="AU31" s="2"/>
      <c r="AV31" s="2"/>
      <c r="AW31" s="2"/>
    </row>
    <row r="32" spans="1:49" ht="95" customHeight="1">
      <c r="A32" s="85" t="s">
        <v>389</v>
      </c>
      <c r="B32" s="289"/>
      <c r="C32" s="305"/>
      <c r="D32" s="308"/>
      <c r="E32" s="310"/>
      <c r="F32" s="157">
        <v>43866</v>
      </c>
      <c r="G32" s="165" t="s">
        <v>406</v>
      </c>
      <c r="H32" s="84" t="s">
        <v>147</v>
      </c>
      <c r="I32" s="170" t="s">
        <v>409</v>
      </c>
      <c r="J32" s="51" t="s">
        <v>410</v>
      </c>
      <c r="K32" s="85">
        <v>24</v>
      </c>
      <c r="L32" s="95">
        <v>1000</v>
      </c>
      <c r="M32" s="95">
        <f t="shared" si="1"/>
        <v>4000</v>
      </c>
      <c r="N32" s="97">
        <v>3</v>
      </c>
      <c r="O32" s="94"/>
      <c r="P32" s="94"/>
      <c r="Q32" s="94">
        <v>1</v>
      </c>
      <c r="R32" s="184">
        <v>1</v>
      </c>
      <c r="S32" s="94"/>
      <c r="T32" s="184">
        <v>1</v>
      </c>
      <c r="U32" s="94"/>
      <c r="V32" s="184">
        <v>1</v>
      </c>
      <c r="W32" s="94"/>
      <c r="X32" s="178">
        <v>1</v>
      </c>
      <c r="Y32" s="178"/>
      <c r="Z32" s="178"/>
      <c r="AA32" s="182"/>
      <c r="AB32" s="180"/>
      <c r="AC32" s="180"/>
      <c r="AD32" s="2"/>
      <c r="AE32" s="2"/>
      <c r="AF32" s="2"/>
      <c r="AG32" s="2"/>
      <c r="AH32" s="2"/>
      <c r="AI32" s="2"/>
      <c r="AJ32" s="2"/>
      <c r="AK32" s="2"/>
      <c r="AL32" s="2"/>
      <c r="AM32" s="2"/>
      <c r="AN32" s="2"/>
      <c r="AO32" s="2"/>
      <c r="AP32" s="2"/>
      <c r="AQ32" s="2"/>
      <c r="AR32" s="2"/>
      <c r="AS32" s="2"/>
      <c r="AT32" s="2"/>
      <c r="AU32" s="2"/>
      <c r="AV32" s="2"/>
      <c r="AW32" s="2"/>
    </row>
    <row r="33" spans="1:49" ht="95" customHeight="1">
      <c r="A33" s="85" t="s">
        <v>389</v>
      </c>
      <c r="B33" s="289"/>
      <c r="C33" s="305"/>
      <c r="D33" s="308"/>
      <c r="E33" s="310"/>
      <c r="F33" s="157">
        <v>43866</v>
      </c>
      <c r="G33" s="165" t="s">
        <v>406</v>
      </c>
      <c r="H33" s="84" t="s">
        <v>411</v>
      </c>
      <c r="I33" s="170" t="s">
        <v>412</v>
      </c>
      <c r="J33" s="51" t="s">
        <v>413</v>
      </c>
      <c r="K33" s="85">
        <v>25</v>
      </c>
      <c r="L33" s="95">
        <v>1500</v>
      </c>
      <c r="M33" s="95">
        <f t="shared" si="1"/>
        <v>6000</v>
      </c>
      <c r="N33" s="97">
        <v>3</v>
      </c>
      <c r="O33" s="94"/>
      <c r="P33" s="94"/>
      <c r="Q33" s="94">
        <v>1</v>
      </c>
      <c r="R33" s="184">
        <v>1</v>
      </c>
      <c r="S33" s="94"/>
      <c r="T33" s="184">
        <v>1</v>
      </c>
      <c r="U33" s="94"/>
      <c r="V33" s="184">
        <v>1</v>
      </c>
      <c r="W33" s="94"/>
      <c r="X33" s="178">
        <v>1</v>
      </c>
      <c r="Y33" s="178"/>
      <c r="Z33" s="178"/>
      <c r="AA33" s="182"/>
      <c r="AB33" s="180"/>
      <c r="AC33" s="180"/>
      <c r="AD33" s="2"/>
      <c r="AE33" s="2"/>
      <c r="AF33" s="2"/>
      <c r="AG33" s="2"/>
      <c r="AH33" s="2"/>
      <c r="AI33" s="2"/>
      <c r="AJ33" s="2"/>
      <c r="AK33" s="2"/>
      <c r="AL33" s="2"/>
      <c r="AM33" s="2"/>
      <c r="AN33" s="2"/>
      <c r="AO33" s="2"/>
      <c r="AP33" s="2"/>
      <c r="AQ33" s="2"/>
      <c r="AR33" s="2"/>
      <c r="AS33" s="2"/>
      <c r="AT33" s="2"/>
      <c r="AU33" s="2"/>
      <c r="AV33" s="2"/>
      <c r="AW33" s="2"/>
    </row>
    <row r="34" spans="1:49" ht="95" customHeight="1">
      <c r="A34" s="85" t="s">
        <v>389</v>
      </c>
      <c r="B34" s="289"/>
      <c r="C34" s="305"/>
      <c r="D34" s="308"/>
      <c r="E34" s="310"/>
      <c r="F34" s="157">
        <v>43866</v>
      </c>
      <c r="G34" s="165" t="s">
        <v>406</v>
      </c>
      <c r="H34" s="84" t="s">
        <v>65</v>
      </c>
      <c r="I34" s="170" t="s">
        <v>414</v>
      </c>
      <c r="J34" s="51" t="s">
        <v>415</v>
      </c>
      <c r="K34" s="85">
        <v>26</v>
      </c>
      <c r="L34" s="95">
        <v>1200</v>
      </c>
      <c r="M34" s="95">
        <f t="shared" si="1"/>
        <v>4800</v>
      </c>
      <c r="N34" s="97">
        <v>3</v>
      </c>
      <c r="O34" s="94"/>
      <c r="P34" s="94"/>
      <c r="Q34" s="94">
        <v>1</v>
      </c>
      <c r="R34" s="184">
        <v>1</v>
      </c>
      <c r="S34" s="94"/>
      <c r="T34" s="184">
        <v>1</v>
      </c>
      <c r="U34" s="94"/>
      <c r="V34" s="184">
        <v>1</v>
      </c>
      <c r="W34" s="94"/>
      <c r="X34" s="178">
        <v>1</v>
      </c>
      <c r="Y34" s="178"/>
      <c r="Z34" s="178"/>
      <c r="AA34" s="182"/>
      <c r="AB34" s="180"/>
      <c r="AC34" s="180"/>
      <c r="AD34" s="2"/>
      <c r="AE34" s="2"/>
      <c r="AF34" s="2"/>
      <c r="AG34" s="2"/>
      <c r="AH34" s="2"/>
      <c r="AI34" s="2"/>
      <c r="AJ34" s="2"/>
      <c r="AK34" s="2"/>
      <c r="AL34" s="2"/>
      <c r="AM34" s="2"/>
      <c r="AN34" s="2"/>
      <c r="AO34" s="2"/>
      <c r="AP34" s="2"/>
      <c r="AQ34" s="2"/>
      <c r="AR34" s="2"/>
      <c r="AS34" s="2"/>
      <c r="AT34" s="2"/>
      <c r="AU34" s="2"/>
      <c r="AV34" s="2"/>
      <c r="AW34" s="2"/>
    </row>
    <row r="35" spans="1:49" ht="95" customHeight="1">
      <c r="A35" s="85" t="s">
        <v>389</v>
      </c>
      <c r="B35" s="289"/>
      <c r="C35" s="305"/>
      <c r="D35" s="308"/>
      <c r="E35" s="310"/>
      <c r="F35" s="157">
        <v>43866</v>
      </c>
      <c r="G35" s="165" t="s">
        <v>406</v>
      </c>
      <c r="H35" s="170" t="s">
        <v>146</v>
      </c>
      <c r="I35" s="170" t="s">
        <v>416</v>
      </c>
      <c r="J35" s="187" t="s">
        <v>417</v>
      </c>
      <c r="K35" s="85">
        <v>27</v>
      </c>
      <c r="L35" s="95">
        <v>1000</v>
      </c>
      <c r="M35" s="95">
        <f t="shared" si="1"/>
        <v>4000</v>
      </c>
      <c r="N35" s="97">
        <v>1</v>
      </c>
      <c r="O35" s="94">
        <v>1</v>
      </c>
      <c r="P35" s="94"/>
      <c r="Q35" s="94"/>
      <c r="R35" s="184">
        <v>1</v>
      </c>
      <c r="S35" s="94"/>
      <c r="T35" s="184">
        <v>1</v>
      </c>
      <c r="U35" s="94"/>
      <c r="V35" s="184">
        <v>1</v>
      </c>
      <c r="W35" s="94"/>
      <c r="X35" s="178">
        <v>1</v>
      </c>
      <c r="Y35" s="178"/>
      <c r="Z35" s="178"/>
      <c r="AA35" s="182"/>
      <c r="AB35" s="180"/>
      <c r="AC35" s="180"/>
      <c r="AD35" s="2"/>
      <c r="AE35" s="2"/>
      <c r="AF35" s="2"/>
      <c r="AG35" s="2"/>
      <c r="AH35" s="2"/>
      <c r="AI35" s="2"/>
      <c r="AJ35" s="2"/>
      <c r="AK35" s="2"/>
      <c r="AL35" s="2"/>
      <c r="AM35" s="2"/>
      <c r="AN35" s="2"/>
      <c r="AO35" s="2"/>
      <c r="AP35" s="2"/>
      <c r="AQ35" s="2"/>
      <c r="AR35" s="2"/>
      <c r="AS35" s="2"/>
      <c r="AT35" s="2"/>
      <c r="AU35" s="2"/>
      <c r="AV35" s="2"/>
      <c r="AW35" s="2"/>
    </row>
    <row r="36" spans="1:49" ht="95" customHeight="1">
      <c r="A36" s="85" t="s">
        <v>389</v>
      </c>
      <c r="B36" s="289"/>
      <c r="C36" s="305"/>
      <c r="D36" s="308"/>
      <c r="E36" s="310"/>
      <c r="F36" s="157">
        <v>43866</v>
      </c>
      <c r="G36" s="165" t="s">
        <v>406</v>
      </c>
      <c r="H36" s="170" t="s">
        <v>296</v>
      </c>
      <c r="I36" s="170" t="s">
        <v>418</v>
      </c>
      <c r="J36" s="51" t="s">
        <v>399</v>
      </c>
      <c r="K36" s="85">
        <v>28</v>
      </c>
      <c r="L36" s="95">
        <v>1000</v>
      </c>
      <c r="M36" s="95">
        <f t="shared" si="1"/>
        <v>4000</v>
      </c>
      <c r="N36" s="97">
        <v>1</v>
      </c>
      <c r="O36" s="94">
        <v>1</v>
      </c>
      <c r="P36" s="94"/>
      <c r="Q36" s="94"/>
      <c r="R36" s="184">
        <v>1</v>
      </c>
      <c r="S36" s="94"/>
      <c r="T36" s="184">
        <v>1</v>
      </c>
      <c r="U36" s="94"/>
      <c r="V36" s="184">
        <v>1</v>
      </c>
      <c r="W36" s="94"/>
      <c r="X36" s="178">
        <v>1</v>
      </c>
      <c r="Y36" s="178"/>
      <c r="Z36" s="178"/>
      <c r="AA36" s="182"/>
      <c r="AB36" s="180"/>
      <c r="AC36" s="180"/>
      <c r="AD36" s="2"/>
      <c r="AE36" s="2"/>
      <c r="AF36" s="2"/>
      <c r="AG36" s="2"/>
      <c r="AH36" s="2"/>
      <c r="AI36" s="2"/>
      <c r="AJ36" s="2"/>
      <c r="AK36" s="2"/>
      <c r="AL36" s="2"/>
      <c r="AM36" s="2"/>
      <c r="AN36" s="2"/>
      <c r="AO36" s="2"/>
      <c r="AP36" s="2"/>
      <c r="AQ36" s="2"/>
      <c r="AR36" s="2"/>
      <c r="AS36" s="2"/>
      <c r="AT36" s="2"/>
      <c r="AU36" s="2"/>
      <c r="AV36" s="2"/>
      <c r="AW36" s="2"/>
    </row>
    <row r="37" spans="1:49" ht="95" customHeight="1">
      <c r="A37" s="85" t="s">
        <v>389</v>
      </c>
      <c r="B37" s="289"/>
      <c r="C37" s="305"/>
      <c r="D37" s="308"/>
      <c r="E37" s="310"/>
      <c r="F37" s="157">
        <v>43866</v>
      </c>
      <c r="G37" s="165" t="s">
        <v>406</v>
      </c>
      <c r="H37" s="170" t="s">
        <v>197</v>
      </c>
      <c r="I37" s="170" t="s">
        <v>419</v>
      </c>
      <c r="J37" s="51" t="s">
        <v>403</v>
      </c>
      <c r="K37" s="85">
        <v>29</v>
      </c>
      <c r="L37" s="95">
        <v>1000</v>
      </c>
      <c r="M37" s="95">
        <f t="shared" si="1"/>
        <v>4000</v>
      </c>
      <c r="N37" s="97">
        <v>1</v>
      </c>
      <c r="O37" s="94">
        <v>1</v>
      </c>
      <c r="P37" s="94"/>
      <c r="Q37" s="94"/>
      <c r="R37" s="184">
        <v>1</v>
      </c>
      <c r="S37" s="94"/>
      <c r="T37" s="184">
        <v>1</v>
      </c>
      <c r="U37" s="94"/>
      <c r="V37" s="184">
        <v>1</v>
      </c>
      <c r="W37" s="94"/>
      <c r="X37" s="178">
        <v>1</v>
      </c>
      <c r="Y37" s="178"/>
      <c r="Z37" s="178"/>
      <c r="AA37" s="182"/>
      <c r="AB37" s="180"/>
      <c r="AC37" s="180"/>
      <c r="AD37" s="2"/>
      <c r="AE37" s="2"/>
      <c r="AF37" s="2"/>
      <c r="AG37" s="2"/>
      <c r="AH37" s="2"/>
      <c r="AI37" s="2"/>
      <c r="AJ37" s="2"/>
      <c r="AK37" s="2"/>
      <c r="AL37" s="2"/>
      <c r="AM37" s="2"/>
      <c r="AN37" s="2"/>
      <c r="AO37" s="2"/>
      <c r="AP37" s="2"/>
      <c r="AQ37" s="2"/>
      <c r="AR37" s="2"/>
      <c r="AS37" s="2"/>
      <c r="AT37" s="2"/>
      <c r="AU37" s="2"/>
      <c r="AV37" s="2"/>
      <c r="AW37" s="2"/>
    </row>
    <row r="38" spans="1:49" ht="95" customHeight="1">
      <c r="A38" s="85" t="s">
        <v>389</v>
      </c>
      <c r="B38" s="289"/>
      <c r="C38" s="305"/>
      <c r="D38" s="308"/>
      <c r="E38" s="305" t="s">
        <v>420</v>
      </c>
      <c r="F38" s="157">
        <v>43867</v>
      </c>
      <c r="G38" s="108" t="s">
        <v>393</v>
      </c>
      <c r="H38" s="170" t="s">
        <v>40</v>
      </c>
      <c r="I38" s="170" t="s">
        <v>27</v>
      </c>
      <c r="J38" s="51" t="s">
        <v>421</v>
      </c>
      <c r="K38" s="85">
        <v>30</v>
      </c>
      <c r="L38" s="95">
        <v>1400</v>
      </c>
      <c r="M38" s="95">
        <f t="shared" si="1"/>
        <v>5600</v>
      </c>
      <c r="N38" s="97">
        <v>1</v>
      </c>
      <c r="O38" s="94">
        <v>1</v>
      </c>
      <c r="P38" s="94"/>
      <c r="Q38" s="94"/>
      <c r="R38" s="184">
        <v>1</v>
      </c>
      <c r="S38" s="94"/>
      <c r="T38" s="184">
        <v>1</v>
      </c>
      <c r="U38" s="94"/>
      <c r="V38" s="184">
        <v>1</v>
      </c>
      <c r="W38" s="94"/>
      <c r="X38" s="178">
        <v>1</v>
      </c>
      <c r="Y38" s="178"/>
      <c r="Z38" s="178"/>
      <c r="AA38" s="182"/>
      <c r="AB38" s="180"/>
      <c r="AC38" s="180"/>
      <c r="AD38" s="2"/>
      <c r="AE38" s="2"/>
      <c r="AF38" s="2"/>
      <c r="AG38" s="2"/>
      <c r="AH38" s="2"/>
      <c r="AI38" s="2"/>
      <c r="AJ38" s="2"/>
      <c r="AK38" s="2"/>
      <c r="AL38" s="2"/>
      <c r="AM38" s="2"/>
      <c r="AN38" s="2"/>
      <c r="AO38" s="2"/>
      <c r="AP38" s="2"/>
      <c r="AQ38" s="2"/>
      <c r="AR38" s="2"/>
      <c r="AS38" s="2"/>
      <c r="AT38" s="2"/>
      <c r="AU38" s="2"/>
      <c r="AV38" s="2"/>
      <c r="AW38" s="2"/>
    </row>
    <row r="39" spans="1:49" ht="95" customHeight="1">
      <c r="A39" s="85" t="s">
        <v>389</v>
      </c>
      <c r="B39" s="289"/>
      <c r="C39" s="305"/>
      <c r="D39" s="308"/>
      <c r="E39" s="305"/>
      <c r="F39" s="157">
        <v>43867</v>
      </c>
      <c r="G39" s="108" t="s">
        <v>393</v>
      </c>
      <c r="H39" s="170" t="s">
        <v>146</v>
      </c>
      <c r="I39" s="170" t="s">
        <v>27</v>
      </c>
      <c r="J39" s="51" t="s">
        <v>422</v>
      </c>
      <c r="K39" s="85">
        <v>31</v>
      </c>
      <c r="L39" s="95">
        <v>500</v>
      </c>
      <c r="M39" s="95">
        <f t="shared" si="1"/>
        <v>2000</v>
      </c>
      <c r="N39" s="97">
        <v>1</v>
      </c>
      <c r="O39" s="94">
        <v>1</v>
      </c>
      <c r="P39" s="94"/>
      <c r="Q39" s="94"/>
      <c r="R39" s="184">
        <v>1</v>
      </c>
      <c r="S39" s="94"/>
      <c r="T39" s="184">
        <v>1</v>
      </c>
      <c r="U39" s="94"/>
      <c r="V39" s="184">
        <v>1</v>
      </c>
      <c r="W39" s="94"/>
      <c r="X39" s="178">
        <v>1</v>
      </c>
      <c r="Y39" s="178"/>
      <c r="Z39" s="178"/>
      <c r="AA39" s="182"/>
      <c r="AB39" s="180"/>
      <c r="AC39" s="180"/>
      <c r="AD39" s="2"/>
      <c r="AE39" s="2"/>
      <c r="AF39" s="2"/>
      <c r="AG39" s="2"/>
      <c r="AH39" s="2"/>
      <c r="AI39" s="2"/>
      <c r="AJ39" s="2"/>
      <c r="AK39" s="2"/>
      <c r="AL39" s="2"/>
      <c r="AM39" s="2"/>
      <c r="AN39" s="2"/>
      <c r="AO39" s="2"/>
      <c r="AP39" s="2"/>
      <c r="AQ39" s="2"/>
      <c r="AR39" s="2"/>
      <c r="AS39" s="2"/>
      <c r="AT39" s="2"/>
      <c r="AU39" s="2"/>
      <c r="AV39" s="2"/>
      <c r="AW39" s="2"/>
    </row>
    <row r="40" spans="1:49" ht="95" customHeight="1">
      <c r="A40" s="85" t="s">
        <v>389</v>
      </c>
      <c r="B40" s="289"/>
      <c r="C40" s="305"/>
      <c r="D40" s="308"/>
      <c r="E40" s="305"/>
      <c r="F40" s="157">
        <v>43867</v>
      </c>
      <c r="G40" s="108" t="s">
        <v>393</v>
      </c>
      <c r="H40" s="170" t="s">
        <v>423</v>
      </c>
      <c r="I40" s="170" t="s">
        <v>27</v>
      </c>
      <c r="J40" s="51" t="s">
        <v>424</v>
      </c>
      <c r="K40" s="85">
        <v>32</v>
      </c>
      <c r="L40" s="95">
        <v>1400</v>
      </c>
      <c r="M40" s="95">
        <f t="shared" si="1"/>
        <v>5600</v>
      </c>
      <c r="N40" s="97">
        <v>1</v>
      </c>
      <c r="O40" s="94">
        <v>1</v>
      </c>
      <c r="P40" s="94"/>
      <c r="Q40" s="94"/>
      <c r="R40" s="184">
        <v>1</v>
      </c>
      <c r="S40" s="94"/>
      <c r="T40" s="184">
        <v>1</v>
      </c>
      <c r="U40" s="94"/>
      <c r="V40" s="184">
        <v>1</v>
      </c>
      <c r="W40" s="94"/>
      <c r="X40" s="178">
        <v>1</v>
      </c>
      <c r="Y40" s="178"/>
      <c r="Z40" s="178"/>
      <c r="AA40" s="182"/>
      <c r="AB40" s="180"/>
      <c r="AC40" s="180"/>
      <c r="AD40" s="2"/>
      <c r="AE40" s="2"/>
      <c r="AF40" s="2"/>
      <c r="AG40" s="2"/>
      <c r="AH40" s="2"/>
      <c r="AI40" s="2"/>
      <c r="AJ40" s="2"/>
      <c r="AK40" s="2"/>
      <c r="AL40" s="2"/>
      <c r="AM40" s="2"/>
      <c r="AN40" s="2"/>
      <c r="AO40" s="2"/>
      <c r="AP40" s="2"/>
      <c r="AQ40" s="2"/>
      <c r="AR40" s="2"/>
      <c r="AS40" s="2"/>
      <c r="AT40" s="2"/>
      <c r="AU40" s="2"/>
      <c r="AV40" s="2"/>
      <c r="AW40" s="2"/>
    </row>
    <row r="41" spans="1:49" ht="95" customHeight="1">
      <c r="A41" s="85" t="s">
        <v>389</v>
      </c>
      <c r="B41" s="289"/>
      <c r="C41" s="305"/>
      <c r="D41" s="308"/>
      <c r="E41" s="305"/>
      <c r="F41" s="157">
        <v>43867</v>
      </c>
      <c r="G41" s="108" t="s">
        <v>393</v>
      </c>
      <c r="H41" s="170" t="s">
        <v>353</v>
      </c>
      <c r="I41" s="170" t="s">
        <v>27</v>
      </c>
      <c r="J41" s="51" t="s">
        <v>425</v>
      </c>
      <c r="K41" s="85">
        <v>33</v>
      </c>
      <c r="L41" s="95">
        <v>750</v>
      </c>
      <c r="M41" s="95">
        <f t="shared" si="1"/>
        <v>3000</v>
      </c>
      <c r="N41" s="97">
        <v>1</v>
      </c>
      <c r="O41" s="94">
        <v>1</v>
      </c>
      <c r="P41" s="94"/>
      <c r="Q41" s="94"/>
      <c r="R41" s="184">
        <v>1</v>
      </c>
      <c r="S41" s="94"/>
      <c r="T41" s="184">
        <v>1</v>
      </c>
      <c r="U41" s="94"/>
      <c r="V41" s="184">
        <v>1</v>
      </c>
      <c r="W41" s="94"/>
      <c r="X41" s="178">
        <v>1</v>
      </c>
      <c r="Y41" s="178"/>
      <c r="Z41" s="178"/>
      <c r="AA41" s="182"/>
      <c r="AB41" s="180"/>
      <c r="AC41" s="180"/>
      <c r="AD41" s="2"/>
      <c r="AE41" s="2"/>
      <c r="AF41" s="2"/>
      <c r="AG41" s="2"/>
      <c r="AH41" s="2"/>
      <c r="AI41" s="2"/>
      <c r="AJ41" s="2"/>
      <c r="AK41" s="2"/>
      <c r="AL41" s="2"/>
      <c r="AM41" s="2"/>
      <c r="AN41" s="2"/>
      <c r="AO41" s="2"/>
      <c r="AP41" s="2"/>
      <c r="AQ41" s="2"/>
      <c r="AR41" s="2"/>
      <c r="AS41" s="2"/>
      <c r="AT41" s="2"/>
      <c r="AU41" s="2"/>
      <c r="AV41" s="2"/>
      <c r="AW41" s="2"/>
    </row>
    <row r="42" spans="1:49" ht="95" customHeight="1">
      <c r="A42" s="85" t="s">
        <v>389</v>
      </c>
      <c r="B42" s="289"/>
      <c r="C42" s="305"/>
      <c r="D42" s="308"/>
      <c r="E42" s="305"/>
      <c r="F42" s="157">
        <v>43867</v>
      </c>
      <c r="G42" s="108" t="s">
        <v>393</v>
      </c>
      <c r="H42" s="170" t="s">
        <v>30</v>
      </c>
      <c r="I42" s="170" t="s">
        <v>27</v>
      </c>
      <c r="J42" s="51" t="s">
        <v>426</v>
      </c>
      <c r="K42" s="85">
        <v>34</v>
      </c>
      <c r="L42" s="95">
        <v>1200</v>
      </c>
      <c r="M42" s="95">
        <f t="shared" si="1"/>
        <v>4800</v>
      </c>
      <c r="N42" s="97">
        <v>1</v>
      </c>
      <c r="O42" s="94">
        <v>1</v>
      </c>
      <c r="P42" s="94"/>
      <c r="Q42" s="94"/>
      <c r="R42" s="184">
        <v>1</v>
      </c>
      <c r="S42" s="94"/>
      <c r="T42" s="184">
        <v>1</v>
      </c>
      <c r="U42" s="94"/>
      <c r="V42" s="184">
        <v>1</v>
      </c>
      <c r="W42" s="94"/>
      <c r="X42" s="178">
        <v>1</v>
      </c>
      <c r="Y42" s="178"/>
      <c r="Z42" s="178"/>
      <c r="AA42" s="182"/>
      <c r="AB42" s="180"/>
      <c r="AC42" s="180"/>
      <c r="AD42" s="2"/>
      <c r="AE42" s="2"/>
      <c r="AF42" s="2"/>
      <c r="AG42" s="2"/>
      <c r="AH42" s="2"/>
      <c r="AI42" s="2"/>
      <c r="AJ42" s="2"/>
      <c r="AK42" s="2"/>
      <c r="AL42" s="2"/>
      <c r="AM42" s="2"/>
      <c r="AN42" s="2"/>
      <c r="AO42" s="2"/>
      <c r="AP42" s="2"/>
      <c r="AQ42" s="2"/>
      <c r="AR42" s="2"/>
      <c r="AS42" s="2"/>
      <c r="AT42" s="2"/>
      <c r="AU42" s="2"/>
      <c r="AV42" s="2"/>
      <c r="AW42" s="2"/>
    </row>
    <row r="43" spans="1:49" ht="95" customHeight="1">
      <c r="A43" s="85" t="s">
        <v>389</v>
      </c>
      <c r="B43" s="289"/>
      <c r="C43" s="305"/>
      <c r="D43" s="308"/>
      <c r="E43" s="305"/>
      <c r="F43" s="157">
        <v>43867</v>
      </c>
      <c r="G43" s="108" t="s">
        <v>393</v>
      </c>
      <c r="H43" s="170" t="s">
        <v>427</v>
      </c>
      <c r="I43" s="170" t="s">
        <v>27</v>
      </c>
      <c r="J43" s="51" t="s">
        <v>428</v>
      </c>
      <c r="K43" s="85">
        <v>35</v>
      </c>
      <c r="L43" s="95">
        <v>1200</v>
      </c>
      <c r="M43" s="95">
        <f t="shared" si="1"/>
        <v>4800</v>
      </c>
      <c r="N43" s="97">
        <v>1</v>
      </c>
      <c r="O43" s="94">
        <v>1</v>
      </c>
      <c r="P43" s="94"/>
      <c r="Q43" s="94"/>
      <c r="R43" s="184">
        <v>1</v>
      </c>
      <c r="S43" s="94"/>
      <c r="T43" s="184">
        <v>1</v>
      </c>
      <c r="U43" s="94"/>
      <c r="V43" s="184">
        <v>1</v>
      </c>
      <c r="W43" s="94"/>
      <c r="X43" s="178">
        <v>1</v>
      </c>
      <c r="Y43" s="178"/>
      <c r="Z43" s="178"/>
      <c r="AA43" s="182"/>
      <c r="AB43" s="180"/>
      <c r="AC43" s="180"/>
      <c r="AD43" s="2"/>
      <c r="AE43" s="2"/>
      <c r="AF43" s="2"/>
      <c r="AG43" s="2"/>
      <c r="AH43" s="2"/>
      <c r="AI43" s="2"/>
      <c r="AJ43" s="2"/>
      <c r="AK43" s="2"/>
      <c r="AL43" s="2"/>
      <c r="AM43" s="2"/>
      <c r="AN43" s="2"/>
      <c r="AO43" s="2"/>
      <c r="AP43" s="2"/>
      <c r="AQ43" s="2"/>
      <c r="AR43" s="2"/>
      <c r="AS43" s="2"/>
      <c r="AT43" s="2"/>
      <c r="AU43" s="2"/>
      <c r="AV43" s="2"/>
      <c r="AW43" s="2"/>
    </row>
    <row r="44" spans="1:49" ht="95" customHeight="1">
      <c r="A44" s="85" t="s">
        <v>389</v>
      </c>
      <c r="B44" s="289"/>
      <c r="C44" s="305"/>
      <c r="D44" s="308"/>
      <c r="E44" s="305"/>
      <c r="F44" s="157">
        <v>43867</v>
      </c>
      <c r="G44" s="108" t="s">
        <v>393</v>
      </c>
      <c r="H44" s="170" t="s">
        <v>429</v>
      </c>
      <c r="I44" s="170" t="s">
        <v>27</v>
      </c>
      <c r="J44" s="51" t="s">
        <v>430</v>
      </c>
      <c r="K44" s="85">
        <v>36</v>
      </c>
      <c r="L44" s="95">
        <v>500</v>
      </c>
      <c r="M44" s="95">
        <f t="shared" si="1"/>
        <v>2000</v>
      </c>
      <c r="N44" s="97">
        <v>1</v>
      </c>
      <c r="O44" s="94">
        <v>1</v>
      </c>
      <c r="P44" s="94"/>
      <c r="Q44" s="94"/>
      <c r="R44" s="184">
        <v>1</v>
      </c>
      <c r="S44" s="94"/>
      <c r="T44" s="184">
        <v>1</v>
      </c>
      <c r="U44" s="94"/>
      <c r="V44" s="184">
        <v>1</v>
      </c>
      <c r="W44" s="94"/>
      <c r="X44" s="178">
        <v>1</v>
      </c>
      <c r="Y44" s="178"/>
      <c r="Z44" s="178"/>
      <c r="AA44" s="182"/>
      <c r="AB44" s="180"/>
      <c r="AC44" s="180"/>
      <c r="AD44" s="2"/>
      <c r="AE44" s="2"/>
      <c r="AF44" s="2"/>
      <c r="AG44" s="2"/>
      <c r="AH44" s="2"/>
      <c r="AI44" s="2"/>
      <c r="AJ44" s="2"/>
      <c r="AK44" s="2"/>
      <c r="AL44" s="2"/>
      <c r="AM44" s="2"/>
      <c r="AN44" s="2"/>
      <c r="AO44" s="2"/>
      <c r="AP44" s="2"/>
      <c r="AQ44" s="2"/>
      <c r="AR44" s="2"/>
      <c r="AS44" s="2"/>
      <c r="AT44" s="2"/>
      <c r="AU44" s="2"/>
      <c r="AV44" s="2"/>
      <c r="AW44" s="2"/>
    </row>
    <row r="45" spans="1:49" ht="95" customHeight="1">
      <c r="A45" s="85" t="s">
        <v>389</v>
      </c>
      <c r="B45" s="289"/>
      <c r="C45" s="305"/>
      <c r="D45" s="308"/>
      <c r="E45" s="305"/>
      <c r="F45" s="157">
        <v>43867</v>
      </c>
      <c r="G45" s="84" t="s">
        <v>406</v>
      </c>
      <c r="H45" s="170" t="s">
        <v>30</v>
      </c>
      <c r="I45" s="170" t="s">
        <v>431</v>
      </c>
      <c r="J45" s="51" t="s">
        <v>426</v>
      </c>
      <c r="K45" s="85">
        <v>37</v>
      </c>
      <c r="L45" s="95">
        <v>1000</v>
      </c>
      <c r="M45" s="95">
        <f t="shared" si="1"/>
        <v>4000</v>
      </c>
      <c r="N45" s="97">
        <v>1</v>
      </c>
      <c r="O45" s="94">
        <v>1</v>
      </c>
      <c r="P45" s="94"/>
      <c r="Q45" s="94"/>
      <c r="R45" s="184">
        <v>1</v>
      </c>
      <c r="S45" s="94"/>
      <c r="T45" s="184">
        <v>1</v>
      </c>
      <c r="U45" s="94"/>
      <c r="V45" s="184">
        <v>1</v>
      </c>
      <c r="W45" s="94"/>
      <c r="X45" s="178">
        <v>1</v>
      </c>
      <c r="Y45" s="178"/>
      <c r="Z45" s="178"/>
      <c r="AA45" s="182"/>
      <c r="AB45" s="180"/>
      <c r="AC45" s="180"/>
      <c r="AD45" s="2"/>
      <c r="AE45" s="2"/>
      <c r="AF45" s="2"/>
      <c r="AG45" s="2"/>
      <c r="AH45" s="2"/>
      <c r="AI45" s="2"/>
      <c r="AJ45" s="2"/>
      <c r="AK45" s="2"/>
      <c r="AL45" s="2"/>
      <c r="AM45" s="2"/>
      <c r="AN45" s="2"/>
      <c r="AO45" s="2"/>
      <c r="AP45" s="2"/>
      <c r="AQ45" s="2"/>
      <c r="AR45" s="2"/>
      <c r="AS45" s="2"/>
      <c r="AT45" s="2"/>
      <c r="AU45" s="2"/>
      <c r="AV45" s="2"/>
      <c r="AW45" s="2"/>
    </row>
    <row r="46" spans="1:49" ht="95" customHeight="1">
      <c r="A46" s="85" t="s">
        <v>389</v>
      </c>
      <c r="B46" s="289"/>
      <c r="C46" s="305"/>
      <c r="D46" s="308"/>
      <c r="E46" s="305"/>
      <c r="F46" s="157">
        <v>43867</v>
      </c>
      <c r="G46" s="165" t="s">
        <v>406</v>
      </c>
      <c r="H46" s="187" t="s">
        <v>296</v>
      </c>
      <c r="I46" s="187" t="s">
        <v>432</v>
      </c>
      <c r="J46" s="51" t="s">
        <v>433</v>
      </c>
      <c r="K46" s="85">
        <v>38</v>
      </c>
      <c r="L46" s="95">
        <v>1000</v>
      </c>
      <c r="M46" s="95">
        <f t="shared" si="1"/>
        <v>4000</v>
      </c>
      <c r="N46" s="97">
        <v>1</v>
      </c>
      <c r="O46" s="94">
        <v>1</v>
      </c>
      <c r="P46" s="94"/>
      <c r="Q46" s="94"/>
      <c r="R46" s="184">
        <v>1</v>
      </c>
      <c r="S46" s="94"/>
      <c r="T46" s="184">
        <v>1</v>
      </c>
      <c r="U46" s="94"/>
      <c r="V46" s="184">
        <v>1</v>
      </c>
      <c r="W46" s="94"/>
      <c r="X46" s="178">
        <v>1</v>
      </c>
      <c r="Y46" s="178"/>
      <c r="Z46" s="178"/>
      <c r="AA46" s="182"/>
      <c r="AB46" s="180"/>
      <c r="AC46" s="180"/>
      <c r="AD46" s="2"/>
      <c r="AE46" s="2"/>
      <c r="AF46" s="2"/>
      <c r="AG46" s="2"/>
      <c r="AH46" s="2"/>
      <c r="AI46" s="2"/>
      <c r="AJ46" s="2"/>
      <c r="AK46" s="2"/>
      <c r="AL46" s="2"/>
      <c r="AM46" s="2"/>
      <c r="AN46" s="2"/>
      <c r="AO46" s="2"/>
      <c r="AP46" s="2"/>
      <c r="AQ46" s="2"/>
      <c r="AR46" s="2"/>
      <c r="AS46" s="2"/>
      <c r="AT46" s="2"/>
      <c r="AU46" s="2"/>
      <c r="AV46" s="2"/>
      <c r="AW46" s="2"/>
    </row>
    <row r="47" spans="1:49" ht="95" customHeight="1">
      <c r="A47" s="85" t="s">
        <v>389</v>
      </c>
      <c r="B47" s="289"/>
      <c r="C47" s="305"/>
      <c r="D47" s="308"/>
      <c r="E47" s="305"/>
      <c r="F47" s="157">
        <v>43867</v>
      </c>
      <c r="G47" s="165" t="s">
        <v>378</v>
      </c>
      <c r="H47" s="187" t="s">
        <v>40</v>
      </c>
      <c r="I47" s="187" t="s">
        <v>88</v>
      </c>
      <c r="J47" s="51" t="s">
        <v>421</v>
      </c>
      <c r="K47" s="85">
        <v>39</v>
      </c>
      <c r="L47" s="95">
        <v>500</v>
      </c>
      <c r="M47" s="95">
        <f t="shared" si="1"/>
        <v>2000</v>
      </c>
      <c r="N47" s="97">
        <v>1</v>
      </c>
      <c r="O47" s="94">
        <v>1</v>
      </c>
      <c r="P47" s="94"/>
      <c r="Q47" s="94"/>
      <c r="R47" s="184">
        <v>1</v>
      </c>
      <c r="S47" s="94"/>
      <c r="T47" s="184">
        <v>1</v>
      </c>
      <c r="U47" s="94"/>
      <c r="V47" s="184">
        <v>1</v>
      </c>
      <c r="W47" s="94"/>
      <c r="X47" s="178">
        <v>1</v>
      </c>
      <c r="Y47" s="178"/>
      <c r="Z47" s="178"/>
      <c r="AA47" s="182"/>
      <c r="AB47" s="180"/>
      <c r="AC47" s="180"/>
      <c r="AD47" s="2"/>
      <c r="AE47" s="2"/>
      <c r="AF47" s="2"/>
      <c r="AG47" s="2"/>
      <c r="AH47" s="2"/>
      <c r="AI47" s="2"/>
      <c r="AJ47" s="2"/>
      <c r="AK47" s="2"/>
      <c r="AL47" s="2"/>
      <c r="AM47" s="2"/>
      <c r="AN47" s="2"/>
      <c r="AO47" s="2"/>
      <c r="AP47" s="2"/>
      <c r="AQ47" s="2"/>
      <c r="AR47" s="2"/>
      <c r="AS47" s="2"/>
      <c r="AT47" s="2"/>
      <c r="AU47" s="2"/>
      <c r="AV47" s="2"/>
      <c r="AW47" s="2"/>
    </row>
    <row r="48" spans="1:49" ht="95" customHeight="1">
      <c r="A48" s="85" t="s">
        <v>389</v>
      </c>
      <c r="B48" s="289"/>
      <c r="C48" s="305"/>
      <c r="D48" s="308"/>
      <c r="E48" s="305"/>
      <c r="F48" s="157">
        <v>43867</v>
      </c>
      <c r="G48" s="165" t="s">
        <v>101</v>
      </c>
      <c r="H48" s="187" t="s">
        <v>146</v>
      </c>
      <c r="I48" s="187" t="s">
        <v>88</v>
      </c>
      <c r="J48" s="51" t="s">
        <v>422</v>
      </c>
      <c r="K48" s="85">
        <v>40</v>
      </c>
      <c r="L48" s="95">
        <v>500</v>
      </c>
      <c r="M48" s="95">
        <f t="shared" si="1"/>
        <v>2000</v>
      </c>
      <c r="N48" s="97">
        <v>2</v>
      </c>
      <c r="O48" s="94"/>
      <c r="P48" s="94">
        <v>1</v>
      </c>
      <c r="Q48" s="94"/>
      <c r="R48" s="184">
        <v>1</v>
      </c>
      <c r="S48" s="94"/>
      <c r="T48" s="184">
        <v>1</v>
      </c>
      <c r="U48" s="94"/>
      <c r="V48" s="184">
        <v>1</v>
      </c>
      <c r="W48" s="94"/>
      <c r="X48" s="178">
        <v>1</v>
      </c>
      <c r="Y48" s="178"/>
      <c r="Z48" s="178"/>
      <c r="AA48" s="182"/>
      <c r="AB48" s="180"/>
      <c r="AC48" s="180"/>
      <c r="AD48" s="2"/>
      <c r="AE48" s="2"/>
      <c r="AF48" s="2"/>
      <c r="AG48" s="2"/>
      <c r="AH48" s="2"/>
      <c r="AI48" s="2"/>
      <c r="AJ48" s="2"/>
      <c r="AK48" s="2"/>
      <c r="AL48" s="2"/>
      <c r="AM48" s="2"/>
      <c r="AN48" s="2"/>
      <c r="AO48" s="2"/>
      <c r="AP48" s="2"/>
      <c r="AQ48" s="2"/>
      <c r="AR48" s="2"/>
      <c r="AS48" s="2"/>
      <c r="AT48" s="2"/>
      <c r="AU48" s="2"/>
      <c r="AV48" s="2"/>
      <c r="AW48" s="2"/>
    </row>
    <row r="49" spans="1:49" ht="95" customHeight="1">
      <c r="A49" s="85" t="s">
        <v>389</v>
      </c>
      <c r="B49" s="289"/>
      <c r="C49" s="305"/>
      <c r="D49" s="308"/>
      <c r="E49" s="305"/>
      <c r="F49" s="157">
        <v>43867</v>
      </c>
      <c r="G49" s="165" t="s">
        <v>101</v>
      </c>
      <c r="H49" s="187" t="s">
        <v>434</v>
      </c>
      <c r="I49" s="187" t="s">
        <v>88</v>
      </c>
      <c r="J49" s="51" t="s">
        <v>421</v>
      </c>
      <c r="K49" s="85">
        <v>41</v>
      </c>
      <c r="L49" s="95">
        <v>500</v>
      </c>
      <c r="M49" s="95">
        <f t="shared" si="1"/>
        <v>2000</v>
      </c>
      <c r="N49" s="97">
        <v>1</v>
      </c>
      <c r="O49" s="94">
        <v>1</v>
      </c>
      <c r="P49" s="94"/>
      <c r="Q49" s="94"/>
      <c r="R49" s="184">
        <v>1</v>
      </c>
      <c r="S49" s="94"/>
      <c r="T49" s="184">
        <v>1</v>
      </c>
      <c r="U49" s="94"/>
      <c r="V49" s="184">
        <v>1</v>
      </c>
      <c r="W49" s="94"/>
      <c r="X49" s="178">
        <v>1</v>
      </c>
      <c r="Y49" s="178"/>
      <c r="Z49" s="178"/>
      <c r="AA49" s="182"/>
      <c r="AB49" s="180"/>
      <c r="AC49" s="180"/>
      <c r="AD49" s="2"/>
      <c r="AE49" s="2"/>
      <c r="AF49" s="2"/>
      <c r="AG49" s="2"/>
      <c r="AH49" s="2"/>
      <c r="AI49" s="2"/>
      <c r="AJ49" s="2"/>
      <c r="AK49" s="2"/>
      <c r="AL49" s="2"/>
      <c r="AM49" s="2"/>
      <c r="AN49" s="2"/>
      <c r="AO49" s="2"/>
      <c r="AP49" s="2"/>
      <c r="AQ49" s="2"/>
      <c r="AR49" s="2"/>
      <c r="AS49" s="2"/>
      <c r="AT49" s="2"/>
      <c r="AU49" s="2"/>
      <c r="AV49" s="2"/>
      <c r="AW49" s="2"/>
    </row>
    <row r="50" spans="1:49" ht="95" customHeight="1">
      <c r="A50" s="85" t="s">
        <v>389</v>
      </c>
      <c r="B50" s="289"/>
      <c r="C50" s="305"/>
      <c r="D50" s="308"/>
      <c r="E50" s="305"/>
      <c r="F50" s="157">
        <v>43867</v>
      </c>
      <c r="G50" s="165" t="s">
        <v>101</v>
      </c>
      <c r="H50" s="187" t="s">
        <v>423</v>
      </c>
      <c r="I50" s="187" t="s">
        <v>88</v>
      </c>
      <c r="J50" s="51" t="s">
        <v>424</v>
      </c>
      <c r="K50" s="85">
        <v>42</v>
      </c>
      <c r="L50" s="95">
        <v>500</v>
      </c>
      <c r="M50" s="95">
        <f t="shared" si="1"/>
        <v>2000</v>
      </c>
      <c r="N50" s="97">
        <v>2</v>
      </c>
      <c r="O50" s="94"/>
      <c r="P50" s="94">
        <v>1</v>
      </c>
      <c r="Q50" s="94"/>
      <c r="R50" s="184">
        <v>1</v>
      </c>
      <c r="S50" s="94"/>
      <c r="T50" s="184">
        <v>1</v>
      </c>
      <c r="U50" s="94"/>
      <c r="V50" s="184">
        <v>1</v>
      </c>
      <c r="W50" s="94"/>
      <c r="X50" s="178">
        <v>1</v>
      </c>
      <c r="Y50" s="178"/>
      <c r="Z50" s="178"/>
      <c r="AA50" s="182"/>
      <c r="AB50" s="180"/>
      <c r="AC50" s="180"/>
      <c r="AD50" s="2"/>
      <c r="AE50" s="2"/>
      <c r="AF50" s="2"/>
      <c r="AG50" s="2"/>
      <c r="AH50" s="2"/>
      <c r="AI50" s="2"/>
      <c r="AJ50" s="2"/>
      <c r="AK50" s="2"/>
      <c r="AL50" s="2"/>
      <c r="AM50" s="2"/>
      <c r="AN50" s="2"/>
      <c r="AO50" s="2"/>
      <c r="AP50" s="2"/>
      <c r="AQ50" s="2"/>
      <c r="AR50" s="2"/>
      <c r="AS50" s="2"/>
      <c r="AT50" s="2"/>
      <c r="AU50" s="2"/>
      <c r="AV50" s="2"/>
      <c r="AW50" s="2"/>
    </row>
    <row r="51" spans="1:49" ht="95" customHeight="1">
      <c r="A51" s="85" t="s">
        <v>389</v>
      </c>
      <c r="B51" s="289"/>
      <c r="C51" s="305"/>
      <c r="D51" s="308"/>
      <c r="E51" s="305"/>
      <c r="F51" s="157">
        <v>43867</v>
      </c>
      <c r="G51" s="165" t="s">
        <v>101</v>
      </c>
      <c r="H51" s="187" t="s">
        <v>30</v>
      </c>
      <c r="I51" s="187" t="s">
        <v>88</v>
      </c>
      <c r="J51" s="51" t="s">
        <v>426</v>
      </c>
      <c r="K51" s="85">
        <v>43</v>
      </c>
      <c r="L51" s="95">
        <v>500</v>
      </c>
      <c r="M51" s="95">
        <f t="shared" si="1"/>
        <v>2000</v>
      </c>
      <c r="N51" s="97">
        <v>1</v>
      </c>
      <c r="O51" s="94">
        <v>1</v>
      </c>
      <c r="P51" s="94"/>
      <c r="Q51" s="94"/>
      <c r="R51" s="184">
        <v>1</v>
      </c>
      <c r="S51" s="94"/>
      <c r="T51" s="184">
        <v>1</v>
      </c>
      <c r="U51" s="94"/>
      <c r="V51" s="184">
        <v>1</v>
      </c>
      <c r="W51" s="94"/>
      <c r="X51" s="178">
        <v>1</v>
      </c>
      <c r="Y51" s="178"/>
      <c r="Z51" s="178"/>
      <c r="AA51" s="182"/>
      <c r="AB51" s="180"/>
      <c r="AC51" s="180"/>
      <c r="AD51" s="2"/>
      <c r="AE51" s="2"/>
      <c r="AF51" s="2"/>
      <c r="AG51" s="2"/>
      <c r="AH51" s="2"/>
      <c r="AI51" s="2"/>
      <c r="AJ51" s="2"/>
      <c r="AK51" s="2"/>
      <c r="AL51" s="2"/>
      <c r="AM51" s="2"/>
      <c r="AN51" s="2"/>
      <c r="AO51" s="2"/>
      <c r="AP51" s="2"/>
      <c r="AQ51" s="2"/>
      <c r="AR51" s="2"/>
      <c r="AS51" s="2"/>
      <c r="AT51" s="2"/>
      <c r="AU51" s="2"/>
      <c r="AV51" s="2"/>
      <c r="AW51" s="2"/>
    </row>
    <row r="52" spans="1:49" ht="95" customHeight="1">
      <c r="A52" s="85" t="s">
        <v>389</v>
      </c>
      <c r="B52" s="289"/>
      <c r="C52" s="305"/>
      <c r="D52" s="292" t="s">
        <v>28</v>
      </c>
      <c r="E52" s="305" t="s">
        <v>435</v>
      </c>
      <c r="F52" s="121">
        <v>43878</v>
      </c>
      <c r="G52" s="99" t="s">
        <v>26</v>
      </c>
      <c r="H52" s="84" t="s">
        <v>33</v>
      </c>
      <c r="I52" s="84" t="s">
        <v>27</v>
      </c>
      <c r="J52" s="51" t="s">
        <v>436</v>
      </c>
      <c r="K52" s="85">
        <v>44</v>
      </c>
      <c r="L52" s="95">
        <v>1400</v>
      </c>
      <c r="M52" s="95">
        <f t="shared" si="1"/>
        <v>5600</v>
      </c>
      <c r="N52" s="97">
        <v>1</v>
      </c>
      <c r="O52" s="94">
        <v>1</v>
      </c>
      <c r="P52" s="94"/>
      <c r="Q52" s="94"/>
      <c r="R52" s="184">
        <v>1</v>
      </c>
      <c r="S52" s="94"/>
      <c r="T52" s="184">
        <v>1</v>
      </c>
      <c r="U52" s="94"/>
      <c r="V52" s="184">
        <v>1</v>
      </c>
      <c r="W52" s="94"/>
      <c r="X52" s="178">
        <v>1</v>
      </c>
      <c r="Y52" s="178"/>
      <c r="Z52" s="178"/>
      <c r="AA52" s="182"/>
      <c r="AB52" s="180"/>
      <c r="AC52" s="180"/>
      <c r="AD52" s="2"/>
      <c r="AE52" s="2"/>
      <c r="AF52" s="2"/>
      <c r="AG52" s="2"/>
      <c r="AH52" s="2"/>
      <c r="AI52" s="2"/>
      <c r="AJ52" s="2"/>
      <c r="AK52" s="2"/>
      <c r="AL52" s="2"/>
      <c r="AM52" s="2"/>
      <c r="AN52" s="2"/>
      <c r="AO52" s="2"/>
      <c r="AP52" s="2"/>
      <c r="AQ52" s="2"/>
      <c r="AR52" s="2"/>
      <c r="AS52" s="2"/>
      <c r="AT52" s="2"/>
      <c r="AU52" s="2"/>
      <c r="AV52" s="2"/>
      <c r="AW52" s="2"/>
    </row>
    <row r="53" spans="1:49" ht="95" customHeight="1">
      <c r="A53" s="85" t="s">
        <v>389</v>
      </c>
      <c r="B53" s="289"/>
      <c r="C53" s="305"/>
      <c r="D53" s="292"/>
      <c r="E53" s="305"/>
      <c r="F53" s="121">
        <v>43878</v>
      </c>
      <c r="G53" s="108" t="s">
        <v>26</v>
      </c>
      <c r="H53" s="84" t="s">
        <v>30</v>
      </c>
      <c r="I53" s="138" t="s">
        <v>27</v>
      </c>
      <c r="J53" s="51" t="s">
        <v>437</v>
      </c>
      <c r="K53" s="85">
        <v>45</v>
      </c>
      <c r="L53" s="95">
        <v>1000</v>
      </c>
      <c r="M53" s="95">
        <f t="shared" si="1"/>
        <v>4000</v>
      </c>
      <c r="N53" s="97">
        <v>1</v>
      </c>
      <c r="O53" s="94">
        <v>1</v>
      </c>
      <c r="P53" s="94"/>
      <c r="Q53" s="94"/>
      <c r="R53" s="184">
        <v>1</v>
      </c>
      <c r="S53" s="94"/>
      <c r="T53" s="184">
        <v>1</v>
      </c>
      <c r="U53" s="94"/>
      <c r="V53" s="184">
        <v>1</v>
      </c>
      <c r="W53" s="94"/>
      <c r="X53" s="178">
        <v>1</v>
      </c>
      <c r="Y53" s="178"/>
      <c r="Z53" s="178"/>
      <c r="AA53" s="182"/>
      <c r="AB53" s="180"/>
      <c r="AC53" s="180"/>
      <c r="AD53" s="2"/>
      <c r="AE53" s="2"/>
      <c r="AF53" s="2"/>
      <c r="AG53" s="2"/>
      <c r="AH53" s="2"/>
      <c r="AI53" s="2"/>
      <c r="AJ53" s="2"/>
      <c r="AK53" s="2"/>
      <c r="AL53" s="2"/>
      <c r="AM53" s="2"/>
      <c r="AN53" s="2"/>
      <c r="AO53" s="2"/>
      <c r="AP53" s="2"/>
      <c r="AQ53" s="2"/>
      <c r="AR53" s="2"/>
      <c r="AS53" s="2"/>
      <c r="AT53" s="2"/>
      <c r="AU53" s="2"/>
      <c r="AV53" s="2"/>
      <c r="AW53" s="2"/>
    </row>
    <row r="54" spans="1:49" ht="95" customHeight="1">
      <c r="A54" s="85" t="s">
        <v>389</v>
      </c>
      <c r="B54" s="289"/>
      <c r="C54" s="305"/>
      <c r="D54" s="292"/>
      <c r="E54" s="305"/>
      <c r="F54" s="121">
        <v>43879</v>
      </c>
      <c r="G54" s="108" t="s">
        <v>26</v>
      </c>
      <c r="H54" s="84" t="s">
        <v>186</v>
      </c>
      <c r="I54" s="138" t="s">
        <v>27</v>
      </c>
      <c r="J54" s="51" t="s">
        <v>436</v>
      </c>
      <c r="K54" s="85">
        <v>46</v>
      </c>
      <c r="L54" s="95">
        <v>1400</v>
      </c>
      <c r="M54" s="95">
        <f t="shared" si="1"/>
        <v>5600</v>
      </c>
      <c r="N54" s="97">
        <v>1</v>
      </c>
      <c r="O54" s="94">
        <v>1</v>
      </c>
      <c r="P54" s="94"/>
      <c r="Q54" s="94"/>
      <c r="R54" s="184">
        <v>1</v>
      </c>
      <c r="S54" s="94"/>
      <c r="T54" s="184">
        <v>1</v>
      </c>
      <c r="U54" s="94"/>
      <c r="V54" s="184">
        <v>1</v>
      </c>
      <c r="W54" s="94"/>
      <c r="X54" s="178">
        <v>1</v>
      </c>
      <c r="Y54" s="178"/>
      <c r="Z54" s="178"/>
      <c r="AA54" s="182"/>
      <c r="AB54" s="180"/>
      <c r="AC54" s="180"/>
      <c r="AD54" s="2"/>
      <c r="AE54" s="2"/>
      <c r="AF54" s="2"/>
      <c r="AG54" s="2"/>
      <c r="AH54" s="2"/>
      <c r="AI54" s="2"/>
      <c r="AJ54" s="2"/>
      <c r="AK54" s="2"/>
      <c r="AL54" s="2"/>
      <c r="AM54" s="2"/>
      <c r="AN54" s="2"/>
      <c r="AO54" s="2"/>
      <c r="AP54" s="2"/>
      <c r="AQ54" s="2"/>
      <c r="AR54" s="2"/>
      <c r="AS54" s="2"/>
      <c r="AT54" s="2"/>
      <c r="AU54" s="2"/>
      <c r="AV54" s="2"/>
      <c r="AW54" s="2"/>
    </row>
    <row r="55" spans="1:49" ht="95" customHeight="1">
      <c r="A55" s="85" t="s">
        <v>389</v>
      </c>
      <c r="B55" s="289"/>
      <c r="C55" s="305"/>
      <c r="D55" s="292"/>
      <c r="E55" s="305"/>
      <c r="F55" s="121">
        <v>43879</v>
      </c>
      <c r="G55" s="99" t="s">
        <v>26</v>
      </c>
      <c r="H55" s="84" t="s">
        <v>63</v>
      </c>
      <c r="I55" s="84" t="s">
        <v>27</v>
      </c>
      <c r="J55" s="51" t="s">
        <v>438</v>
      </c>
      <c r="K55" s="85">
        <v>47</v>
      </c>
      <c r="L55" s="95">
        <v>1000</v>
      </c>
      <c r="M55" s="95">
        <f t="shared" si="1"/>
        <v>4000</v>
      </c>
      <c r="N55" s="97">
        <v>1</v>
      </c>
      <c r="O55" s="94">
        <v>1</v>
      </c>
      <c r="P55" s="94"/>
      <c r="Q55" s="94"/>
      <c r="R55" s="184">
        <v>1</v>
      </c>
      <c r="S55" s="94"/>
      <c r="T55" s="184">
        <v>1</v>
      </c>
      <c r="U55" s="94"/>
      <c r="V55" s="184">
        <v>1</v>
      </c>
      <c r="W55" s="94"/>
      <c r="X55" s="178">
        <v>1</v>
      </c>
      <c r="Y55" s="178"/>
      <c r="Z55" s="178"/>
      <c r="AA55" s="182"/>
      <c r="AB55" s="180"/>
      <c r="AC55" s="180"/>
      <c r="AD55" s="2"/>
      <c r="AE55" s="2"/>
      <c r="AF55" s="2"/>
      <c r="AG55" s="2"/>
      <c r="AH55" s="2"/>
      <c r="AI55" s="2"/>
      <c r="AJ55" s="2"/>
      <c r="AK55" s="2"/>
      <c r="AL55" s="2"/>
      <c r="AM55" s="2"/>
      <c r="AN55" s="2"/>
      <c r="AO55" s="2"/>
      <c r="AP55" s="2"/>
      <c r="AQ55" s="2"/>
      <c r="AR55" s="2"/>
      <c r="AS55" s="2"/>
      <c r="AT55" s="2"/>
      <c r="AU55" s="2"/>
      <c r="AV55" s="2"/>
      <c r="AW55" s="2"/>
    </row>
    <row r="56" spans="1:49" ht="95" customHeight="1">
      <c r="A56" s="85" t="s">
        <v>389</v>
      </c>
      <c r="B56" s="289"/>
      <c r="C56" s="305"/>
      <c r="D56" s="292"/>
      <c r="E56" s="305"/>
      <c r="F56" s="121">
        <v>43879</v>
      </c>
      <c r="G56" s="99" t="s">
        <v>26</v>
      </c>
      <c r="H56" s="51" t="s">
        <v>197</v>
      </c>
      <c r="I56" s="84" t="s">
        <v>27</v>
      </c>
      <c r="J56" s="51" t="s">
        <v>439</v>
      </c>
      <c r="K56" s="85">
        <v>48</v>
      </c>
      <c r="L56" s="95">
        <v>1200</v>
      </c>
      <c r="M56" s="95">
        <f t="shared" si="1"/>
        <v>4800</v>
      </c>
      <c r="N56" s="97">
        <v>1</v>
      </c>
      <c r="O56" s="94">
        <v>1</v>
      </c>
      <c r="P56" s="94"/>
      <c r="Q56" s="94"/>
      <c r="R56" s="184">
        <v>1</v>
      </c>
      <c r="S56" s="94"/>
      <c r="T56" s="184">
        <v>1</v>
      </c>
      <c r="U56" s="94"/>
      <c r="V56" s="184">
        <v>1</v>
      </c>
      <c r="W56" s="94"/>
      <c r="X56" s="178">
        <v>1</v>
      </c>
      <c r="Y56" s="178"/>
      <c r="Z56" s="178"/>
      <c r="AA56" s="182"/>
      <c r="AB56" s="180"/>
      <c r="AC56" s="180"/>
      <c r="AD56" s="2"/>
      <c r="AE56" s="2"/>
      <c r="AF56" s="2"/>
      <c r="AG56" s="2"/>
      <c r="AH56" s="2"/>
      <c r="AI56" s="2"/>
      <c r="AJ56" s="2"/>
      <c r="AK56" s="2"/>
      <c r="AL56" s="2"/>
      <c r="AM56" s="2"/>
      <c r="AN56" s="2"/>
      <c r="AO56" s="2"/>
      <c r="AP56" s="2"/>
      <c r="AQ56" s="2"/>
      <c r="AR56" s="2"/>
      <c r="AS56" s="2"/>
      <c r="AT56" s="2"/>
      <c r="AU56" s="2"/>
      <c r="AV56" s="2"/>
      <c r="AW56" s="2"/>
    </row>
    <row r="57" spans="1:49" ht="95" customHeight="1">
      <c r="A57" s="85" t="s">
        <v>389</v>
      </c>
      <c r="B57" s="289"/>
      <c r="C57" s="305"/>
      <c r="D57" s="292"/>
      <c r="E57" s="305"/>
      <c r="F57" s="121">
        <v>43879</v>
      </c>
      <c r="G57" s="99" t="s">
        <v>26</v>
      </c>
      <c r="H57" s="84" t="s">
        <v>40</v>
      </c>
      <c r="I57" s="84" t="s">
        <v>27</v>
      </c>
      <c r="J57" s="51" t="s">
        <v>440</v>
      </c>
      <c r="K57" s="85">
        <v>49</v>
      </c>
      <c r="L57" s="95">
        <v>1400</v>
      </c>
      <c r="M57" s="95">
        <f t="shared" si="1"/>
        <v>5600</v>
      </c>
      <c r="N57" s="97">
        <v>1</v>
      </c>
      <c r="O57" s="94">
        <v>1</v>
      </c>
      <c r="P57" s="94"/>
      <c r="Q57" s="94"/>
      <c r="R57" s="184">
        <v>1</v>
      </c>
      <c r="S57" s="94"/>
      <c r="T57" s="184">
        <v>1</v>
      </c>
      <c r="U57" s="94"/>
      <c r="V57" s="184">
        <v>1</v>
      </c>
      <c r="W57" s="94"/>
      <c r="X57" s="178">
        <v>1</v>
      </c>
      <c r="Y57" s="178"/>
      <c r="Z57" s="178"/>
      <c r="AA57" s="182"/>
      <c r="AB57" s="180"/>
      <c r="AC57" s="180"/>
      <c r="AD57" s="2"/>
      <c r="AE57" s="2"/>
      <c r="AF57" s="2"/>
      <c r="AG57" s="2"/>
      <c r="AH57" s="2"/>
      <c r="AI57" s="2"/>
      <c r="AJ57" s="2"/>
      <c r="AK57" s="2"/>
      <c r="AL57" s="2"/>
      <c r="AM57" s="2"/>
      <c r="AN57" s="2"/>
      <c r="AO57" s="2"/>
      <c r="AP57" s="2"/>
      <c r="AQ57" s="2"/>
      <c r="AR57" s="2"/>
      <c r="AS57" s="2"/>
      <c r="AT57" s="2"/>
      <c r="AU57" s="2"/>
      <c r="AV57" s="2"/>
      <c r="AW57" s="2"/>
    </row>
    <row r="58" spans="1:49" ht="95" customHeight="1">
      <c r="A58" s="85" t="s">
        <v>389</v>
      </c>
      <c r="B58" s="289"/>
      <c r="C58" s="305"/>
      <c r="D58" s="292"/>
      <c r="E58" s="305"/>
      <c r="F58" s="121">
        <v>43879</v>
      </c>
      <c r="G58" s="108" t="s">
        <v>26</v>
      </c>
      <c r="H58" s="84" t="s">
        <v>441</v>
      </c>
      <c r="I58" s="138" t="s">
        <v>27</v>
      </c>
      <c r="J58" s="51" t="s">
        <v>442</v>
      </c>
      <c r="K58" s="85">
        <v>50</v>
      </c>
      <c r="L58" s="95">
        <v>500</v>
      </c>
      <c r="M58" s="95">
        <f t="shared" si="1"/>
        <v>2000</v>
      </c>
      <c r="N58" s="97">
        <v>2</v>
      </c>
      <c r="O58" s="94"/>
      <c r="P58" s="94">
        <v>1</v>
      </c>
      <c r="Q58" s="94"/>
      <c r="R58" s="184">
        <v>1</v>
      </c>
      <c r="S58" s="94"/>
      <c r="T58" s="184">
        <v>1</v>
      </c>
      <c r="U58" s="94"/>
      <c r="V58" s="184">
        <v>1</v>
      </c>
      <c r="W58" s="94"/>
      <c r="X58" s="178">
        <v>1</v>
      </c>
      <c r="Y58" s="178"/>
      <c r="Z58" s="178"/>
      <c r="AA58" s="182"/>
      <c r="AB58" s="180"/>
      <c r="AC58" s="180"/>
      <c r="AD58" s="2"/>
      <c r="AE58" s="2"/>
      <c r="AF58" s="2"/>
      <c r="AG58" s="2"/>
      <c r="AH58" s="2"/>
      <c r="AI58" s="2"/>
      <c r="AJ58" s="2"/>
      <c r="AK58" s="2"/>
      <c r="AL58" s="2"/>
      <c r="AM58" s="2"/>
      <c r="AN58" s="2"/>
      <c r="AO58" s="2"/>
      <c r="AP58" s="2"/>
      <c r="AQ58" s="2"/>
      <c r="AR58" s="2"/>
      <c r="AS58" s="2"/>
      <c r="AT58" s="2"/>
      <c r="AU58" s="2"/>
      <c r="AV58" s="2"/>
      <c r="AW58" s="2"/>
    </row>
    <row r="59" spans="1:49" ht="95" customHeight="1">
      <c r="A59" s="85" t="s">
        <v>389</v>
      </c>
      <c r="B59" s="289"/>
      <c r="C59" s="305"/>
      <c r="D59" s="292"/>
      <c r="E59" s="305"/>
      <c r="F59" s="121">
        <v>43879</v>
      </c>
      <c r="G59" s="108" t="s">
        <v>26</v>
      </c>
      <c r="H59" s="84" t="s">
        <v>290</v>
      </c>
      <c r="I59" s="138" t="s">
        <v>27</v>
      </c>
      <c r="J59" s="51" t="s">
        <v>443</v>
      </c>
      <c r="K59" s="85">
        <v>51</v>
      </c>
      <c r="L59" s="95">
        <v>1200</v>
      </c>
      <c r="M59" s="95">
        <f t="shared" si="1"/>
        <v>4800</v>
      </c>
      <c r="N59" s="97">
        <v>1</v>
      </c>
      <c r="O59" s="94">
        <v>1</v>
      </c>
      <c r="P59" s="94"/>
      <c r="Q59" s="94"/>
      <c r="R59" s="184">
        <v>1</v>
      </c>
      <c r="S59" s="94"/>
      <c r="T59" s="184">
        <v>1</v>
      </c>
      <c r="U59" s="94"/>
      <c r="V59" s="184">
        <v>1</v>
      </c>
      <c r="W59" s="94"/>
      <c r="X59" s="178">
        <v>1</v>
      </c>
      <c r="Y59" s="178"/>
      <c r="Z59" s="178"/>
      <c r="AA59" s="182"/>
      <c r="AB59" s="180"/>
      <c r="AC59" s="180"/>
      <c r="AD59" s="2"/>
      <c r="AE59" s="2"/>
      <c r="AF59" s="2"/>
      <c r="AG59" s="2"/>
      <c r="AH59" s="2"/>
      <c r="AI59" s="2"/>
      <c r="AJ59" s="2"/>
      <c r="AK59" s="2"/>
      <c r="AL59" s="2"/>
      <c r="AM59" s="2"/>
      <c r="AN59" s="2"/>
      <c r="AO59" s="2"/>
      <c r="AP59" s="2"/>
      <c r="AQ59" s="2"/>
      <c r="AR59" s="2"/>
      <c r="AS59" s="2"/>
      <c r="AT59" s="2"/>
      <c r="AU59" s="2"/>
      <c r="AV59" s="2"/>
      <c r="AW59" s="2"/>
    </row>
    <row r="60" spans="1:49" ht="95" customHeight="1">
      <c r="A60" s="85" t="s">
        <v>389</v>
      </c>
      <c r="B60" s="289"/>
      <c r="C60" s="305"/>
      <c r="D60" s="292"/>
      <c r="E60" s="305"/>
      <c r="F60" s="121">
        <v>43879</v>
      </c>
      <c r="G60" s="99" t="s">
        <v>26</v>
      </c>
      <c r="H60" s="84" t="s">
        <v>65</v>
      </c>
      <c r="I60" s="84" t="s">
        <v>27</v>
      </c>
      <c r="J60" s="51" t="s">
        <v>444</v>
      </c>
      <c r="K60" s="85">
        <v>52</v>
      </c>
      <c r="L60" s="95">
        <v>1000</v>
      </c>
      <c r="M60" s="95">
        <f t="shared" si="1"/>
        <v>4000</v>
      </c>
      <c r="N60" s="97">
        <v>1</v>
      </c>
      <c r="O60" s="94">
        <v>1</v>
      </c>
      <c r="P60" s="94"/>
      <c r="Q60" s="94"/>
      <c r="R60" s="184">
        <v>1</v>
      </c>
      <c r="S60" s="94"/>
      <c r="T60" s="184">
        <v>1</v>
      </c>
      <c r="U60" s="94"/>
      <c r="V60" s="184">
        <v>1</v>
      </c>
      <c r="W60" s="94"/>
      <c r="X60" s="178">
        <v>1</v>
      </c>
      <c r="Y60" s="178"/>
      <c r="Z60" s="178"/>
      <c r="AA60" s="182"/>
      <c r="AB60" s="180"/>
      <c r="AC60" s="180"/>
      <c r="AD60" s="2"/>
      <c r="AE60" s="2"/>
      <c r="AF60" s="2"/>
      <c r="AG60" s="2"/>
      <c r="AH60" s="2"/>
      <c r="AI60" s="2"/>
      <c r="AJ60" s="2"/>
      <c r="AK60" s="2"/>
      <c r="AL60" s="2"/>
      <c r="AM60" s="2"/>
      <c r="AN60" s="2"/>
      <c r="AO60" s="2"/>
      <c r="AP60" s="2"/>
      <c r="AQ60" s="2"/>
      <c r="AR60" s="2"/>
      <c r="AS60" s="2"/>
      <c r="AT60" s="2"/>
      <c r="AU60" s="2"/>
      <c r="AV60" s="2"/>
      <c r="AW60" s="2"/>
    </row>
    <row r="61" spans="1:49" ht="95" customHeight="1">
      <c r="A61" s="85" t="s">
        <v>389</v>
      </c>
      <c r="B61" s="289"/>
      <c r="C61" s="305"/>
      <c r="D61" s="292"/>
      <c r="E61" s="305"/>
      <c r="F61" s="121">
        <v>43879</v>
      </c>
      <c r="G61" s="99" t="s">
        <v>26</v>
      </c>
      <c r="H61" s="51" t="s">
        <v>445</v>
      </c>
      <c r="I61" s="84" t="s">
        <v>27</v>
      </c>
      <c r="J61" s="51" t="s">
        <v>442</v>
      </c>
      <c r="K61" s="85">
        <v>53</v>
      </c>
      <c r="L61" s="95">
        <v>500</v>
      </c>
      <c r="M61" s="95">
        <f t="shared" si="1"/>
        <v>2000</v>
      </c>
      <c r="N61" s="97">
        <v>3</v>
      </c>
      <c r="O61" s="94"/>
      <c r="P61" s="94"/>
      <c r="Q61" s="94">
        <v>1</v>
      </c>
      <c r="R61" s="184">
        <v>1</v>
      </c>
      <c r="S61" s="94"/>
      <c r="T61" s="184">
        <v>1</v>
      </c>
      <c r="U61" s="94"/>
      <c r="V61" s="184">
        <v>1</v>
      </c>
      <c r="W61" s="94"/>
      <c r="X61" s="178">
        <v>1</v>
      </c>
      <c r="Y61" s="178"/>
      <c r="Z61" s="178"/>
      <c r="AA61" s="182"/>
      <c r="AB61" s="180"/>
      <c r="AC61" s="180"/>
      <c r="AD61" s="2"/>
      <c r="AE61" s="2"/>
      <c r="AF61" s="2"/>
      <c r="AG61" s="2"/>
      <c r="AH61" s="2"/>
      <c r="AI61" s="2"/>
      <c r="AJ61" s="2"/>
      <c r="AK61" s="2"/>
      <c r="AL61" s="2"/>
      <c r="AM61" s="2"/>
      <c r="AN61" s="2"/>
      <c r="AO61" s="2"/>
      <c r="AP61" s="2"/>
      <c r="AQ61" s="2"/>
      <c r="AR61" s="2"/>
      <c r="AS61" s="2"/>
      <c r="AT61" s="2"/>
      <c r="AU61" s="2"/>
      <c r="AV61" s="2"/>
      <c r="AW61" s="2"/>
    </row>
    <row r="62" spans="1:49" ht="95" customHeight="1">
      <c r="A62" s="85" t="s">
        <v>389</v>
      </c>
      <c r="B62" s="289"/>
      <c r="C62" s="305"/>
      <c r="D62" s="292"/>
      <c r="E62" s="305"/>
      <c r="F62" s="121">
        <v>43879</v>
      </c>
      <c r="G62" s="99" t="s">
        <v>26</v>
      </c>
      <c r="H62" s="84" t="s">
        <v>446</v>
      </c>
      <c r="I62" s="84" t="s">
        <v>27</v>
      </c>
      <c r="J62" s="51" t="s">
        <v>447</v>
      </c>
      <c r="K62" s="85">
        <v>54</v>
      </c>
      <c r="L62" s="95">
        <v>500</v>
      </c>
      <c r="M62" s="95">
        <f t="shared" si="1"/>
        <v>2000</v>
      </c>
      <c r="N62" s="97">
        <v>3</v>
      </c>
      <c r="O62" s="94"/>
      <c r="P62" s="94"/>
      <c r="Q62" s="94">
        <v>1</v>
      </c>
      <c r="R62" s="184">
        <v>1</v>
      </c>
      <c r="S62" s="94"/>
      <c r="T62" s="184">
        <v>1</v>
      </c>
      <c r="U62" s="94"/>
      <c r="V62" s="184">
        <v>1</v>
      </c>
      <c r="W62" s="94"/>
      <c r="X62" s="178">
        <v>1</v>
      </c>
      <c r="Y62" s="178"/>
      <c r="Z62" s="178"/>
      <c r="AA62" s="182"/>
      <c r="AB62" s="180"/>
      <c r="AC62" s="180"/>
      <c r="AD62" s="2"/>
      <c r="AE62" s="2"/>
      <c r="AF62" s="2"/>
      <c r="AG62" s="2"/>
      <c r="AH62" s="2"/>
      <c r="AI62" s="2"/>
      <c r="AJ62" s="2"/>
      <c r="AK62" s="2"/>
      <c r="AL62" s="2"/>
      <c r="AM62" s="2"/>
      <c r="AN62" s="2"/>
      <c r="AO62" s="2"/>
      <c r="AP62" s="2"/>
      <c r="AQ62" s="2"/>
      <c r="AR62" s="2"/>
      <c r="AS62" s="2"/>
      <c r="AT62" s="2"/>
      <c r="AU62" s="2"/>
      <c r="AV62" s="2"/>
      <c r="AW62" s="2"/>
    </row>
    <row r="63" spans="1:49" ht="95" customHeight="1">
      <c r="A63" s="85" t="s">
        <v>389</v>
      </c>
      <c r="B63" s="289"/>
      <c r="C63" s="305"/>
      <c r="D63" s="292"/>
      <c r="E63" s="305"/>
      <c r="F63" s="121">
        <v>43879</v>
      </c>
      <c r="G63" s="99" t="s">
        <v>26</v>
      </c>
      <c r="H63" s="51" t="s">
        <v>448</v>
      </c>
      <c r="I63" s="84" t="s">
        <v>27</v>
      </c>
      <c r="J63" s="51" t="s">
        <v>449</v>
      </c>
      <c r="K63" s="85">
        <v>55</v>
      </c>
      <c r="L63" s="95">
        <v>500</v>
      </c>
      <c r="M63" s="95">
        <f t="shared" si="1"/>
        <v>2000</v>
      </c>
      <c r="N63" s="97">
        <v>3</v>
      </c>
      <c r="O63" s="94"/>
      <c r="P63" s="94"/>
      <c r="Q63" s="94">
        <v>1</v>
      </c>
      <c r="R63" s="184">
        <v>1</v>
      </c>
      <c r="S63" s="94"/>
      <c r="T63" s="184">
        <v>1</v>
      </c>
      <c r="U63" s="94"/>
      <c r="V63" s="184">
        <v>1</v>
      </c>
      <c r="W63" s="94"/>
      <c r="X63" s="178">
        <v>1</v>
      </c>
      <c r="Y63" s="178"/>
      <c r="Z63" s="178"/>
      <c r="AA63" s="182"/>
      <c r="AB63" s="180"/>
      <c r="AC63" s="180"/>
      <c r="AD63" s="2"/>
      <c r="AE63" s="2"/>
      <c r="AF63" s="2"/>
      <c r="AG63" s="2"/>
      <c r="AH63" s="2"/>
      <c r="AI63" s="2"/>
      <c r="AJ63" s="2"/>
      <c r="AK63" s="2"/>
      <c r="AL63" s="2"/>
      <c r="AM63" s="2"/>
      <c r="AN63" s="2"/>
      <c r="AO63" s="2"/>
      <c r="AP63" s="2"/>
      <c r="AQ63" s="2"/>
      <c r="AR63" s="2"/>
      <c r="AS63" s="2"/>
      <c r="AT63" s="2"/>
      <c r="AU63" s="2"/>
      <c r="AV63" s="2"/>
      <c r="AW63" s="2"/>
    </row>
    <row r="64" spans="1:49" ht="95" customHeight="1">
      <c r="A64" s="85" t="s">
        <v>389</v>
      </c>
      <c r="B64" s="289"/>
      <c r="C64" s="305"/>
      <c r="D64" s="292"/>
      <c r="E64" s="305"/>
      <c r="F64" s="121">
        <v>43879</v>
      </c>
      <c r="G64" s="99" t="s">
        <v>26</v>
      </c>
      <c r="H64" s="84" t="s">
        <v>450</v>
      </c>
      <c r="I64" s="84" t="s">
        <v>27</v>
      </c>
      <c r="J64" s="51" t="s">
        <v>451</v>
      </c>
      <c r="K64" s="85">
        <v>56</v>
      </c>
      <c r="L64" s="95">
        <v>500</v>
      </c>
      <c r="M64" s="95">
        <f t="shared" si="1"/>
        <v>2000</v>
      </c>
      <c r="N64" s="97">
        <v>3</v>
      </c>
      <c r="O64" s="94"/>
      <c r="P64" s="94"/>
      <c r="Q64" s="94">
        <v>1</v>
      </c>
      <c r="R64" s="184">
        <v>1</v>
      </c>
      <c r="S64" s="94"/>
      <c r="T64" s="184">
        <v>1</v>
      </c>
      <c r="U64" s="94"/>
      <c r="V64" s="184">
        <v>1</v>
      </c>
      <c r="W64" s="94"/>
      <c r="X64" s="178">
        <v>1</v>
      </c>
      <c r="Y64" s="178"/>
      <c r="Z64" s="178"/>
      <c r="AA64" s="182"/>
      <c r="AB64" s="180"/>
      <c r="AC64" s="180"/>
      <c r="AD64" s="2"/>
      <c r="AE64" s="2"/>
      <c r="AF64" s="2"/>
      <c r="AG64" s="2"/>
      <c r="AH64" s="2"/>
      <c r="AI64" s="2"/>
      <c r="AJ64" s="2"/>
      <c r="AK64" s="2"/>
      <c r="AL64" s="2"/>
      <c r="AM64" s="2"/>
      <c r="AN64" s="2"/>
      <c r="AO64" s="2"/>
      <c r="AP64" s="2"/>
      <c r="AQ64" s="2"/>
      <c r="AR64" s="2"/>
      <c r="AS64" s="2"/>
      <c r="AT64" s="2"/>
      <c r="AU64" s="2"/>
      <c r="AV64" s="2"/>
      <c r="AW64" s="2"/>
    </row>
    <row r="65" spans="1:49" ht="95" customHeight="1">
      <c r="A65" s="85" t="s">
        <v>389</v>
      </c>
      <c r="B65" s="289"/>
      <c r="C65" s="305"/>
      <c r="D65" s="292"/>
      <c r="E65" s="305"/>
      <c r="F65" s="121">
        <v>43879</v>
      </c>
      <c r="G65" s="99" t="s">
        <v>26</v>
      </c>
      <c r="H65" s="84" t="s">
        <v>452</v>
      </c>
      <c r="I65" s="84" t="s">
        <v>453</v>
      </c>
      <c r="J65" s="51" t="s">
        <v>454</v>
      </c>
      <c r="K65" s="85">
        <v>57</v>
      </c>
      <c r="L65" s="95">
        <v>1400</v>
      </c>
      <c r="M65" s="95">
        <f t="shared" si="1"/>
        <v>5600</v>
      </c>
      <c r="N65" s="97">
        <v>1</v>
      </c>
      <c r="O65" s="94">
        <v>1</v>
      </c>
      <c r="P65" s="94"/>
      <c r="Q65" s="94"/>
      <c r="R65" s="184">
        <v>1</v>
      </c>
      <c r="S65" s="94"/>
      <c r="T65" s="184">
        <v>1</v>
      </c>
      <c r="U65" s="94"/>
      <c r="V65" s="184">
        <v>1</v>
      </c>
      <c r="W65" s="94"/>
      <c r="X65" s="178">
        <v>1</v>
      </c>
      <c r="Y65" s="178"/>
      <c r="Z65" s="178"/>
      <c r="AA65" s="182"/>
      <c r="AB65" s="180"/>
      <c r="AC65" s="180"/>
      <c r="AD65" s="2"/>
      <c r="AE65" s="2"/>
      <c r="AF65" s="2"/>
      <c r="AG65" s="2"/>
      <c r="AH65" s="2"/>
      <c r="AI65" s="2"/>
      <c r="AJ65" s="2"/>
      <c r="AK65" s="2"/>
      <c r="AL65" s="2"/>
      <c r="AM65" s="2"/>
      <c r="AN65" s="2"/>
      <c r="AO65" s="2"/>
      <c r="AP65" s="2"/>
      <c r="AQ65" s="2"/>
      <c r="AR65" s="2"/>
      <c r="AS65" s="2"/>
      <c r="AT65" s="2"/>
      <c r="AU65" s="2"/>
      <c r="AV65" s="2"/>
      <c r="AW65" s="2"/>
    </row>
    <row r="66" spans="1:49" ht="95" customHeight="1">
      <c r="A66" s="85" t="s">
        <v>389</v>
      </c>
      <c r="B66" s="289"/>
      <c r="C66" s="305"/>
      <c r="D66" s="292"/>
      <c r="E66" s="305"/>
      <c r="F66" s="121">
        <v>43879</v>
      </c>
      <c r="G66" s="99" t="s">
        <v>26</v>
      </c>
      <c r="H66" s="84" t="s">
        <v>455</v>
      </c>
      <c r="I66" s="84" t="s">
        <v>27</v>
      </c>
      <c r="J66" s="51" t="s">
        <v>456</v>
      </c>
      <c r="K66" s="85">
        <v>58</v>
      </c>
      <c r="L66" s="95">
        <v>1000</v>
      </c>
      <c r="M66" s="95">
        <f t="shared" si="1"/>
        <v>4000</v>
      </c>
      <c r="N66" s="97">
        <v>1</v>
      </c>
      <c r="O66" s="94">
        <v>1</v>
      </c>
      <c r="P66" s="94"/>
      <c r="Q66" s="94"/>
      <c r="R66" s="184">
        <v>1</v>
      </c>
      <c r="S66" s="94"/>
      <c r="T66" s="184">
        <v>1</v>
      </c>
      <c r="U66" s="94"/>
      <c r="V66" s="184">
        <v>1</v>
      </c>
      <c r="W66" s="94"/>
      <c r="X66" s="178">
        <v>1</v>
      </c>
      <c r="Y66" s="178"/>
      <c r="Z66" s="178"/>
      <c r="AA66" s="182"/>
      <c r="AB66" s="180"/>
      <c r="AC66" s="180"/>
      <c r="AD66" s="2"/>
      <c r="AE66" s="2"/>
      <c r="AF66" s="2"/>
      <c r="AG66" s="2"/>
      <c r="AH66" s="2"/>
      <c r="AI66" s="2"/>
      <c r="AJ66" s="2"/>
      <c r="AK66" s="2"/>
      <c r="AL66" s="2"/>
      <c r="AM66" s="2"/>
      <c r="AN66" s="2"/>
      <c r="AO66" s="2"/>
      <c r="AP66" s="2"/>
      <c r="AQ66" s="2"/>
      <c r="AR66" s="2"/>
      <c r="AS66" s="2"/>
      <c r="AT66" s="2"/>
      <c r="AU66" s="2"/>
      <c r="AV66" s="2"/>
      <c r="AW66" s="2"/>
    </row>
    <row r="67" spans="1:49" ht="95" customHeight="1">
      <c r="A67" s="85" t="s">
        <v>389</v>
      </c>
      <c r="B67" s="289"/>
      <c r="C67" s="305"/>
      <c r="D67" s="292"/>
      <c r="E67" s="305"/>
      <c r="F67" s="92">
        <v>43879</v>
      </c>
      <c r="G67" s="93" t="s">
        <v>26</v>
      </c>
      <c r="H67" s="94" t="s">
        <v>30</v>
      </c>
      <c r="I67" s="94" t="s">
        <v>27</v>
      </c>
      <c r="J67" s="85" t="s">
        <v>442</v>
      </c>
      <c r="K67" s="85">
        <v>59</v>
      </c>
      <c r="L67" s="95">
        <v>1000</v>
      </c>
      <c r="M67" s="95">
        <f t="shared" si="1"/>
        <v>4000</v>
      </c>
      <c r="N67" s="97">
        <v>1</v>
      </c>
      <c r="O67" s="94">
        <v>1</v>
      </c>
      <c r="P67" s="94"/>
      <c r="Q67" s="94"/>
      <c r="R67" s="184">
        <v>1</v>
      </c>
      <c r="S67" s="94"/>
      <c r="T67" s="184">
        <v>1</v>
      </c>
      <c r="U67" s="94"/>
      <c r="V67" s="184">
        <v>1</v>
      </c>
      <c r="W67" s="94"/>
      <c r="X67" s="178">
        <v>1</v>
      </c>
      <c r="Y67" s="178"/>
      <c r="Z67" s="178"/>
      <c r="AA67" s="182"/>
      <c r="AB67" s="180"/>
      <c r="AC67" s="180"/>
      <c r="AD67" s="2"/>
      <c r="AE67" s="2"/>
      <c r="AF67" s="2"/>
      <c r="AG67" s="2"/>
      <c r="AH67" s="2"/>
      <c r="AI67" s="2"/>
      <c r="AJ67" s="2"/>
      <c r="AK67" s="2"/>
      <c r="AL67" s="2"/>
      <c r="AM67" s="2"/>
      <c r="AN67" s="2"/>
      <c r="AO67" s="2"/>
      <c r="AP67" s="2"/>
      <c r="AQ67" s="2"/>
      <c r="AR67" s="2"/>
      <c r="AS67" s="2"/>
      <c r="AT67" s="2"/>
      <c r="AU67" s="2"/>
      <c r="AV67" s="2"/>
      <c r="AW67" s="2"/>
    </row>
    <row r="68" spans="1:49" ht="95" customHeight="1">
      <c r="A68" s="85" t="s">
        <v>389</v>
      </c>
      <c r="B68" s="289"/>
      <c r="C68" s="305"/>
      <c r="D68" s="292"/>
      <c r="E68" s="305"/>
      <c r="F68" s="92">
        <v>43879</v>
      </c>
      <c r="G68" s="124" t="s">
        <v>49</v>
      </c>
      <c r="H68" s="94" t="s">
        <v>457</v>
      </c>
      <c r="I68" s="94" t="s">
        <v>458</v>
      </c>
      <c r="J68" s="85" t="s">
        <v>459</v>
      </c>
      <c r="K68" s="85">
        <v>60</v>
      </c>
      <c r="L68" s="95">
        <v>8520</v>
      </c>
      <c r="M68" s="95">
        <f t="shared" si="1"/>
        <v>34080</v>
      </c>
      <c r="N68" s="97">
        <v>1</v>
      </c>
      <c r="O68" s="94">
        <v>1</v>
      </c>
      <c r="P68" s="94"/>
      <c r="Q68" s="94"/>
      <c r="R68" s="184">
        <v>1</v>
      </c>
      <c r="S68" s="94"/>
      <c r="T68" s="184">
        <v>1</v>
      </c>
      <c r="U68" s="94"/>
      <c r="V68" s="184">
        <v>1</v>
      </c>
      <c r="W68" s="94"/>
      <c r="X68" s="178">
        <v>1</v>
      </c>
      <c r="Y68" s="178"/>
      <c r="Z68" s="178"/>
      <c r="AA68" s="182"/>
      <c r="AB68" s="180"/>
      <c r="AC68" s="180"/>
      <c r="AD68" s="2"/>
      <c r="AE68" s="2"/>
      <c r="AF68" s="2"/>
      <c r="AG68" s="2"/>
      <c r="AH68" s="2"/>
      <c r="AI68" s="2"/>
      <c r="AJ68" s="2"/>
      <c r="AK68" s="2"/>
      <c r="AL68" s="2"/>
      <c r="AM68" s="2"/>
      <c r="AN68" s="2"/>
      <c r="AO68" s="2"/>
      <c r="AP68" s="2"/>
      <c r="AQ68" s="2"/>
      <c r="AR68" s="2"/>
      <c r="AS68" s="2"/>
      <c r="AT68" s="2"/>
      <c r="AU68" s="2"/>
      <c r="AV68" s="2"/>
      <c r="AW68" s="2"/>
    </row>
    <row r="69" spans="1:49" ht="95" customHeight="1">
      <c r="A69" s="85" t="s">
        <v>389</v>
      </c>
      <c r="B69" s="289"/>
      <c r="C69" s="305"/>
      <c r="D69" s="292"/>
      <c r="E69" s="305"/>
      <c r="F69" s="92">
        <v>43879</v>
      </c>
      <c r="G69" s="124" t="s">
        <v>49</v>
      </c>
      <c r="H69" s="94" t="s">
        <v>457</v>
      </c>
      <c r="I69" s="94" t="s">
        <v>458</v>
      </c>
      <c r="J69" s="85" t="s">
        <v>460</v>
      </c>
      <c r="K69" s="85">
        <v>61</v>
      </c>
      <c r="L69" s="95">
        <v>8520</v>
      </c>
      <c r="M69" s="95">
        <f t="shared" si="1"/>
        <v>34080</v>
      </c>
      <c r="N69" s="97">
        <v>1</v>
      </c>
      <c r="O69" s="94">
        <v>1</v>
      </c>
      <c r="P69" s="94"/>
      <c r="Q69" s="94"/>
      <c r="R69" s="184">
        <v>1</v>
      </c>
      <c r="S69" s="94"/>
      <c r="T69" s="184">
        <v>1</v>
      </c>
      <c r="U69" s="94"/>
      <c r="V69" s="184">
        <v>1</v>
      </c>
      <c r="W69" s="94"/>
      <c r="X69" s="178">
        <v>1</v>
      </c>
      <c r="Y69" s="178"/>
      <c r="Z69" s="178"/>
      <c r="AA69" s="182"/>
      <c r="AB69" s="180"/>
      <c r="AC69" s="180"/>
      <c r="AD69" s="2"/>
      <c r="AE69" s="2"/>
      <c r="AF69" s="2"/>
      <c r="AG69" s="2"/>
      <c r="AH69" s="2"/>
      <c r="AI69" s="2"/>
      <c r="AJ69" s="2"/>
      <c r="AK69" s="2"/>
      <c r="AL69" s="2"/>
      <c r="AM69" s="2"/>
      <c r="AN69" s="2"/>
      <c r="AO69" s="2"/>
      <c r="AP69" s="2"/>
      <c r="AQ69" s="2"/>
      <c r="AR69" s="2"/>
      <c r="AS69" s="2"/>
      <c r="AT69" s="2"/>
      <c r="AU69" s="2"/>
      <c r="AV69" s="2"/>
      <c r="AW69" s="2"/>
    </row>
    <row r="70" spans="1:49" ht="95" customHeight="1">
      <c r="A70" s="85" t="s">
        <v>389</v>
      </c>
      <c r="B70" s="289"/>
      <c r="C70" s="305"/>
      <c r="D70" s="292"/>
      <c r="E70" s="305"/>
      <c r="F70" s="92">
        <v>43879</v>
      </c>
      <c r="G70" s="124" t="s">
        <v>49</v>
      </c>
      <c r="H70" s="94" t="s">
        <v>290</v>
      </c>
      <c r="I70" s="94" t="s">
        <v>361</v>
      </c>
      <c r="J70" s="85" t="s">
        <v>461</v>
      </c>
      <c r="K70" s="85">
        <v>62</v>
      </c>
      <c r="L70" s="95">
        <v>5480</v>
      </c>
      <c r="M70" s="95">
        <f t="shared" si="1"/>
        <v>21920</v>
      </c>
      <c r="N70" s="97">
        <v>1</v>
      </c>
      <c r="O70" s="94">
        <v>1</v>
      </c>
      <c r="P70" s="94"/>
      <c r="Q70" s="94"/>
      <c r="R70" s="184">
        <v>1</v>
      </c>
      <c r="S70" s="94"/>
      <c r="T70" s="184">
        <v>1</v>
      </c>
      <c r="U70" s="94"/>
      <c r="V70" s="184">
        <v>1</v>
      </c>
      <c r="W70" s="94"/>
      <c r="X70" s="178">
        <v>1</v>
      </c>
      <c r="Y70" s="178"/>
      <c r="Z70" s="178"/>
      <c r="AA70" s="182"/>
      <c r="AB70" s="180"/>
      <c r="AC70" s="180"/>
      <c r="AD70" s="2"/>
      <c r="AE70" s="2"/>
      <c r="AF70" s="2"/>
      <c r="AG70" s="2"/>
      <c r="AH70" s="2"/>
      <c r="AI70" s="2"/>
      <c r="AJ70" s="2"/>
      <c r="AK70" s="2"/>
      <c r="AL70" s="2"/>
      <c r="AM70" s="2"/>
      <c r="AN70" s="2"/>
      <c r="AO70" s="2"/>
      <c r="AP70" s="2"/>
      <c r="AQ70" s="2"/>
      <c r="AR70" s="2"/>
      <c r="AS70" s="2"/>
      <c r="AT70" s="2"/>
      <c r="AU70" s="2"/>
      <c r="AV70" s="2"/>
      <c r="AW70" s="2"/>
    </row>
    <row r="71" spans="1:49" ht="95" customHeight="1">
      <c r="A71" s="85" t="s">
        <v>389</v>
      </c>
      <c r="B71" s="289"/>
      <c r="C71" s="305"/>
      <c r="D71" s="292"/>
      <c r="E71" s="305"/>
      <c r="F71" s="92">
        <v>43879</v>
      </c>
      <c r="G71" s="124" t="s">
        <v>49</v>
      </c>
      <c r="H71" s="94" t="s">
        <v>290</v>
      </c>
      <c r="I71" s="174" t="s">
        <v>462</v>
      </c>
      <c r="J71" s="85" t="s">
        <v>463</v>
      </c>
      <c r="K71" s="85">
        <v>63</v>
      </c>
      <c r="L71" s="95">
        <v>10489.54</v>
      </c>
      <c r="M71" s="95">
        <f t="shared" si="1"/>
        <v>41958.16</v>
      </c>
      <c r="N71" s="97">
        <v>1</v>
      </c>
      <c r="O71" s="94">
        <v>1</v>
      </c>
      <c r="P71" s="94"/>
      <c r="Q71" s="94"/>
      <c r="R71" s="184">
        <v>1</v>
      </c>
      <c r="S71" s="94"/>
      <c r="T71" s="184">
        <v>1</v>
      </c>
      <c r="U71" s="94"/>
      <c r="V71" s="184">
        <v>1</v>
      </c>
      <c r="W71" s="94"/>
      <c r="X71" s="178">
        <v>1</v>
      </c>
      <c r="Y71" s="178"/>
      <c r="Z71" s="178"/>
      <c r="AA71" s="182"/>
      <c r="AB71" s="180"/>
      <c r="AC71" s="180"/>
      <c r="AD71" s="2"/>
      <c r="AE71" s="2"/>
      <c r="AF71" s="2"/>
      <c r="AG71" s="2"/>
      <c r="AH71" s="2"/>
      <c r="AI71" s="2"/>
      <c r="AJ71" s="2"/>
      <c r="AK71" s="2"/>
      <c r="AL71" s="2"/>
      <c r="AM71" s="2"/>
      <c r="AN71" s="2"/>
      <c r="AO71" s="2"/>
      <c r="AP71" s="2"/>
      <c r="AQ71" s="2"/>
      <c r="AR71" s="2"/>
      <c r="AS71" s="2"/>
      <c r="AT71" s="2"/>
      <c r="AU71" s="2"/>
      <c r="AV71" s="2"/>
      <c r="AW71" s="2"/>
    </row>
    <row r="72" spans="1:49" ht="95" customHeight="1">
      <c r="A72" s="85" t="s">
        <v>389</v>
      </c>
      <c r="B72" s="289"/>
      <c r="C72" s="305"/>
      <c r="D72" s="292"/>
      <c r="E72" s="305"/>
      <c r="F72" s="92">
        <v>43879</v>
      </c>
      <c r="G72" s="124" t="s">
        <v>49</v>
      </c>
      <c r="H72" s="174" t="s">
        <v>464</v>
      </c>
      <c r="I72" s="174" t="s">
        <v>465</v>
      </c>
      <c r="J72" s="85" t="s">
        <v>466</v>
      </c>
      <c r="K72" s="85">
        <v>64</v>
      </c>
      <c r="L72" s="95">
        <v>6066.76</v>
      </c>
      <c r="M72" s="95">
        <f t="shared" si="1"/>
        <v>24267.040000000001</v>
      </c>
      <c r="N72" s="97">
        <v>1</v>
      </c>
      <c r="O72" s="94">
        <v>1</v>
      </c>
      <c r="P72" s="94"/>
      <c r="Q72" s="94"/>
      <c r="R72" s="184">
        <v>1</v>
      </c>
      <c r="S72" s="94"/>
      <c r="T72" s="184">
        <v>1</v>
      </c>
      <c r="U72" s="94"/>
      <c r="V72" s="184">
        <v>1</v>
      </c>
      <c r="W72" s="94"/>
      <c r="X72" s="178">
        <v>1</v>
      </c>
      <c r="Y72" s="178"/>
      <c r="Z72" s="178"/>
      <c r="AA72" s="182"/>
      <c r="AB72" s="180"/>
      <c r="AC72" s="180"/>
      <c r="AD72" s="2"/>
      <c r="AE72" s="2"/>
      <c r="AF72" s="2"/>
      <c r="AG72" s="2"/>
      <c r="AH72" s="2"/>
      <c r="AI72" s="2"/>
      <c r="AJ72" s="2"/>
      <c r="AK72" s="2"/>
      <c r="AL72" s="2"/>
      <c r="AM72" s="2"/>
      <c r="AN72" s="2"/>
      <c r="AO72" s="2"/>
      <c r="AP72" s="2"/>
      <c r="AQ72" s="2"/>
      <c r="AR72" s="2"/>
      <c r="AS72" s="2"/>
      <c r="AT72" s="2"/>
      <c r="AU72" s="2"/>
      <c r="AV72" s="2"/>
      <c r="AW72" s="2"/>
    </row>
    <row r="73" spans="1:49" ht="95" customHeight="1">
      <c r="A73" s="85" t="s">
        <v>389</v>
      </c>
      <c r="B73" s="289"/>
      <c r="C73" s="305"/>
      <c r="D73" s="292"/>
      <c r="E73" s="305"/>
      <c r="F73" s="92">
        <v>43879</v>
      </c>
      <c r="G73" s="124" t="s">
        <v>49</v>
      </c>
      <c r="H73" s="174" t="s">
        <v>464</v>
      </c>
      <c r="I73" s="94" t="s">
        <v>467</v>
      </c>
      <c r="J73" s="85" t="s">
        <v>466</v>
      </c>
      <c r="K73" s="85">
        <v>65</v>
      </c>
      <c r="L73" s="95">
        <v>6813.71</v>
      </c>
      <c r="M73" s="95">
        <f t="shared" si="1"/>
        <v>27254.84</v>
      </c>
      <c r="N73" s="97">
        <v>1</v>
      </c>
      <c r="O73" s="94">
        <v>1</v>
      </c>
      <c r="P73" s="94"/>
      <c r="Q73" s="94"/>
      <c r="R73" s="184">
        <v>1</v>
      </c>
      <c r="S73" s="94"/>
      <c r="T73" s="184">
        <v>1</v>
      </c>
      <c r="U73" s="94"/>
      <c r="V73" s="184">
        <v>1</v>
      </c>
      <c r="W73" s="94"/>
      <c r="X73" s="178">
        <v>1</v>
      </c>
      <c r="Y73" s="178"/>
      <c r="Z73" s="178"/>
      <c r="AA73" s="182"/>
      <c r="AB73" s="180"/>
      <c r="AC73" s="180"/>
      <c r="AD73" s="2"/>
      <c r="AE73" s="2"/>
      <c r="AF73" s="2"/>
      <c r="AG73" s="2"/>
      <c r="AH73" s="2"/>
      <c r="AI73" s="2"/>
      <c r="AJ73" s="2"/>
      <c r="AK73" s="2"/>
      <c r="AL73" s="2"/>
      <c r="AM73" s="2"/>
      <c r="AN73" s="2"/>
      <c r="AO73" s="2"/>
      <c r="AP73" s="2"/>
      <c r="AQ73" s="2"/>
      <c r="AR73" s="2"/>
      <c r="AS73" s="2"/>
      <c r="AT73" s="2"/>
      <c r="AU73" s="2"/>
      <c r="AV73" s="2"/>
      <c r="AW73" s="2"/>
    </row>
    <row r="74" spans="1:49" ht="95" customHeight="1">
      <c r="A74" s="85" t="s">
        <v>389</v>
      </c>
      <c r="B74" s="289"/>
      <c r="C74" s="305"/>
      <c r="D74" s="292"/>
      <c r="E74" s="305"/>
      <c r="F74" s="121">
        <v>43879</v>
      </c>
      <c r="G74" s="175" t="s">
        <v>90</v>
      </c>
      <c r="H74" s="138" t="s">
        <v>468</v>
      </c>
      <c r="I74" s="138" t="s">
        <v>88</v>
      </c>
      <c r="J74" s="51" t="s">
        <v>470</v>
      </c>
      <c r="K74" s="85">
        <v>66</v>
      </c>
      <c r="L74" s="95">
        <v>500</v>
      </c>
      <c r="M74" s="95">
        <f t="shared" si="1"/>
        <v>2000</v>
      </c>
      <c r="N74" s="97">
        <v>1</v>
      </c>
      <c r="O74" s="94">
        <v>1</v>
      </c>
      <c r="P74" s="94"/>
      <c r="Q74" s="94"/>
      <c r="R74" s="184">
        <v>1</v>
      </c>
      <c r="S74" s="94"/>
      <c r="T74" s="184">
        <v>1</v>
      </c>
      <c r="U74" s="94"/>
      <c r="V74" s="184">
        <v>1</v>
      </c>
      <c r="W74" s="94"/>
      <c r="X74" s="178">
        <v>1</v>
      </c>
      <c r="Y74" s="178"/>
      <c r="Z74" s="178"/>
      <c r="AA74" s="182"/>
      <c r="AB74" s="180"/>
      <c r="AC74" s="180"/>
      <c r="AD74" s="2"/>
      <c r="AE74" s="2"/>
      <c r="AF74" s="2"/>
      <c r="AG74" s="2"/>
      <c r="AH74" s="2"/>
      <c r="AI74" s="2"/>
      <c r="AJ74" s="2"/>
      <c r="AK74" s="2"/>
      <c r="AL74" s="2"/>
      <c r="AM74" s="2"/>
      <c r="AN74" s="2"/>
      <c r="AO74" s="2"/>
      <c r="AP74" s="2"/>
      <c r="AQ74" s="2"/>
      <c r="AR74" s="2"/>
      <c r="AS74" s="2"/>
      <c r="AT74" s="2"/>
      <c r="AU74" s="2"/>
      <c r="AV74" s="2"/>
      <c r="AW74" s="2"/>
    </row>
    <row r="75" spans="1:49" ht="95" customHeight="1">
      <c r="A75" s="85" t="s">
        <v>389</v>
      </c>
      <c r="B75" s="289"/>
      <c r="C75" s="305"/>
      <c r="D75" s="292"/>
      <c r="E75" s="305"/>
      <c r="F75" s="121">
        <v>43879</v>
      </c>
      <c r="G75" s="175" t="s">
        <v>90</v>
      </c>
      <c r="H75" s="138" t="s">
        <v>464</v>
      </c>
      <c r="I75" s="138" t="s">
        <v>88</v>
      </c>
      <c r="J75" s="51" t="s">
        <v>471</v>
      </c>
      <c r="K75" s="85">
        <v>67</v>
      </c>
      <c r="L75" s="95">
        <v>500</v>
      </c>
      <c r="M75" s="95">
        <f t="shared" si="1"/>
        <v>2000</v>
      </c>
      <c r="N75" s="97">
        <v>1</v>
      </c>
      <c r="O75" s="94">
        <v>1</v>
      </c>
      <c r="P75" s="94"/>
      <c r="Q75" s="94"/>
      <c r="R75" s="184">
        <v>1</v>
      </c>
      <c r="S75" s="94"/>
      <c r="T75" s="184">
        <v>1</v>
      </c>
      <c r="U75" s="94"/>
      <c r="V75" s="184">
        <v>1</v>
      </c>
      <c r="W75" s="94"/>
      <c r="X75" s="178">
        <v>1</v>
      </c>
      <c r="Y75" s="178"/>
      <c r="Z75" s="178"/>
      <c r="AA75" s="182"/>
      <c r="AB75" s="180"/>
      <c r="AC75" s="180"/>
      <c r="AD75" s="2"/>
      <c r="AE75" s="2"/>
      <c r="AF75" s="2"/>
      <c r="AG75" s="2"/>
      <c r="AH75" s="2"/>
      <c r="AI75" s="2"/>
      <c r="AJ75" s="2"/>
      <c r="AK75" s="2"/>
      <c r="AL75" s="2"/>
      <c r="AM75" s="2"/>
      <c r="AN75" s="2"/>
      <c r="AO75" s="2"/>
      <c r="AP75" s="2"/>
      <c r="AQ75" s="2"/>
      <c r="AR75" s="2"/>
      <c r="AS75" s="2"/>
      <c r="AT75" s="2"/>
      <c r="AU75" s="2"/>
      <c r="AV75" s="2"/>
      <c r="AW75" s="2"/>
    </row>
    <row r="76" spans="1:49" ht="95" customHeight="1">
      <c r="A76" s="85" t="s">
        <v>389</v>
      </c>
      <c r="B76" s="289"/>
      <c r="C76" s="305"/>
      <c r="D76" s="292"/>
      <c r="E76" s="305"/>
      <c r="F76" s="121">
        <v>43879</v>
      </c>
      <c r="G76" s="175" t="s">
        <v>90</v>
      </c>
      <c r="H76" s="84" t="s">
        <v>423</v>
      </c>
      <c r="I76" s="138" t="s">
        <v>88</v>
      </c>
      <c r="J76" s="51" t="s">
        <v>472</v>
      </c>
      <c r="K76" s="85">
        <v>68</v>
      </c>
      <c r="L76" s="95">
        <v>500</v>
      </c>
      <c r="M76" s="95">
        <f t="shared" si="1"/>
        <v>2000</v>
      </c>
      <c r="N76" s="97">
        <v>1</v>
      </c>
      <c r="O76" s="94">
        <v>1</v>
      </c>
      <c r="P76" s="94"/>
      <c r="Q76" s="94"/>
      <c r="R76" s="184">
        <v>1</v>
      </c>
      <c r="S76" s="94"/>
      <c r="T76" s="184">
        <v>1</v>
      </c>
      <c r="U76" s="94"/>
      <c r="V76" s="184">
        <v>1</v>
      </c>
      <c r="W76" s="94"/>
      <c r="X76" s="178">
        <v>1</v>
      </c>
      <c r="Y76" s="178"/>
      <c r="Z76" s="178"/>
      <c r="AA76" s="182"/>
      <c r="AB76" s="180"/>
      <c r="AC76" s="180"/>
      <c r="AD76" s="2"/>
      <c r="AE76" s="2"/>
      <c r="AF76" s="2"/>
      <c r="AG76" s="2"/>
      <c r="AH76" s="2"/>
      <c r="AI76" s="2"/>
      <c r="AJ76" s="2"/>
      <c r="AK76" s="2"/>
      <c r="AL76" s="2"/>
      <c r="AM76" s="2"/>
      <c r="AN76" s="2"/>
      <c r="AO76" s="2"/>
      <c r="AP76" s="2"/>
      <c r="AQ76" s="2"/>
      <c r="AR76" s="2"/>
      <c r="AS76" s="2"/>
      <c r="AT76" s="2"/>
      <c r="AU76" s="2"/>
      <c r="AV76" s="2"/>
      <c r="AW76" s="2"/>
    </row>
    <row r="77" spans="1:49" ht="95" customHeight="1">
      <c r="A77" s="85" t="s">
        <v>389</v>
      </c>
      <c r="B77" s="289"/>
      <c r="C77" s="305"/>
      <c r="D77" s="292"/>
      <c r="E77" s="305"/>
      <c r="F77" s="121">
        <v>43879</v>
      </c>
      <c r="G77" s="175" t="s">
        <v>90</v>
      </c>
      <c r="H77" s="84" t="s">
        <v>102</v>
      </c>
      <c r="I77" s="138" t="s">
        <v>88</v>
      </c>
      <c r="J77" s="51" t="s">
        <v>473</v>
      </c>
      <c r="K77" s="85">
        <v>69</v>
      </c>
      <c r="L77" s="95">
        <v>500</v>
      </c>
      <c r="M77" s="95">
        <f t="shared" si="1"/>
        <v>2000</v>
      </c>
      <c r="N77" s="97">
        <v>1</v>
      </c>
      <c r="O77" s="94">
        <v>1</v>
      </c>
      <c r="P77" s="94"/>
      <c r="Q77" s="94"/>
      <c r="R77" s="184">
        <v>1</v>
      </c>
      <c r="S77" s="94"/>
      <c r="T77" s="184">
        <v>1</v>
      </c>
      <c r="U77" s="94"/>
      <c r="V77" s="184">
        <v>1</v>
      </c>
      <c r="W77" s="94"/>
      <c r="X77" s="178">
        <v>1</v>
      </c>
      <c r="Y77" s="178"/>
      <c r="Z77" s="178"/>
      <c r="AA77" s="182"/>
      <c r="AB77" s="180"/>
      <c r="AC77" s="180"/>
      <c r="AD77" s="2"/>
      <c r="AE77" s="2"/>
      <c r="AF77" s="2"/>
      <c r="AG77" s="2"/>
      <c r="AH77" s="2"/>
      <c r="AI77" s="2"/>
      <c r="AJ77" s="2"/>
      <c r="AK77" s="2"/>
      <c r="AL77" s="2"/>
      <c r="AM77" s="2"/>
      <c r="AN77" s="2"/>
      <c r="AO77" s="2"/>
      <c r="AP77" s="2"/>
      <c r="AQ77" s="2"/>
      <c r="AR77" s="2"/>
      <c r="AS77" s="2"/>
      <c r="AT77" s="2"/>
      <c r="AU77" s="2"/>
      <c r="AV77" s="2"/>
      <c r="AW77" s="2"/>
    </row>
    <row r="78" spans="1:49" ht="95" customHeight="1">
      <c r="A78" s="85" t="s">
        <v>389</v>
      </c>
      <c r="B78" s="289"/>
      <c r="C78" s="305"/>
      <c r="D78" s="292"/>
      <c r="E78" s="305"/>
      <c r="F78" s="121">
        <v>43879</v>
      </c>
      <c r="G78" s="175" t="s">
        <v>90</v>
      </c>
      <c r="H78" s="84" t="s">
        <v>474</v>
      </c>
      <c r="I78" s="138" t="s">
        <v>88</v>
      </c>
      <c r="J78" s="51" t="s">
        <v>451</v>
      </c>
      <c r="K78" s="85">
        <v>70</v>
      </c>
      <c r="L78" s="95">
        <v>500</v>
      </c>
      <c r="M78" s="95">
        <f t="shared" si="1"/>
        <v>2000</v>
      </c>
      <c r="N78" s="97">
        <v>2</v>
      </c>
      <c r="O78" s="94"/>
      <c r="P78" s="94">
        <v>1</v>
      </c>
      <c r="Q78" s="94"/>
      <c r="R78" s="184">
        <v>1</v>
      </c>
      <c r="S78" s="94"/>
      <c r="T78" s="184">
        <v>1</v>
      </c>
      <c r="U78" s="94"/>
      <c r="V78" s="184">
        <v>1</v>
      </c>
      <c r="W78" s="94"/>
      <c r="X78" s="178">
        <v>1</v>
      </c>
      <c r="Y78" s="178"/>
      <c r="Z78" s="178"/>
      <c r="AA78" s="182"/>
      <c r="AB78" s="180"/>
      <c r="AC78" s="180"/>
      <c r="AD78" s="2"/>
      <c r="AE78" s="2"/>
      <c r="AF78" s="2"/>
      <c r="AG78" s="2"/>
      <c r="AH78" s="2"/>
      <c r="AI78" s="2"/>
      <c r="AJ78" s="2"/>
      <c r="AK78" s="2"/>
      <c r="AL78" s="2"/>
      <c r="AM78" s="2"/>
      <c r="AN78" s="2"/>
      <c r="AO78" s="2"/>
      <c r="AP78" s="2"/>
      <c r="AQ78" s="2"/>
      <c r="AR78" s="2"/>
      <c r="AS78" s="2"/>
      <c r="AT78" s="2"/>
      <c r="AU78" s="2"/>
      <c r="AV78" s="2"/>
      <c r="AW78" s="2"/>
    </row>
    <row r="79" spans="1:49" ht="95" customHeight="1">
      <c r="A79" s="85" t="s">
        <v>389</v>
      </c>
      <c r="B79" s="289"/>
      <c r="C79" s="305"/>
      <c r="D79" s="292"/>
      <c r="E79" s="305"/>
      <c r="F79" s="121">
        <v>43879</v>
      </c>
      <c r="G79" s="175" t="s">
        <v>93</v>
      </c>
      <c r="H79" s="84" t="s">
        <v>30</v>
      </c>
      <c r="I79" s="138" t="s">
        <v>88</v>
      </c>
      <c r="J79" s="51" t="s">
        <v>476</v>
      </c>
      <c r="K79" s="85">
        <v>71</v>
      </c>
      <c r="L79" s="95">
        <v>500</v>
      </c>
      <c r="M79" s="95">
        <f t="shared" si="1"/>
        <v>2000</v>
      </c>
      <c r="N79" s="97">
        <v>1</v>
      </c>
      <c r="O79" s="94">
        <v>1</v>
      </c>
      <c r="P79" s="94"/>
      <c r="Q79" s="94"/>
      <c r="R79" s="184">
        <v>1</v>
      </c>
      <c r="S79" s="94"/>
      <c r="T79" s="184">
        <v>1</v>
      </c>
      <c r="U79" s="94"/>
      <c r="V79" s="184">
        <v>1</v>
      </c>
      <c r="W79" s="94"/>
      <c r="X79" s="178">
        <v>1</v>
      </c>
      <c r="Y79" s="178"/>
      <c r="Z79" s="178"/>
      <c r="AA79" s="182"/>
      <c r="AB79" s="180"/>
      <c r="AC79" s="180"/>
      <c r="AD79" s="2"/>
      <c r="AE79" s="2"/>
      <c r="AF79" s="2"/>
      <c r="AG79" s="2"/>
      <c r="AH79" s="2"/>
      <c r="AI79" s="2"/>
      <c r="AJ79" s="2"/>
      <c r="AK79" s="2"/>
      <c r="AL79" s="2"/>
      <c r="AM79" s="2"/>
      <c r="AN79" s="2"/>
      <c r="AO79" s="2"/>
      <c r="AP79" s="2"/>
      <c r="AQ79" s="2"/>
      <c r="AR79" s="2"/>
      <c r="AS79" s="2"/>
      <c r="AT79" s="2"/>
      <c r="AU79" s="2"/>
      <c r="AV79" s="2"/>
      <c r="AW79" s="2"/>
    </row>
    <row r="80" spans="1:49" ht="95" customHeight="1">
      <c r="A80" s="85" t="s">
        <v>389</v>
      </c>
      <c r="B80" s="289"/>
      <c r="C80" s="305"/>
      <c r="D80" s="292"/>
      <c r="E80" s="305"/>
      <c r="F80" s="121">
        <v>43879</v>
      </c>
      <c r="G80" s="175" t="s">
        <v>93</v>
      </c>
      <c r="H80" s="84" t="s">
        <v>477</v>
      </c>
      <c r="I80" s="138" t="s">
        <v>88</v>
      </c>
      <c r="J80" s="51" t="s">
        <v>478</v>
      </c>
      <c r="K80" s="85">
        <v>72</v>
      </c>
      <c r="L80" s="95">
        <v>500</v>
      </c>
      <c r="M80" s="95">
        <f t="shared" si="1"/>
        <v>2000</v>
      </c>
      <c r="N80" s="97">
        <v>2</v>
      </c>
      <c r="O80" s="94"/>
      <c r="P80" s="94">
        <v>1</v>
      </c>
      <c r="Q80" s="94"/>
      <c r="R80" s="184">
        <v>1</v>
      </c>
      <c r="S80" s="94"/>
      <c r="T80" s="184">
        <v>1</v>
      </c>
      <c r="U80" s="94"/>
      <c r="V80" s="184">
        <v>1</v>
      </c>
      <c r="W80" s="94"/>
      <c r="X80" s="178">
        <v>1</v>
      </c>
      <c r="Y80" s="178"/>
      <c r="Z80" s="178"/>
      <c r="AA80" s="182"/>
      <c r="AB80" s="180"/>
      <c r="AC80" s="180"/>
      <c r="AD80" s="2"/>
      <c r="AE80" s="2"/>
      <c r="AF80" s="2"/>
      <c r="AG80" s="2"/>
      <c r="AH80" s="2"/>
      <c r="AI80" s="2"/>
      <c r="AJ80" s="2"/>
      <c r="AK80" s="2"/>
      <c r="AL80" s="2"/>
      <c r="AM80" s="2"/>
      <c r="AN80" s="2"/>
      <c r="AO80" s="2"/>
      <c r="AP80" s="2"/>
      <c r="AQ80" s="2"/>
      <c r="AR80" s="2"/>
      <c r="AS80" s="2"/>
      <c r="AT80" s="2"/>
      <c r="AU80" s="2"/>
      <c r="AV80" s="2"/>
      <c r="AW80" s="2"/>
    </row>
    <row r="81" spans="1:49" ht="95" customHeight="1">
      <c r="A81" s="85" t="s">
        <v>389</v>
      </c>
      <c r="B81" s="289"/>
      <c r="C81" s="305"/>
      <c r="D81" s="292"/>
      <c r="E81" s="305"/>
      <c r="F81" s="121">
        <v>43879</v>
      </c>
      <c r="G81" s="175" t="s">
        <v>93</v>
      </c>
      <c r="H81" s="84" t="s">
        <v>423</v>
      </c>
      <c r="I81" s="138" t="s">
        <v>88</v>
      </c>
      <c r="J81" s="51" t="s">
        <v>443</v>
      </c>
      <c r="K81" s="85">
        <v>73</v>
      </c>
      <c r="L81" s="95">
        <v>500</v>
      </c>
      <c r="M81" s="95">
        <f t="shared" si="1"/>
        <v>2000</v>
      </c>
      <c r="N81" s="97">
        <v>1</v>
      </c>
      <c r="O81" s="94">
        <v>1</v>
      </c>
      <c r="P81" s="94"/>
      <c r="Q81" s="94"/>
      <c r="R81" s="184">
        <v>1</v>
      </c>
      <c r="S81" s="94"/>
      <c r="T81" s="184">
        <v>1</v>
      </c>
      <c r="U81" s="94"/>
      <c r="V81" s="184">
        <v>1</v>
      </c>
      <c r="W81" s="94"/>
      <c r="X81" s="178">
        <v>1</v>
      </c>
      <c r="Y81" s="178"/>
      <c r="Z81" s="178"/>
      <c r="AA81" s="182"/>
      <c r="AB81" s="180"/>
      <c r="AC81" s="180"/>
      <c r="AD81" s="2"/>
      <c r="AE81" s="2"/>
      <c r="AF81" s="2"/>
      <c r="AG81" s="2"/>
      <c r="AH81" s="2"/>
      <c r="AI81" s="2"/>
      <c r="AJ81" s="2"/>
      <c r="AK81" s="2"/>
      <c r="AL81" s="2"/>
      <c r="AM81" s="2"/>
      <c r="AN81" s="2"/>
      <c r="AO81" s="2"/>
      <c r="AP81" s="2"/>
      <c r="AQ81" s="2"/>
      <c r="AR81" s="2"/>
      <c r="AS81" s="2"/>
      <c r="AT81" s="2"/>
      <c r="AU81" s="2"/>
      <c r="AV81" s="2"/>
      <c r="AW81" s="2"/>
    </row>
    <row r="82" spans="1:49" ht="95" customHeight="1">
      <c r="A82" s="85" t="s">
        <v>389</v>
      </c>
      <c r="B82" s="289"/>
      <c r="C82" s="305"/>
      <c r="D82" s="292"/>
      <c r="E82" s="305"/>
      <c r="F82" s="121">
        <v>43879</v>
      </c>
      <c r="G82" s="175" t="s">
        <v>93</v>
      </c>
      <c r="H82" s="84" t="s">
        <v>457</v>
      </c>
      <c r="I82" s="138" t="s">
        <v>88</v>
      </c>
      <c r="J82" s="51" t="s">
        <v>479</v>
      </c>
      <c r="K82" s="85">
        <v>74</v>
      </c>
      <c r="L82" s="95">
        <v>500</v>
      </c>
      <c r="M82" s="95">
        <f t="shared" si="1"/>
        <v>2000</v>
      </c>
      <c r="N82" s="97">
        <v>1</v>
      </c>
      <c r="O82" s="94">
        <v>1</v>
      </c>
      <c r="P82" s="94"/>
      <c r="Q82" s="94"/>
      <c r="R82" s="184">
        <v>1</v>
      </c>
      <c r="S82" s="94"/>
      <c r="T82" s="184">
        <v>1</v>
      </c>
      <c r="U82" s="94"/>
      <c r="V82" s="184">
        <v>1</v>
      </c>
      <c r="W82" s="94"/>
      <c r="X82" s="178">
        <v>1</v>
      </c>
      <c r="Y82" s="178"/>
      <c r="Z82" s="178"/>
      <c r="AA82" s="182"/>
      <c r="AB82" s="180"/>
      <c r="AC82" s="180"/>
      <c r="AD82" s="2"/>
      <c r="AE82" s="2"/>
      <c r="AF82" s="2"/>
      <c r="AG82" s="2"/>
      <c r="AH82" s="2"/>
      <c r="AI82" s="2"/>
      <c r="AJ82" s="2"/>
      <c r="AK82" s="2"/>
      <c r="AL82" s="2"/>
      <c r="AM82" s="2"/>
      <c r="AN82" s="2"/>
      <c r="AO82" s="2"/>
      <c r="AP82" s="2"/>
      <c r="AQ82" s="2"/>
      <c r="AR82" s="2"/>
      <c r="AS82" s="2"/>
      <c r="AT82" s="2"/>
      <c r="AU82" s="2"/>
      <c r="AV82" s="2"/>
      <c r="AW82" s="2"/>
    </row>
    <row r="83" spans="1:49" ht="95" customHeight="1">
      <c r="A83" s="85" t="s">
        <v>389</v>
      </c>
      <c r="B83" s="289"/>
      <c r="C83" s="305"/>
      <c r="D83" s="292"/>
      <c r="E83" s="305"/>
      <c r="F83" s="121">
        <v>43879</v>
      </c>
      <c r="G83" s="175" t="s">
        <v>93</v>
      </c>
      <c r="H83" s="84" t="s">
        <v>102</v>
      </c>
      <c r="I83" s="138" t="s">
        <v>88</v>
      </c>
      <c r="J83" s="51" t="s">
        <v>480</v>
      </c>
      <c r="K83" s="85">
        <v>75</v>
      </c>
      <c r="L83" s="95">
        <v>500</v>
      </c>
      <c r="M83" s="95">
        <f t="shared" si="1"/>
        <v>2000</v>
      </c>
      <c r="N83" s="97">
        <v>1</v>
      </c>
      <c r="O83" s="94">
        <v>1</v>
      </c>
      <c r="P83" s="94"/>
      <c r="Q83" s="94"/>
      <c r="R83" s="184">
        <v>1</v>
      </c>
      <c r="S83" s="94"/>
      <c r="T83" s="184">
        <v>1</v>
      </c>
      <c r="U83" s="94"/>
      <c r="V83" s="184">
        <v>1</v>
      </c>
      <c r="W83" s="94"/>
      <c r="X83" s="178">
        <v>1</v>
      </c>
      <c r="Y83" s="178"/>
      <c r="Z83" s="178"/>
      <c r="AA83" s="182"/>
      <c r="AB83" s="180"/>
      <c r="AC83" s="180"/>
      <c r="AD83" s="2"/>
      <c r="AE83" s="2"/>
      <c r="AF83" s="2"/>
      <c r="AG83" s="2"/>
      <c r="AH83" s="2"/>
      <c r="AI83" s="2"/>
      <c r="AJ83" s="2"/>
      <c r="AK83" s="2"/>
      <c r="AL83" s="2"/>
      <c r="AM83" s="2"/>
      <c r="AN83" s="2"/>
      <c r="AO83" s="2"/>
      <c r="AP83" s="2"/>
      <c r="AQ83" s="2"/>
      <c r="AR83" s="2"/>
      <c r="AS83" s="2"/>
      <c r="AT83" s="2"/>
      <c r="AU83" s="2"/>
      <c r="AV83" s="2"/>
      <c r="AW83" s="2"/>
    </row>
    <row r="84" spans="1:49" ht="95" customHeight="1">
      <c r="A84" s="85" t="s">
        <v>389</v>
      </c>
      <c r="B84" s="289"/>
      <c r="C84" s="305"/>
      <c r="D84" s="292"/>
      <c r="E84" s="305"/>
      <c r="F84" s="121">
        <v>43879</v>
      </c>
      <c r="G84" s="175" t="s">
        <v>101</v>
      </c>
      <c r="H84" s="84" t="s">
        <v>464</v>
      </c>
      <c r="I84" s="138" t="s">
        <v>88</v>
      </c>
      <c r="J84" s="51" t="s">
        <v>482</v>
      </c>
      <c r="K84" s="85">
        <v>76</v>
      </c>
      <c r="L84" s="95">
        <v>500</v>
      </c>
      <c r="M84" s="95">
        <f t="shared" si="1"/>
        <v>2000</v>
      </c>
      <c r="N84" s="97">
        <v>1</v>
      </c>
      <c r="O84" s="94">
        <v>1</v>
      </c>
      <c r="P84" s="94"/>
      <c r="Q84" s="94"/>
      <c r="R84" s="184">
        <v>1</v>
      </c>
      <c r="S84" s="94"/>
      <c r="T84" s="184">
        <v>1</v>
      </c>
      <c r="U84" s="94"/>
      <c r="V84" s="184">
        <v>1</v>
      </c>
      <c r="W84" s="94"/>
      <c r="X84" s="178">
        <v>1</v>
      </c>
      <c r="Y84" s="178"/>
      <c r="Z84" s="178"/>
      <c r="AA84" s="182"/>
      <c r="AB84" s="180"/>
      <c r="AC84" s="180"/>
      <c r="AD84" s="2"/>
      <c r="AE84" s="2"/>
      <c r="AF84" s="2"/>
      <c r="AG84" s="2"/>
      <c r="AH84" s="2"/>
      <c r="AI84" s="2"/>
      <c r="AJ84" s="2"/>
      <c r="AK84" s="2"/>
      <c r="AL84" s="2"/>
      <c r="AM84" s="2"/>
      <c r="AN84" s="2"/>
      <c r="AO84" s="2"/>
      <c r="AP84" s="2"/>
      <c r="AQ84" s="2"/>
      <c r="AR84" s="2"/>
      <c r="AS84" s="2"/>
      <c r="AT84" s="2"/>
      <c r="AU84" s="2"/>
      <c r="AV84" s="2"/>
      <c r="AW84" s="2"/>
    </row>
    <row r="85" spans="1:49" ht="95" customHeight="1">
      <c r="A85" s="85" t="s">
        <v>389</v>
      </c>
      <c r="B85" s="289"/>
      <c r="C85" s="305"/>
      <c r="D85" s="292"/>
      <c r="E85" s="305"/>
      <c r="F85" s="121">
        <v>43879</v>
      </c>
      <c r="G85" s="175" t="s">
        <v>101</v>
      </c>
      <c r="H85" s="84" t="s">
        <v>423</v>
      </c>
      <c r="I85" s="138" t="s">
        <v>88</v>
      </c>
      <c r="J85" s="51" t="s">
        <v>483</v>
      </c>
      <c r="K85" s="85">
        <v>77</v>
      </c>
      <c r="L85" s="95">
        <v>500</v>
      </c>
      <c r="M85" s="95">
        <f t="shared" si="1"/>
        <v>2000</v>
      </c>
      <c r="N85" s="97">
        <v>1</v>
      </c>
      <c r="O85" s="94">
        <v>1</v>
      </c>
      <c r="P85" s="94"/>
      <c r="Q85" s="94"/>
      <c r="R85" s="184">
        <v>1</v>
      </c>
      <c r="S85" s="94"/>
      <c r="T85" s="184">
        <v>1</v>
      </c>
      <c r="U85" s="94"/>
      <c r="V85" s="184">
        <v>1</v>
      </c>
      <c r="W85" s="94"/>
      <c r="X85" s="178">
        <v>1</v>
      </c>
      <c r="Y85" s="178"/>
      <c r="Z85" s="178"/>
      <c r="AA85" s="182"/>
      <c r="AB85" s="180"/>
      <c r="AC85" s="180"/>
      <c r="AD85" s="2"/>
      <c r="AE85" s="2"/>
      <c r="AF85" s="2"/>
      <c r="AG85" s="2"/>
      <c r="AH85" s="2"/>
      <c r="AI85" s="2"/>
      <c r="AJ85" s="2"/>
      <c r="AK85" s="2"/>
      <c r="AL85" s="2"/>
      <c r="AM85" s="2"/>
      <c r="AN85" s="2"/>
      <c r="AO85" s="2"/>
      <c r="AP85" s="2"/>
      <c r="AQ85" s="2"/>
      <c r="AR85" s="2"/>
      <c r="AS85" s="2"/>
      <c r="AT85" s="2"/>
      <c r="AU85" s="2"/>
      <c r="AV85" s="2"/>
      <c r="AW85" s="2"/>
    </row>
    <row r="86" spans="1:49" ht="95" customHeight="1">
      <c r="A86" s="85" t="s">
        <v>389</v>
      </c>
      <c r="B86" s="289"/>
      <c r="C86" s="305"/>
      <c r="D86" s="292"/>
      <c r="E86" s="305"/>
      <c r="F86" s="121">
        <v>43879</v>
      </c>
      <c r="G86" s="175" t="s">
        <v>101</v>
      </c>
      <c r="H86" s="84" t="s">
        <v>457</v>
      </c>
      <c r="I86" s="138" t="s">
        <v>88</v>
      </c>
      <c r="J86" s="51" t="s">
        <v>484</v>
      </c>
      <c r="K86" s="85">
        <v>78</v>
      </c>
      <c r="L86" s="95">
        <v>500</v>
      </c>
      <c r="M86" s="95">
        <f t="shared" si="1"/>
        <v>2000</v>
      </c>
      <c r="N86" s="97">
        <v>1</v>
      </c>
      <c r="O86" s="94">
        <v>1</v>
      </c>
      <c r="P86" s="94"/>
      <c r="Q86" s="94"/>
      <c r="R86" s="184">
        <v>1</v>
      </c>
      <c r="S86" s="94"/>
      <c r="T86" s="184">
        <v>1</v>
      </c>
      <c r="U86" s="94"/>
      <c r="V86" s="184">
        <v>1</v>
      </c>
      <c r="W86" s="94"/>
      <c r="X86" s="178">
        <v>1</v>
      </c>
      <c r="Y86" s="178"/>
      <c r="Z86" s="178"/>
      <c r="AA86" s="182"/>
      <c r="AB86" s="180"/>
      <c r="AC86" s="180"/>
      <c r="AD86" s="2"/>
      <c r="AE86" s="2"/>
      <c r="AF86" s="2"/>
      <c r="AG86" s="2"/>
      <c r="AH86" s="2"/>
      <c r="AI86" s="2"/>
      <c r="AJ86" s="2"/>
      <c r="AK86" s="2"/>
      <c r="AL86" s="2"/>
      <c r="AM86" s="2"/>
      <c r="AN86" s="2"/>
      <c r="AO86" s="2"/>
      <c r="AP86" s="2"/>
      <c r="AQ86" s="2"/>
      <c r="AR86" s="2"/>
      <c r="AS86" s="2"/>
      <c r="AT86" s="2"/>
      <c r="AU86" s="2"/>
      <c r="AV86" s="2"/>
      <c r="AW86" s="2"/>
    </row>
    <row r="87" spans="1:49" ht="95" customHeight="1">
      <c r="A87" s="85" t="s">
        <v>389</v>
      </c>
      <c r="B87" s="289"/>
      <c r="C87" s="305"/>
      <c r="D87" s="292"/>
      <c r="E87" s="305"/>
      <c r="F87" s="121">
        <v>43879</v>
      </c>
      <c r="G87" s="175" t="s">
        <v>101</v>
      </c>
      <c r="H87" s="84" t="s">
        <v>102</v>
      </c>
      <c r="I87" s="138" t="s">
        <v>88</v>
      </c>
      <c r="J87" s="51" t="s">
        <v>473</v>
      </c>
      <c r="K87" s="85">
        <v>79</v>
      </c>
      <c r="L87" s="95">
        <v>500</v>
      </c>
      <c r="M87" s="95">
        <f t="shared" ref="M87:M96" si="2">L87*4</f>
        <v>2000</v>
      </c>
      <c r="N87" s="97">
        <v>1</v>
      </c>
      <c r="O87" s="94">
        <v>1</v>
      </c>
      <c r="P87" s="94"/>
      <c r="Q87" s="94"/>
      <c r="R87" s="184">
        <v>1</v>
      </c>
      <c r="S87" s="94"/>
      <c r="T87" s="184">
        <v>1</v>
      </c>
      <c r="U87" s="94"/>
      <c r="V87" s="184">
        <v>1</v>
      </c>
      <c r="W87" s="94"/>
      <c r="X87" s="178">
        <v>1</v>
      </c>
      <c r="Y87" s="178"/>
      <c r="Z87" s="178"/>
      <c r="AA87" s="182"/>
      <c r="AB87" s="180"/>
      <c r="AC87" s="180"/>
      <c r="AD87" s="2"/>
      <c r="AE87" s="2"/>
      <c r="AF87" s="2"/>
      <c r="AG87" s="2"/>
      <c r="AH87" s="2"/>
      <c r="AI87" s="2"/>
      <c r="AJ87" s="2"/>
      <c r="AK87" s="2"/>
      <c r="AL87" s="2"/>
      <c r="AM87" s="2"/>
      <c r="AN87" s="2"/>
      <c r="AO87" s="2"/>
      <c r="AP87" s="2"/>
      <c r="AQ87" s="2"/>
      <c r="AR87" s="2"/>
      <c r="AS87" s="2"/>
      <c r="AT87" s="2"/>
      <c r="AU87" s="2"/>
      <c r="AV87" s="2"/>
      <c r="AW87" s="2"/>
    </row>
    <row r="88" spans="1:49" ht="95" customHeight="1">
      <c r="A88" s="85" t="s">
        <v>389</v>
      </c>
      <c r="B88" s="289"/>
      <c r="C88" s="305"/>
      <c r="D88" s="292"/>
      <c r="E88" s="305"/>
      <c r="F88" s="121">
        <v>43879</v>
      </c>
      <c r="G88" s="99" t="s">
        <v>26</v>
      </c>
      <c r="H88" s="84" t="s">
        <v>485</v>
      </c>
      <c r="I88" s="84" t="s">
        <v>27</v>
      </c>
      <c r="J88" s="51" t="s">
        <v>451</v>
      </c>
      <c r="K88" s="85">
        <v>80</v>
      </c>
      <c r="L88" s="95">
        <v>1000</v>
      </c>
      <c r="M88" s="95">
        <f t="shared" si="2"/>
        <v>4000</v>
      </c>
      <c r="N88" s="97">
        <v>1</v>
      </c>
      <c r="O88" s="94">
        <v>1</v>
      </c>
      <c r="P88" s="94"/>
      <c r="Q88" s="94"/>
      <c r="R88" s="184">
        <v>1</v>
      </c>
      <c r="S88" s="94"/>
      <c r="T88" s="184">
        <v>1</v>
      </c>
      <c r="U88" s="94"/>
      <c r="V88" s="184">
        <v>1</v>
      </c>
      <c r="W88" s="94"/>
      <c r="X88" s="178">
        <v>1</v>
      </c>
      <c r="Y88" s="178"/>
      <c r="Z88" s="178"/>
      <c r="AA88" s="182"/>
      <c r="AB88" s="180"/>
      <c r="AC88" s="180"/>
      <c r="AD88" s="2"/>
      <c r="AE88" s="2"/>
      <c r="AF88" s="2"/>
      <c r="AG88" s="2"/>
      <c r="AH88" s="2"/>
      <c r="AI88" s="2"/>
      <c r="AJ88" s="2"/>
      <c r="AK88" s="2"/>
      <c r="AL88" s="2"/>
      <c r="AM88" s="2"/>
      <c r="AN88" s="2"/>
      <c r="AO88" s="2"/>
      <c r="AP88" s="2"/>
      <c r="AQ88" s="2"/>
      <c r="AR88" s="2"/>
      <c r="AS88" s="2"/>
      <c r="AT88" s="2"/>
      <c r="AU88" s="2"/>
      <c r="AV88" s="2"/>
      <c r="AW88" s="2"/>
    </row>
    <row r="89" spans="1:49" ht="95" customHeight="1">
      <c r="A89" s="85" t="s">
        <v>389</v>
      </c>
      <c r="B89" s="289"/>
      <c r="C89" s="305"/>
      <c r="D89" s="292"/>
      <c r="E89" s="305"/>
      <c r="F89" s="92">
        <v>43879</v>
      </c>
      <c r="G89" s="93" t="s">
        <v>26</v>
      </c>
      <c r="H89" s="94" t="s">
        <v>147</v>
      </c>
      <c r="I89" s="94" t="s">
        <v>27</v>
      </c>
      <c r="J89" s="85" t="s">
        <v>486</v>
      </c>
      <c r="K89" s="85">
        <v>81</v>
      </c>
      <c r="L89" s="95">
        <v>500</v>
      </c>
      <c r="M89" s="95">
        <f t="shared" si="2"/>
        <v>2000</v>
      </c>
      <c r="N89" s="97">
        <v>2</v>
      </c>
      <c r="O89" s="94"/>
      <c r="P89" s="94">
        <v>1</v>
      </c>
      <c r="Q89" s="94"/>
      <c r="R89" s="184">
        <v>1</v>
      </c>
      <c r="S89" s="94"/>
      <c r="T89" s="184">
        <v>1</v>
      </c>
      <c r="U89" s="94"/>
      <c r="V89" s="184">
        <v>1</v>
      </c>
      <c r="W89" s="94"/>
      <c r="X89" s="178">
        <v>1</v>
      </c>
      <c r="Y89" s="178"/>
      <c r="Z89" s="178"/>
      <c r="AA89" s="182"/>
      <c r="AB89" s="180"/>
      <c r="AC89" s="180"/>
      <c r="AD89" s="2"/>
      <c r="AE89" s="2"/>
      <c r="AF89" s="2"/>
      <c r="AG89" s="2"/>
      <c r="AH89" s="2"/>
      <c r="AI89" s="2"/>
      <c r="AJ89" s="2"/>
      <c r="AK89" s="2"/>
      <c r="AL89" s="2"/>
      <c r="AM89" s="2"/>
      <c r="AN89" s="2"/>
      <c r="AO89" s="2"/>
      <c r="AP89" s="2"/>
      <c r="AQ89" s="2"/>
      <c r="AR89" s="2"/>
      <c r="AS89" s="2"/>
      <c r="AT89" s="2"/>
      <c r="AU89" s="2"/>
      <c r="AV89" s="2"/>
      <c r="AW89" s="2"/>
    </row>
    <row r="90" spans="1:49" ht="95" customHeight="1">
      <c r="A90" s="85" t="s">
        <v>389</v>
      </c>
      <c r="B90" s="289"/>
      <c r="C90" s="305"/>
      <c r="D90" s="292"/>
      <c r="E90" s="305"/>
      <c r="F90" s="121">
        <v>50</v>
      </c>
      <c r="G90" s="175" t="s">
        <v>85</v>
      </c>
      <c r="H90" s="84" t="s">
        <v>427</v>
      </c>
      <c r="I90" s="84" t="s">
        <v>487</v>
      </c>
      <c r="J90" s="51" t="s">
        <v>488</v>
      </c>
      <c r="K90" s="85">
        <v>82</v>
      </c>
      <c r="L90" s="95">
        <v>1200</v>
      </c>
      <c r="M90" s="95">
        <f t="shared" si="2"/>
        <v>4800</v>
      </c>
      <c r="N90" s="97">
        <v>1</v>
      </c>
      <c r="O90" s="94">
        <v>1</v>
      </c>
      <c r="P90" s="94"/>
      <c r="Q90" s="94"/>
      <c r="R90" s="184">
        <v>1</v>
      </c>
      <c r="S90" s="94"/>
      <c r="T90" s="184">
        <v>1</v>
      </c>
      <c r="U90" s="94"/>
      <c r="V90" s="184">
        <v>1</v>
      </c>
      <c r="W90" s="94"/>
      <c r="X90" s="178">
        <v>1</v>
      </c>
      <c r="Y90" s="178"/>
      <c r="Z90" s="178"/>
      <c r="AA90" s="182"/>
      <c r="AB90" s="180"/>
      <c r="AC90" s="180"/>
      <c r="AD90" s="2"/>
      <c r="AE90" s="2"/>
      <c r="AF90" s="2"/>
      <c r="AG90" s="2"/>
      <c r="AH90" s="2"/>
      <c r="AI90" s="2"/>
      <c r="AJ90" s="2"/>
      <c r="AK90" s="2"/>
      <c r="AL90" s="2"/>
      <c r="AM90" s="2"/>
      <c r="AN90" s="2"/>
      <c r="AO90" s="2"/>
      <c r="AP90" s="2"/>
      <c r="AQ90" s="2"/>
      <c r="AR90" s="2"/>
      <c r="AS90" s="2"/>
      <c r="AT90" s="2"/>
      <c r="AU90" s="2"/>
      <c r="AV90" s="2"/>
      <c r="AW90" s="2"/>
    </row>
    <row r="91" spans="1:49" ht="95" customHeight="1">
      <c r="A91" s="85" t="s">
        <v>389</v>
      </c>
      <c r="B91" s="289"/>
      <c r="C91" s="305"/>
      <c r="D91" s="292"/>
      <c r="E91" s="305"/>
      <c r="F91" s="121">
        <v>50</v>
      </c>
      <c r="G91" s="175" t="s">
        <v>85</v>
      </c>
      <c r="H91" s="84" t="s">
        <v>427</v>
      </c>
      <c r="I91" s="51" t="s">
        <v>489</v>
      </c>
      <c r="J91" s="51" t="s">
        <v>490</v>
      </c>
      <c r="K91" s="85">
        <v>83</v>
      </c>
      <c r="L91" s="95">
        <v>600</v>
      </c>
      <c r="M91" s="95">
        <f t="shared" si="2"/>
        <v>2400</v>
      </c>
      <c r="N91" s="97">
        <v>1</v>
      </c>
      <c r="O91" s="94">
        <v>1</v>
      </c>
      <c r="P91" s="94"/>
      <c r="Q91" s="94"/>
      <c r="R91" s="184">
        <v>1</v>
      </c>
      <c r="S91" s="94"/>
      <c r="T91" s="184">
        <v>1</v>
      </c>
      <c r="U91" s="94"/>
      <c r="V91" s="184">
        <v>1</v>
      </c>
      <c r="W91" s="94"/>
      <c r="X91" s="178">
        <v>1</v>
      </c>
      <c r="Y91" s="178"/>
      <c r="Z91" s="178"/>
      <c r="AA91" s="182"/>
      <c r="AB91" s="180"/>
      <c r="AC91" s="180"/>
      <c r="AD91" s="2"/>
      <c r="AE91" s="2"/>
      <c r="AF91" s="2"/>
      <c r="AG91" s="2"/>
      <c r="AH91" s="2"/>
      <c r="AI91" s="2"/>
      <c r="AJ91" s="2"/>
      <c r="AK91" s="2"/>
      <c r="AL91" s="2"/>
      <c r="AM91" s="2"/>
      <c r="AN91" s="2"/>
      <c r="AO91" s="2"/>
      <c r="AP91" s="2"/>
      <c r="AQ91" s="2"/>
      <c r="AR91" s="2"/>
      <c r="AS91" s="2"/>
      <c r="AT91" s="2"/>
      <c r="AU91" s="2"/>
      <c r="AV91" s="2"/>
      <c r="AW91" s="2"/>
    </row>
    <row r="92" spans="1:49" ht="95" customHeight="1">
      <c r="A92" s="85" t="s">
        <v>389</v>
      </c>
      <c r="B92" s="289"/>
      <c r="C92" s="305"/>
      <c r="D92" s="292"/>
      <c r="E92" s="305"/>
      <c r="F92" s="121">
        <v>50</v>
      </c>
      <c r="G92" s="175" t="s">
        <v>85</v>
      </c>
      <c r="H92" s="84" t="s">
        <v>296</v>
      </c>
      <c r="I92" s="84" t="s">
        <v>491</v>
      </c>
      <c r="J92" s="51" t="s">
        <v>492</v>
      </c>
      <c r="K92" s="85">
        <v>84</v>
      </c>
      <c r="L92" s="95">
        <v>350</v>
      </c>
      <c r="M92" s="95">
        <f t="shared" si="2"/>
        <v>1400</v>
      </c>
      <c r="N92" s="97">
        <v>1</v>
      </c>
      <c r="O92" s="94">
        <v>1</v>
      </c>
      <c r="P92" s="94"/>
      <c r="Q92" s="94"/>
      <c r="R92" s="184">
        <v>1</v>
      </c>
      <c r="S92" s="94"/>
      <c r="T92" s="184">
        <v>1</v>
      </c>
      <c r="U92" s="94"/>
      <c r="V92" s="184">
        <v>1</v>
      </c>
      <c r="W92" s="94"/>
      <c r="X92" s="178">
        <v>1</v>
      </c>
      <c r="Y92" s="178"/>
      <c r="Z92" s="178"/>
      <c r="AA92" s="182"/>
      <c r="AB92" s="180"/>
      <c r="AC92" s="180"/>
      <c r="AD92" s="2"/>
      <c r="AE92" s="2"/>
      <c r="AF92" s="2"/>
      <c r="AG92" s="2"/>
      <c r="AH92" s="2"/>
      <c r="AI92" s="2"/>
      <c r="AJ92" s="2"/>
      <c r="AK92" s="2"/>
      <c r="AL92" s="2"/>
      <c r="AM92" s="2"/>
      <c r="AN92" s="2"/>
      <c r="AO92" s="2"/>
      <c r="AP92" s="2"/>
      <c r="AQ92" s="2"/>
      <c r="AR92" s="2"/>
      <c r="AS92" s="2"/>
      <c r="AT92" s="2"/>
      <c r="AU92" s="2"/>
      <c r="AV92" s="2"/>
      <c r="AW92" s="2"/>
    </row>
    <row r="93" spans="1:49" ht="95" customHeight="1">
      <c r="A93" s="85" t="s">
        <v>389</v>
      </c>
      <c r="B93" s="289"/>
      <c r="C93" s="305"/>
      <c r="D93" s="292"/>
      <c r="E93" s="305"/>
      <c r="F93" s="121">
        <v>50</v>
      </c>
      <c r="G93" s="175" t="s">
        <v>85</v>
      </c>
      <c r="H93" s="84" t="s">
        <v>65</v>
      </c>
      <c r="I93" s="84" t="s">
        <v>493</v>
      </c>
      <c r="J93" s="51" t="s">
        <v>494</v>
      </c>
      <c r="K93" s="85">
        <v>85</v>
      </c>
      <c r="L93" s="95">
        <v>600</v>
      </c>
      <c r="M93" s="95">
        <f t="shared" si="2"/>
        <v>2400</v>
      </c>
      <c r="N93" s="97">
        <v>1</v>
      </c>
      <c r="O93" s="94">
        <v>1</v>
      </c>
      <c r="P93" s="94"/>
      <c r="Q93" s="94"/>
      <c r="R93" s="184">
        <v>1</v>
      </c>
      <c r="S93" s="94"/>
      <c r="T93" s="184">
        <v>1</v>
      </c>
      <c r="U93" s="94"/>
      <c r="V93" s="184">
        <v>1</v>
      </c>
      <c r="W93" s="94"/>
      <c r="X93" s="178">
        <v>1</v>
      </c>
      <c r="Y93" s="178"/>
      <c r="Z93" s="178"/>
      <c r="AA93" s="182"/>
      <c r="AB93" s="180"/>
      <c r="AC93" s="180"/>
      <c r="AD93" s="2"/>
      <c r="AE93" s="2"/>
      <c r="AF93" s="2"/>
      <c r="AG93" s="2"/>
      <c r="AH93" s="2"/>
      <c r="AI93" s="2"/>
      <c r="AJ93" s="2"/>
      <c r="AK93" s="2"/>
      <c r="AL93" s="2"/>
      <c r="AM93" s="2"/>
      <c r="AN93" s="2"/>
      <c r="AO93" s="2"/>
      <c r="AP93" s="2"/>
      <c r="AQ93" s="2"/>
      <c r="AR93" s="2"/>
      <c r="AS93" s="2"/>
      <c r="AT93" s="2"/>
      <c r="AU93" s="2"/>
      <c r="AV93" s="2"/>
      <c r="AW93" s="2"/>
    </row>
    <row r="94" spans="1:49" ht="95" customHeight="1">
      <c r="A94" s="85" t="s">
        <v>389</v>
      </c>
      <c r="B94" s="289"/>
      <c r="C94" s="305"/>
      <c r="D94" s="292"/>
      <c r="E94" s="305"/>
      <c r="F94" s="121">
        <v>50</v>
      </c>
      <c r="G94" s="99" t="s">
        <v>26</v>
      </c>
      <c r="H94" s="84" t="s">
        <v>495</v>
      </c>
      <c r="I94" s="84" t="s">
        <v>27</v>
      </c>
      <c r="J94" s="51" t="s">
        <v>496</v>
      </c>
      <c r="K94" s="85">
        <v>86</v>
      </c>
      <c r="L94" s="95">
        <v>500</v>
      </c>
      <c r="M94" s="95">
        <f t="shared" si="2"/>
        <v>2000</v>
      </c>
      <c r="N94" s="97">
        <v>2</v>
      </c>
      <c r="O94" s="94"/>
      <c r="P94" s="94">
        <v>1</v>
      </c>
      <c r="Q94" s="94"/>
      <c r="R94" s="184">
        <v>1</v>
      </c>
      <c r="S94" s="94"/>
      <c r="T94" s="184">
        <v>1</v>
      </c>
      <c r="U94" s="94"/>
      <c r="V94" s="184">
        <v>1</v>
      </c>
      <c r="W94" s="94"/>
      <c r="X94" s="178">
        <v>1</v>
      </c>
      <c r="Y94" s="178"/>
      <c r="Z94" s="178"/>
      <c r="AA94" s="182"/>
      <c r="AB94" s="180"/>
      <c r="AC94" s="180"/>
      <c r="AD94" s="2"/>
      <c r="AE94" s="2"/>
      <c r="AF94" s="2"/>
      <c r="AG94" s="2"/>
      <c r="AH94" s="2"/>
      <c r="AI94" s="2"/>
      <c r="AJ94" s="2"/>
      <c r="AK94" s="2"/>
      <c r="AL94" s="2"/>
      <c r="AM94" s="2"/>
      <c r="AN94" s="2"/>
      <c r="AO94" s="2"/>
      <c r="AP94" s="2"/>
      <c r="AQ94" s="2"/>
      <c r="AR94" s="2"/>
      <c r="AS94" s="2"/>
      <c r="AT94" s="2"/>
      <c r="AU94" s="2"/>
      <c r="AV94" s="2"/>
      <c r="AW94" s="2"/>
    </row>
    <row r="95" spans="1:49" ht="95" customHeight="1">
      <c r="A95" s="85" t="s">
        <v>389</v>
      </c>
      <c r="B95" s="289"/>
      <c r="C95" s="305"/>
      <c r="D95" s="292"/>
      <c r="E95" s="305"/>
      <c r="F95" s="121">
        <v>50</v>
      </c>
      <c r="G95" s="99" t="s">
        <v>26</v>
      </c>
      <c r="H95" s="84" t="s">
        <v>497</v>
      </c>
      <c r="I95" s="84" t="s">
        <v>27</v>
      </c>
      <c r="J95" s="51" t="s">
        <v>498</v>
      </c>
      <c r="K95" s="85">
        <v>87</v>
      </c>
      <c r="L95" s="95">
        <v>500</v>
      </c>
      <c r="M95" s="95">
        <f t="shared" si="2"/>
        <v>2000</v>
      </c>
      <c r="N95" s="97">
        <v>2</v>
      </c>
      <c r="O95" s="94"/>
      <c r="P95" s="94">
        <v>1</v>
      </c>
      <c r="Q95" s="94"/>
      <c r="R95" s="184">
        <v>1</v>
      </c>
      <c r="S95" s="94"/>
      <c r="T95" s="184">
        <v>1</v>
      </c>
      <c r="U95" s="94"/>
      <c r="V95" s="184">
        <v>1</v>
      </c>
      <c r="W95" s="94"/>
      <c r="X95" s="178">
        <v>1</v>
      </c>
      <c r="Y95" s="178"/>
      <c r="Z95" s="178"/>
      <c r="AA95" s="182"/>
      <c r="AB95" s="180"/>
      <c r="AC95" s="180"/>
      <c r="AD95" s="2"/>
      <c r="AE95" s="2"/>
      <c r="AF95" s="2"/>
      <c r="AG95" s="2"/>
      <c r="AH95" s="2"/>
      <c r="AI95" s="2"/>
      <c r="AJ95" s="2"/>
      <c r="AK95" s="2"/>
      <c r="AL95" s="2"/>
      <c r="AM95" s="2"/>
      <c r="AN95" s="2"/>
      <c r="AO95" s="2"/>
      <c r="AP95" s="2"/>
      <c r="AQ95" s="2"/>
      <c r="AR95" s="2"/>
      <c r="AS95" s="2"/>
      <c r="AT95" s="2"/>
      <c r="AU95" s="2"/>
      <c r="AV95" s="2"/>
      <c r="AW95" s="2"/>
    </row>
    <row r="96" spans="1:49" ht="95" customHeight="1" thickBot="1">
      <c r="A96" s="195" t="s">
        <v>389</v>
      </c>
      <c r="B96" s="290"/>
      <c r="C96" s="306"/>
      <c r="D96" s="311"/>
      <c r="E96" s="306"/>
      <c r="F96" s="198">
        <v>50</v>
      </c>
      <c r="G96" s="218" t="s">
        <v>26</v>
      </c>
      <c r="H96" s="200" t="s">
        <v>499</v>
      </c>
      <c r="I96" s="200" t="s">
        <v>27</v>
      </c>
      <c r="J96" s="197" t="s">
        <v>500</v>
      </c>
      <c r="K96" s="195">
        <v>88</v>
      </c>
      <c r="L96" s="202">
        <v>500</v>
      </c>
      <c r="M96" s="202">
        <f t="shared" si="2"/>
        <v>2000</v>
      </c>
      <c r="N96" s="196">
        <v>2</v>
      </c>
      <c r="O96" s="204"/>
      <c r="P96" s="204">
        <v>1</v>
      </c>
      <c r="Q96" s="204"/>
      <c r="R96" s="205">
        <v>1</v>
      </c>
      <c r="S96" s="204"/>
      <c r="T96" s="205">
        <v>1</v>
      </c>
      <c r="U96" s="204"/>
      <c r="V96" s="205">
        <v>1</v>
      </c>
      <c r="W96" s="204"/>
      <c r="X96" s="206">
        <v>1</v>
      </c>
      <c r="Y96" s="206"/>
      <c r="Z96" s="206"/>
      <c r="AA96" s="182"/>
      <c r="AB96" s="180"/>
      <c r="AC96" s="180"/>
      <c r="AD96" s="2"/>
      <c r="AE96" s="2"/>
      <c r="AF96" s="2"/>
      <c r="AG96" s="2"/>
      <c r="AH96" s="2"/>
      <c r="AI96" s="2"/>
      <c r="AJ96" s="2"/>
      <c r="AK96" s="2"/>
      <c r="AL96" s="2"/>
      <c r="AM96" s="2"/>
      <c r="AN96" s="2"/>
      <c r="AO96" s="2"/>
      <c r="AP96" s="2"/>
      <c r="AQ96" s="2"/>
      <c r="AR96" s="2"/>
      <c r="AS96" s="2"/>
      <c r="AT96" s="2"/>
      <c r="AU96" s="2"/>
      <c r="AV96" s="2"/>
      <c r="AW96" s="2"/>
    </row>
    <row r="97" spans="1:49" s="2" customFormat="1" ht="95" customHeight="1">
      <c r="A97" s="163" t="s">
        <v>36</v>
      </c>
      <c r="B97" s="342"/>
      <c r="C97" s="316" t="s">
        <v>35</v>
      </c>
      <c r="D97" s="343" t="s">
        <v>188</v>
      </c>
      <c r="E97" s="316" t="s">
        <v>34</v>
      </c>
      <c r="F97" s="173">
        <v>67</v>
      </c>
      <c r="G97" s="179" t="s">
        <v>26</v>
      </c>
      <c r="H97" s="161" t="s">
        <v>30</v>
      </c>
      <c r="I97" s="161" t="s">
        <v>27</v>
      </c>
      <c r="J97" s="163" t="s">
        <v>38</v>
      </c>
      <c r="K97" s="163">
        <v>89</v>
      </c>
      <c r="L97" s="177">
        <v>1000</v>
      </c>
      <c r="M97" s="191">
        <f t="shared" ref="M97:M100" si="3">L97*4</f>
        <v>4000</v>
      </c>
      <c r="N97" s="120">
        <v>1</v>
      </c>
      <c r="O97" s="161">
        <v>1</v>
      </c>
      <c r="P97" s="192"/>
      <c r="Q97" s="192"/>
      <c r="R97" s="193">
        <v>1</v>
      </c>
      <c r="S97" s="161"/>
      <c r="T97" s="193">
        <v>1</v>
      </c>
      <c r="U97" s="161"/>
      <c r="V97" s="193">
        <v>1</v>
      </c>
      <c r="W97" s="161"/>
      <c r="X97" s="194">
        <v>1</v>
      </c>
      <c r="Y97" s="161"/>
      <c r="Z97" s="161"/>
      <c r="AA97" s="181"/>
      <c r="AB97" s="180"/>
      <c r="AC97" s="180"/>
    </row>
    <row r="98" spans="1:49" ht="95" customHeight="1">
      <c r="A98" s="85" t="s">
        <v>36</v>
      </c>
      <c r="B98" s="289"/>
      <c r="C98" s="305"/>
      <c r="D98" s="292"/>
      <c r="E98" s="305"/>
      <c r="F98" s="98">
        <v>43897</v>
      </c>
      <c r="G98" s="99" t="s">
        <v>93</v>
      </c>
      <c r="H98" s="100" t="s">
        <v>30</v>
      </c>
      <c r="I98" s="100" t="s">
        <v>88</v>
      </c>
      <c r="J98" s="55" t="s">
        <v>38</v>
      </c>
      <c r="K98" s="85">
        <v>90</v>
      </c>
      <c r="L98" s="101">
        <v>500</v>
      </c>
      <c r="M98" s="102">
        <f t="shared" si="3"/>
        <v>2000</v>
      </c>
      <c r="N98" s="103">
        <v>1</v>
      </c>
      <c r="O98" s="94">
        <v>1</v>
      </c>
      <c r="P98" s="130"/>
      <c r="Q98" s="130"/>
      <c r="R98" s="184">
        <v>1</v>
      </c>
      <c r="S98" s="94"/>
      <c r="T98" s="184">
        <v>1</v>
      </c>
      <c r="U98" s="94"/>
      <c r="V98" s="184">
        <v>1</v>
      </c>
      <c r="W98" s="94"/>
      <c r="X98" s="178">
        <v>1</v>
      </c>
      <c r="Y98" s="94"/>
      <c r="Z98" s="94"/>
      <c r="AA98" s="181"/>
      <c r="AB98" s="180"/>
      <c r="AC98" s="180"/>
      <c r="AD98" s="2"/>
      <c r="AE98" s="2"/>
      <c r="AF98" s="2"/>
      <c r="AG98" s="2"/>
      <c r="AH98" s="2"/>
      <c r="AI98" s="2"/>
      <c r="AJ98" s="2"/>
      <c r="AK98" s="2"/>
      <c r="AL98" s="2"/>
      <c r="AM98" s="2"/>
      <c r="AN98" s="2"/>
      <c r="AO98" s="2"/>
      <c r="AP98" s="2"/>
      <c r="AQ98" s="2"/>
      <c r="AR98" s="2"/>
      <c r="AS98" s="2"/>
      <c r="AT98" s="2"/>
      <c r="AU98" s="2"/>
      <c r="AV98" s="2"/>
      <c r="AW98" s="2"/>
    </row>
    <row r="99" spans="1:49" ht="95" customHeight="1">
      <c r="A99" s="85" t="s">
        <v>37</v>
      </c>
      <c r="B99" s="289"/>
      <c r="C99" s="305" t="s">
        <v>47</v>
      </c>
      <c r="D99" s="292" t="s">
        <v>169</v>
      </c>
      <c r="E99" s="305" t="s">
        <v>50</v>
      </c>
      <c r="F99" s="98">
        <v>43908</v>
      </c>
      <c r="G99" s="104" t="s">
        <v>74</v>
      </c>
      <c r="H99" s="100" t="s">
        <v>48</v>
      </c>
      <c r="I99" s="100" t="s">
        <v>55</v>
      </c>
      <c r="J99" s="55" t="s">
        <v>43</v>
      </c>
      <c r="K99" s="85">
        <v>91</v>
      </c>
      <c r="L99" s="101">
        <v>9900</v>
      </c>
      <c r="M99" s="102">
        <f>L99*4</f>
        <v>39600</v>
      </c>
      <c r="N99" s="103">
        <v>1</v>
      </c>
      <c r="O99" s="94">
        <v>1</v>
      </c>
      <c r="P99" s="130"/>
      <c r="Q99" s="130"/>
      <c r="R99" s="184">
        <v>1</v>
      </c>
      <c r="S99" s="94"/>
      <c r="T99" s="184">
        <v>1</v>
      </c>
      <c r="U99" s="94"/>
      <c r="V99" s="184">
        <v>1</v>
      </c>
      <c r="W99" s="94"/>
      <c r="X99" s="178">
        <v>1</v>
      </c>
      <c r="Y99" s="94"/>
      <c r="Z99" s="94"/>
      <c r="AA99" s="181"/>
      <c r="AB99" s="180"/>
      <c r="AC99" s="180"/>
      <c r="AD99" s="2"/>
      <c r="AE99" s="2"/>
      <c r="AF99" s="2"/>
      <c r="AG99" s="2"/>
      <c r="AH99" s="2"/>
      <c r="AI99" s="2"/>
      <c r="AJ99" s="2"/>
      <c r="AK99" s="2"/>
      <c r="AL99" s="2"/>
      <c r="AM99" s="2"/>
      <c r="AN99" s="2"/>
      <c r="AO99" s="2"/>
      <c r="AP99" s="2"/>
      <c r="AQ99" s="2"/>
      <c r="AR99" s="2"/>
      <c r="AS99" s="2"/>
      <c r="AT99" s="2"/>
      <c r="AU99" s="2"/>
      <c r="AV99" s="2"/>
      <c r="AW99" s="2"/>
    </row>
    <row r="100" spans="1:49" ht="95" customHeight="1">
      <c r="A100" s="85" t="s">
        <v>37</v>
      </c>
      <c r="B100" s="289"/>
      <c r="C100" s="305"/>
      <c r="D100" s="292"/>
      <c r="E100" s="305"/>
      <c r="F100" s="98">
        <v>43909</v>
      </c>
      <c r="G100" s="99" t="s">
        <v>26</v>
      </c>
      <c r="H100" s="100" t="s">
        <v>30</v>
      </c>
      <c r="I100" s="106" t="s">
        <v>27</v>
      </c>
      <c r="J100" s="55" t="s">
        <v>39</v>
      </c>
      <c r="K100" s="85">
        <v>92</v>
      </c>
      <c r="L100" s="101">
        <v>1000</v>
      </c>
      <c r="M100" s="102">
        <f t="shared" si="3"/>
        <v>4000</v>
      </c>
      <c r="N100" s="103">
        <v>1</v>
      </c>
      <c r="O100" s="94">
        <v>1</v>
      </c>
      <c r="P100" s="130"/>
      <c r="Q100" s="130"/>
      <c r="R100" s="184">
        <v>1</v>
      </c>
      <c r="S100" s="94"/>
      <c r="T100" s="184">
        <v>1</v>
      </c>
      <c r="U100" s="94"/>
      <c r="V100" s="184">
        <v>1</v>
      </c>
      <c r="W100" s="94"/>
      <c r="X100" s="178">
        <v>1</v>
      </c>
      <c r="Y100" s="94"/>
      <c r="Z100" s="94"/>
      <c r="AA100" s="181"/>
      <c r="AB100" s="180"/>
      <c r="AC100" s="180"/>
      <c r="AD100" s="2"/>
      <c r="AE100" s="2"/>
      <c r="AF100" s="2"/>
      <c r="AG100" s="2"/>
      <c r="AH100" s="2"/>
      <c r="AI100" s="2"/>
      <c r="AJ100" s="2"/>
      <c r="AK100" s="2"/>
      <c r="AL100" s="2"/>
      <c r="AM100" s="2"/>
      <c r="AN100" s="2"/>
      <c r="AO100" s="2"/>
      <c r="AP100" s="2"/>
      <c r="AQ100" s="2"/>
      <c r="AR100" s="2"/>
      <c r="AS100" s="2"/>
      <c r="AT100" s="2"/>
      <c r="AU100" s="2"/>
      <c r="AV100" s="2"/>
      <c r="AW100" s="2"/>
    </row>
    <row r="101" spans="1:49" ht="95" customHeight="1">
      <c r="A101" s="85" t="s">
        <v>37</v>
      </c>
      <c r="B101" s="289"/>
      <c r="C101" s="305"/>
      <c r="D101" s="97" t="s">
        <v>170</v>
      </c>
      <c r="E101" s="305"/>
      <c r="F101" s="98">
        <v>43909</v>
      </c>
      <c r="G101" s="107" t="s">
        <v>53</v>
      </c>
      <c r="H101" s="100" t="s">
        <v>33</v>
      </c>
      <c r="I101" s="106" t="s">
        <v>52</v>
      </c>
      <c r="J101" s="55" t="s">
        <v>42</v>
      </c>
      <c r="K101" s="85">
        <v>93</v>
      </c>
      <c r="L101" s="101">
        <v>1195.2</v>
      </c>
      <c r="M101" s="102">
        <f>L101*4</f>
        <v>4780.8</v>
      </c>
      <c r="N101" s="103">
        <v>1</v>
      </c>
      <c r="O101" s="94">
        <v>1</v>
      </c>
      <c r="P101" s="130"/>
      <c r="Q101" s="130"/>
      <c r="R101" s="184">
        <v>1</v>
      </c>
      <c r="S101" s="94"/>
      <c r="T101" s="184">
        <v>1</v>
      </c>
      <c r="U101" s="94"/>
      <c r="V101" s="184">
        <v>1</v>
      </c>
      <c r="W101" s="94"/>
      <c r="X101" s="178">
        <v>1</v>
      </c>
      <c r="Y101" s="94"/>
      <c r="Z101" s="94"/>
      <c r="AA101" s="181"/>
      <c r="AB101" s="180"/>
      <c r="AC101" s="180"/>
      <c r="AD101" s="2"/>
      <c r="AE101" s="2"/>
      <c r="AF101" s="2"/>
      <c r="AG101" s="2"/>
      <c r="AH101" s="2"/>
      <c r="AI101" s="2"/>
      <c r="AJ101" s="2"/>
      <c r="AK101" s="2"/>
      <c r="AL101" s="2"/>
      <c r="AM101" s="2"/>
      <c r="AN101" s="2"/>
      <c r="AO101" s="2"/>
      <c r="AP101" s="2"/>
      <c r="AQ101" s="2"/>
      <c r="AR101" s="2"/>
      <c r="AS101" s="2"/>
      <c r="AT101" s="2"/>
      <c r="AU101" s="2"/>
      <c r="AV101" s="2"/>
      <c r="AW101" s="2"/>
    </row>
    <row r="102" spans="1:49" ht="95" customHeight="1">
      <c r="A102" s="85" t="s">
        <v>37</v>
      </c>
      <c r="B102" s="289"/>
      <c r="C102" s="305"/>
      <c r="D102" s="292" t="s">
        <v>171</v>
      </c>
      <c r="E102" s="305"/>
      <c r="F102" s="98">
        <v>43909</v>
      </c>
      <c r="G102" s="104" t="s">
        <v>74</v>
      </c>
      <c r="H102" s="100" t="s">
        <v>40</v>
      </c>
      <c r="I102" s="106" t="s">
        <v>51</v>
      </c>
      <c r="J102" s="55" t="s">
        <v>44</v>
      </c>
      <c r="K102" s="85">
        <v>94</v>
      </c>
      <c r="L102" s="101">
        <v>18330</v>
      </c>
      <c r="M102" s="102">
        <f>L102*4</f>
        <v>73320</v>
      </c>
      <c r="N102" s="103">
        <v>1</v>
      </c>
      <c r="O102" s="94">
        <v>1</v>
      </c>
      <c r="P102" s="130"/>
      <c r="Q102" s="130"/>
      <c r="R102" s="184">
        <v>1</v>
      </c>
      <c r="S102" s="94"/>
      <c r="T102" s="184">
        <v>1</v>
      </c>
      <c r="U102" s="94"/>
      <c r="V102" s="184">
        <v>1</v>
      </c>
      <c r="W102" s="94"/>
      <c r="X102" s="178">
        <v>1</v>
      </c>
      <c r="Y102" s="94"/>
      <c r="Z102" s="94"/>
      <c r="AA102" s="181"/>
      <c r="AB102" s="180"/>
      <c r="AC102" s="180"/>
      <c r="AD102" s="2"/>
      <c r="AE102" s="2"/>
      <c r="AF102" s="2"/>
      <c r="AG102" s="2"/>
      <c r="AH102" s="2"/>
      <c r="AI102" s="2"/>
      <c r="AJ102" s="2"/>
      <c r="AK102" s="2"/>
      <c r="AL102" s="2"/>
      <c r="AM102" s="2"/>
      <c r="AN102" s="2"/>
      <c r="AO102" s="2"/>
      <c r="AP102" s="2"/>
      <c r="AQ102" s="2"/>
      <c r="AR102" s="2"/>
      <c r="AS102" s="2"/>
      <c r="AT102" s="2"/>
      <c r="AU102" s="2"/>
      <c r="AV102" s="2"/>
      <c r="AW102" s="2"/>
    </row>
    <row r="103" spans="1:49" ht="95" customHeight="1">
      <c r="A103" s="85" t="s">
        <v>37</v>
      </c>
      <c r="B103" s="289"/>
      <c r="C103" s="305"/>
      <c r="D103" s="292"/>
      <c r="E103" s="305"/>
      <c r="F103" s="98">
        <v>43909</v>
      </c>
      <c r="G103" s="108" t="s">
        <v>26</v>
      </c>
      <c r="H103" s="100" t="s">
        <v>40</v>
      </c>
      <c r="I103" s="106" t="s">
        <v>27</v>
      </c>
      <c r="J103" s="55" t="s">
        <v>41</v>
      </c>
      <c r="K103" s="85">
        <v>95</v>
      </c>
      <c r="L103" s="101">
        <v>1000</v>
      </c>
      <c r="M103" s="102">
        <f t="shared" ref="M103:M104" si="4">L103*4</f>
        <v>4000</v>
      </c>
      <c r="N103" s="103">
        <v>1</v>
      </c>
      <c r="O103" s="94">
        <v>1</v>
      </c>
      <c r="P103" s="130"/>
      <c r="Q103" s="130"/>
      <c r="R103" s="184">
        <v>1</v>
      </c>
      <c r="S103" s="94"/>
      <c r="T103" s="184">
        <v>1</v>
      </c>
      <c r="U103" s="94"/>
      <c r="V103" s="184">
        <v>1</v>
      </c>
      <c r="W103" s="94"/>
      <c r="X103" s="178">
        <v>1</v>
      </c>
      <c r="Y103" s="94"/>
      <c r="Z103" s="94"/>
      <c r="AA103" s="181"/>
      <c r="AB103" s="180"/>
      <c r="AC103" s="180"/>
      <c r="AD103" s="2"/>
      <c r="AE103" s="2"/>
      <c r="AF103" s="2"/>
      <c r="AG103" s="2"/>
      <c r="AH103" s="2"/>
      <c r="AI103" s="2"/>
      <c r="AJ103" s="2"/>
      <c r="AK103" s="2"/>
      <c r="AL103" s="2"/>
      <c r="AM103" s="2"/>
      <c r="AN103" s="2"/>
      <c r="AO103" s="2"/>
      <c r="AP103" s="2"/>
      <c r="AQ103" s="2"/>
      <c r="AR103" s="2"/>
      <c r="AS103" s="2"/>
      <c r="AT103" s="2"/>
      <c r="AU103" s="2"/>
      <c r="AV103" s="2"/>
      <c r="AW103" s="2"/>
    </row>
    <row r="104" spans="1:49" ht="95" customHeight="1">
      <c r="A104" s="85" t="s">
        <v>37</v>
      </c>
      <c r="B104" s="289"/>
      <c r="C104" s="305"/>
      <c r="D104" s="97" t="s">
        <v>172</v>
      </c>
      <c r="E104" s="305"/>
      <c r="F104" s="109">
        <v>43910</v>
      </c>
      <c r="G104" s="104" t="s">
        <v>74</v>
      </c>
      <c r="H104" s="100" t="s">
        <v>45</v>
      </c>
      <c r="I104" s="100" t="s">
        <v>54</v>
      </c>
      <c r="J104" s="55" t="s">
        <v>46</v>
      </c>
      <c r="K104" s="85">
        <v>96</v>
      </c>
      <c r="L104" s="101">
        <v>9102.6</v>
      </c>
      <c r="M104" s="102">
        <f t="shared" si="4"/>
        <v>36410.400000000001</v>
      </c>
      <c r="N104" s="103">
        <v>1</v>
      </c>
      <c r="O104" s="94">
        <v>1</v>
      </c>
      <c r="P104" s="130"/>
      <c r="Q104" s="130"/>
      <c r="R104" s="184">
        <v>1</v>
      </c>
      <c r="S104" s="94"/>
      <c r="T104" s="184">
        <v>1</v>
      </c>
      <c r="U104" s="94"/>
      <c r="V104" s="184">
        <v>1</v>
      </c>
      <c r="W104" s="94"/>
      <c r="X104" s="178">
        <v>1</v>
      </c>
      <c r="Y104" s="94"/>
      <c r="Z104" s="94"/>
      <c r="AA104" s="181"/>
      <c r="AB104" s="180"/>
      <c r="AC104" s="180"/>
      <c r="AD104" s="2"/>
      <c r="AE104" s="2"/>
      <c r="AF104" s="2"/>
      <c r="AG104" s="2"/>
      <c r="AH104" s="2"/>
      <c r="AI104" s="2"/>
      <c r="AJ104" s="2"/>
      <c r="AK104" s="2"/>
      <c r="AL104" s="2"/>
      <c r="AM104" s="2"/>
      <c r="AN104" s="2"/>
      <c r="AO104" s="2"/>
      <c r="AP104" s="2"/>
      <c r="AQ104" s="2"/>
      <c r="AR104" s="2"/>
      <c r="AS104" s="2"/>
      <c r="AT104" s="2"/>
      <c r="AU104" s="2"/>
      <c r="AV104" s="2"/>
      <c r="AW104" s="2"/>
    </row>
    <row r="105" spans="1:49" ht="95" customHeight="1">
      <c r="A105" s="85" t="s">
        <v>37</v>
      </c>
      <c r="B105" s="188"/>
      <c r="C105" s="293" t="s">
        <v>70</v>
      </c>
      <c r="D105" s="296" t="s">
        <v>188</v>
      </c>
      <c r="E105" s="299" t="s">
        <v>69</v>
      </c>
      <c r="F105" s="92">
        <v>43921</v>
      </c>
      <c r="G105" s="93" t="s">
        <v>26</v>
      </c>
      <c r="H105" s="94" t="s">
        <v>30</v>
      </c>
      <c r="I105" s="94" t="s">
        <v>27</v>
      </c>
      <c r="J105" s="85" t="s">
        <v>68</v>
      </c>
      <c r="K105" s="85">
        <v>97</v>
      </c>
      <c r="L105" s="95">
        <v>1000</v>
      </c>
      <c r="M105" s="96">
        <f t="shared" ref="M105:M168" si="5">L105*4</f>
        <v>4000</v>
      </c>
      <c r="N105" s="97">
        <v>1</v>
      </c>
      <c r="O105" s="94">
        <v>1</v>
      </c>
      <c r="P105" s="130"/>
      <c r="Q105" s="130"/>
      <c r="R105" s="184">
        <v>1</v>
      </c>
      <c r="S105" s="94"/>
      <c r="T105" s="184">
        <v>1</v>
      </c>
      <c r="U105" s="94"/>
      <c r="V105" s="94"/>
      <c r="W105" s="183">
        <v>1</v>
      </c>
      <c r="X105" s="178">
        <v>1</v>
      </c>
      <c r="Y105" s="94"/>
      <c r="Z105" s="94"/>
      <c r="AA105" s="181"/>
      <c r="AB105" s="180"/>
      <c r="AC105" s="180"/>
      <c r="AD105" s="2"/>
      <c r="AE105" s="2"/>
      <c r="AF105" s="2"/>
      <c r="AG105" s="2"/>
      <c r="AH105" s="2"/>
      <c r="AI105" s="2"/>
      <c r="AJ105" s="2"/>
      <c r="AK105" s="2"/>
      <c r="AL105" s="2"/>
      <c r="AM105" s="2"/>
      <c r="AN105" s="2"/>
      <c r="AO105" s="2"/>
      <c r="AP105" s="2"/>
      <c r="AQ105" s="2"/>
      <c r="AR105" s="2"/>
      <c r="AS105" s="2"/>
      <c r="AT105" s="2"/>
      <c r="AU105" s="2"/>
      <c r="AV105" s="2"/>
      <c r="AW105" s="2"/>
    </row>
    <row r="106" spans="1:49" ht="95" customHeight="1">
      <c r="A106" s="85" t="s">
        <v>37</v>
      </c>
      <c r="B106" s="188"/>
      <c r="C106" s="294"/>
      <c r="D106" s="297"/>
      <c r="E106" s="300"/>
      <c r="F106" s="121">
        <v>43921</v>
      </c>
      <c r="G106" s="93" t="s">
        <v>26</v>
      </c>
      <c r="H106" s="84" t="s">
        <v>65</v>
      </c>
      <c r="I106" s="84" t="s">
        <v>27</v>
      </c>
      <c r="J106" s="51" t="s">
        <v>67</v>
      </c>
      <c r="K106" s="85">
        <v>98</v>
      </c>
      <c r="L106" s="122">
        <v>1000</v>
      </c>
      <c r="M106" s="123">
        <f t="shared" si="5"/>
        <v>4000</v>
      </c>
      <c r="N106" s="86">
        <v>1</v>
      </c>
      <c r="O106" s="94">
        <v>1</v>
      </c>
      <c r="P106" s="130"/>
      <c r="Q106" s="130"/>
      <c r="R106" s="184">
        <v>1</v>
      </c>
      <c r="S106" s="94"/>
      <c r="T106" s="184">
        <v>1</v>
      </c>
      <c r="U106" s="94"/>
      <c r="V106" s="94"/>
      <c r="W106" s="183">
        <v>1</v>
      </c>
      <c r="X106" s="178">
        <v>1</v>
      </c>
      <c r="Y106" s="94"/>
      <c r="Z106" s="94"/>
      <c r="AA106" s="181"/>
      <c r="AB106" s="180"/>
      <c r="AC106" s="180"/>
      <c r="AD106" s="2"/>
      <c r="AE106" s="2"/>
      <c r="AF106" s="2"/>
      <c r="AG106" s="2"/>
      <c r="AH106" s="2"/>
      <c r="AI106" s="2"/>
      <c r="AJ106" s="2"/>
      <c r="AK106" s="2"/>
      <c r="AL106" s="2"/>
      <c r="AM106" s="2"/>
      <c r="AN106" s="2"/>
      <c r="AO106" s="2"/>
      <c r="AP106" s="2"/>
      <c r="AQ106" s="2"/>
      <c r="AR106" s="2"/>
      <c r="AS106" s="2"/>
      <c r="AT106" s="2"/>
      <c r="AU106" s="2"/>
      <c r="AV106" s="2"/>
      <c r="AW106" s="2"/>
    </row>
    <row r="107" spans="1:49" ht="95" customHeight="1" thickBot="1">
      <c r="A107" s="195" t="s">
        <v>37</v>
      </c>
      <c r="B107" s="219"/>
      <c r="C107" s="295"/>
      <c r="D107" s="298"/>
      <c r="E107" s="301"/>
      <c r="F107" s="220">
        <v>43921</v>
      </c>
      <c r="G107" s="221" t="s">
        <v>26</v>
      </c>
      <c r="H107" s="200" t="s">
        <v>33</v>
      </c>
      <c r="I107" s="204" t="s">
        <v>27</v>
      </c>
      <c r="J107" s="197" t="s">
        <v>66</v>
      </c>
      <c r="K107" s="195">
        <v>99</v>
      </c>
      <c r="L107" s="202">
        <v>1000</v>
      </c>
      <c r="M107" s="222">
        <f t="shared" si="5"/>
        <v>4000</v>
      </c>
      <c r="N107" s="223">
        <v>1</v>
      </c>
      <c r="O107" s="204">
        <v>1</v>
      </c>
      <c r="P107" s="224"/>
      <c r="Q107" s="224"/>
      <c r="R107" s="205">
        <v>1</v>
      </c>
      <c r="S107" s="204"/>
      <c r="T107" s="205">
        <v>1</v>
      </c>
      <c r="U107" s="204"/>
      <c r="V107" s="204"/>
      <c r="W107" s="225">
        <v>1</v>
      </c>
      <c r="X107" s="206">
        <v>1</v>
      </c>
      <c r="Y107" s="204"/>
      <c r="Z107" s="204"/>
      <c r="AA107" s="181"/>
      <c r="AB107" s="180"/>
      <c r="AC107" s="180"/>
      <c r="AD107" s="2"/>
      <c r="AE107" s="2"/>
      <c r="AF107" s="2"/>
      <c r="AG107" s="2"/>
      <c r="AH107" s="2"/>
      <c r="AI107" s="2"/>
      <c r="AJ107" s="2"/>
      <c r="AK107" s="2"/>
      <c r="AL107" s="2"/>
      <c r="AM107" s="2"/>
      <c r="AN107" s="2"/>
      <c r="AO107" s="2"/>
      <c r="AP107" s="2"/>
      <c r="AQ107" s="2"/>
      <c r="AR107" s="2"/>
      <c r="AS107" s="2"/>
      <c r="AT107" s="2"/>
      <c r="AU107" s="2"/>
      <c r="AV107" s="2"/>
      <c r="AW107" s="2"/>
    </row>
    <row r="108" spans="1:49" ht="95" customHeight="1">
      <c r="A108" s="207" t="s">
        <v>59</v>
      </c>
      <c r="B108" s="227"/>
      <c r="C108" s="339" t="s">
        <v>70</v>
      </c>
      <c r="D108" s="340" t="s">
        <v>188</v>
      </c>
      <c r="E108" s="341" t="s">
        <v>69</v>
      </c>
      <c r="F108" s="228">
        <v>43922</v>
      </c>
      <c r="G108" s="229" t="s">
        <v>26</v>
      </c>
      <c r="H108" s="210" t="s">
        <v>65</v>
      </c>
      <c r="I108" s="210" t="s">
        <v>27</v>
      </c>
      <c r="J108" s="212" t="s">
        <v>64</v>
      </c>
      <c r="K108" s="207">
        <v>100</v>
      </c>
      <c r="L108" s="230">
        <v>1000</v>
      </c>
      <c r="M108" s="231">
        <f t="shared" si="5"/>
        <v>4000</v>
      </c>
      <c r="N108" s="232">
        <v>1</v>
      </c>
      <c r="O108" s="215">
        <v>1</v>
      </c>
      <c r="P108" s="233"/>
      <c r="Q108" s="233"/>
      <c r="R108" s="216">
        <v>1</v>
      </c>
      <c r="S108" s="215"/>
      <c r="T108" s="216">
        <v>1</v>
      </c>
      <c r="U108" s="215"/>
      <c r="V108" s="215"/>
      <c r="W108" s="234">
        <v>1</v>
      </c>
      <c r="X108" s="217">
        <v>1</v>
      </c>
      <c r="Y108" s="215"/>
      <c r="Z108" s="215"/>
      <c r="AA108" s="181"/>
      <c r="AB108" s="180"/>
      <c r="AC108" s="180"/>
      <c r="AD108" s="2"/>
      <c r="AE108" s="2"/>
      <c r="AF108" s="2"/>
      <c r="AG108" s="2"/>
      <c r="AH108" s="2"/>
      <c r="AI108" s="2"/>
      <c r="AJ108" s="2"/>
      <c r="AK108" s="2"/>
      <c r="AL108" s="2"/>
      <c r="AM108" s="2"/>
      <c r="AN108" s="2"/>
      <c r="AO108" s="2"/>
      <c r="AP108" s="2"/>
      <c r="AQ108" s="2"/>
      <c r="AR108" s="2"/>
      <c r="AS108" s="2"/>
      <c r="AT108" s="2"/>
      <c r="AU108" s="2"/>
      <c r="AV108" s="2"/>
      <c r="AW108" s="2"/>
    </row>
    <row r="109" spans="1:49" ht="95" customHeight="1">
      <c r="A109" s="85" t="s">
        <v>59</v>
      </c>
      <c r="B109" s="188"/>
      <c r="C109" s="294"/>
      <c r="D109" s="297"/>
      <c r="E109" s="300"/>
      <c r="F109" s="121">
        <v>43922</v>
      </c>
      <c r="G109" s="93" t="s">
        <v>26</v>
      </c>
      <c r="H109" s="84" t="s">
        <v>63</v>
      </c>
      <c r="I109" s="94" t="s">
        <v>27</v>
      </c>
      <c r="J109" s="51" t="s">
        <v>62</v>
      </c>
      <c r="K109" s="85">
        <v>101</v>
      </c>
      <c r="L109" s="95">
        <v>1000</v>
      </c>
      <c r="M109" s="123">
        <f t="shared" si="5"/>
        <v>4000</v>
      </c>
      <c r="N109" s="86">
        <v>1</v>
      </c>
      <c r="O109" s="94">
        <v>1</v>
      </c>
      <c r="P109" s="130"/>
      <c r="Q109" s="130"/>
      <c r="R109" s="184">
        <v>1</v>
      </c>
      <c r="S109" s="94"/>
      <c r="T109" s="184">
        <v>1</v>
      </c>
      <c r="U109" s="94"/>
      <c r="V109" s="94"/>
      <c r="W109" s="183">
        <v>1</v>
      </c>
      <c r="X109" s="178">
        <v>1</v>
      </c>
      <c r="Y109" s="94"/>
      <c r="Z109" s="94"/>
      <c r="AA109" s="181"/>
      <c r="AB109" s="180"/>
      <c r="AC109" s="180"/>
      <c r="AD109" s="2"/>
      <c r="AE109" s="2"/>
      <c r="AF109" s="2"/>
      <c r="AG109" s="2"/>
      <c r="AH109" s="2"/>
      <c r="AI109" s="2"/>
      <c r="AJ109" s="2"/>
      <c r="AK109" s="2"/>
      <c r="AL109" s="2"/>
      <c r="AM109" s="2"/>
      <c r="AN109" s="2"/>
      <c r="AO109" s="2"/>
      <c r="AP109" s="2"/>
      <c r="AQ109" s="2"/>
      <c r="AR109" s="2"/>
      <c r="AS109" s="2"/>
      <c r="AT109" s="2"/>
      <c r="AU109" s="2"/>
      <c r="AV109" s="2"/>
      <c r="AW109" s="2"/>
    </row>
    <row r="110" spans="1:49" ht="95" customHeight="1">
      <c r="A110" s="85" t="s">
        <v>59</v>
      </c>
      <c r="B110" s="188"/>
      <c r="C110" s="294"/>
      <c r="D110" s="297"/>
      <c r="E110" s="300"/>
      <c r="F110" s="121">
        <v>43937</v>
      </c>
      <c r="G110" s="93" t="s">
        <v>26</v>
      </c>
      <c r="H110" s="84" t="s">
        <v>61</v>
      </c>
      <c r="I110" s="94" t="s">
        <v>27</v>
      </c>
      <c r="J110" s="51" t="s">
        <v>60</v>
      </c>
      <c r="K110" s="85">
        <v>102</v>
      </c>
      <c r="L110" s="122">
        <v>1000</v>
      </c>
      <c r="M110" s="123">
        <f t="shared" si="5"/>
        <v>4000</v>
      </c>
      <c r="N110" s="86">
        <v>1</v>
      </c>
      <c r="O110" s="94">
        <v>1</v>
      </c>
      <c r="P110" s="130"/>
      <c r="Q110" s="130"/>
      <c r="R110" s="184">
        <v>1</v>
      </c>
      <c r="S110" s="94"/>
      <c r="T110" s="184">
        <v>1</v>
      </c>
      <c r="U110" s="94"/>
      <c r="V110" s="94"/>
      <c r="W110" s="183">
        <v>1</v>
      </c>
      <c r="X110" s="178">
        <v>1</v>
      </c>
      <c r="Y110" s="94"/>
      <c r="Z110" s="94"/>
      <c r="AA110" s="181"/>
      <c r="AB110" s="180"/>
      <c r="AC110" s="180"/>
      <c r="AD110" s="2"/>
      <c r="AE110" s="2"/>
      <c r="AF110" s="2"/>
      <c r="AG110" s="2"/>
      <c r="AH110" s="2"/>
      <c r="AI110" s="2"/>
      <c r="AJ110" s="2"/>
      <c r="AK110" s="2"/>
      <c r="AL110" s="2"/>
      <c r="AM110" s="2"/>
      <c r="AN110" s="2"/>
      <c r="AO110" s="2"/>
      <c r="AP110" s="2"/>
      <c r="AQ110" s="2"/>
      <c r="AR110" s="2"/>
      <c r="AS110" s="2"/>
      <c r="AT110" s="2"/>
      <c r="AU110" s="2"/>
      <c r="AV110" s="2"/>
      <c r="AW110" s="2"/>
    </row>
    <row r="111" spans="1:49" ht="95" customHeight="1">
      <c r="A111" s="85" t="s">
        <v>59</v>
      </c>
      <c r="B111" s="188"/>
      <c r="C111" s="294"/>
      <c r="D111" s="297"/>
      <c r="E111" s="300"/>
      <c r="F111" s="121">
        <v>43938</v>
      </c>
      <c r="G111" s="124" t="s">
        <v>90</v>
      </c>
      <c r="H111" s="84" t="s">
        <v>58</v>
      </c>
      <c r="I111" s="84" t="s">
        <v>88</v>
      </c>
      <c r="J111" s="51" t="s">
        <v>56</v>
      </c>
      <c r="K111" s="85">
        <v>103</v>
      </c>
      <c r="L111" s="95">
        <v>500</v>
      </c>
      <c r="M111" s="123">
        <f t="shared" si="5"/>
        <v>2000</v>
      </c>
      <c r="N111" s="86">
        <v>3</v>
      </c>
      <c r="O111" s="94"/>
      <c r="P111" s="130"/>
      <c r="Q111" s="130">
        <v>1</v>
      </c>
      <c r="R111" s="184">
        <v>1</v>
      </c>
      <c r="S111" s="94"/>
      <c r="T111" s="184">
        <v>1</v>
      </c>
      <c r="U111" s="94"/>
      <c r="V111" s="94"/>
      <c r="W111" s="183">
        <v>1</v>
      </c>
      <c r="X111" s="178">
        <v>1</v>
      </c>
      <c r="Y111" s="94"/>
      <c r="Z111" s="94"/>
      <c r="AA111" s="181"/>
      <c r="AB111" s="180"/>
      <c r="AC111" s="180"/>
      <c r="AD111" s="2"/>
      <c r="AE111" s="2"/>
      <c r="AF111" s="2"/>
      <c r="AG111" s="2"/>
      <c r="AH111" s="2"/>
      <c r="AI111" s="2"/>
      <c r="AJ111" s="2"/>
      <c r="AK111" s="2"/>
      <c r="AL111" s="2"/>
      <c r="AM111" s="2"/>
      <c r="AN111" s="2"/>
      <c r="AO111" s="2"/>
      <c r="AP111" s="2"/>
      <c r="AQ111" s="2"/>
      <c r="AR111" s="2"/>
      <c r="AS111" s="2"/>
      <c r="AT111" s="2"/>
      <c r="AU111" s="2"/>
      <c r="AV111" s="2"/>
      <c r="AW111" s="2"/>
    </row>
    <row r="112" spans="1:49" ht="95" customHeight="1" thickBot="1">
      <c r="A112" s="195" t="s">
        <v>59</v>
      </c>
      <c r="B112" s="219"/>
      <c r="C112" s="295"/>
      <c r="D112" s="298"/>
      <c r="E112" s="301"/>
      <c r="F112" s="235">
        <v>43938</v>
      </c>
      <c r="G112" s="236" t="s">
        <v>378</v>
      </c>
      <c r="H112" s="200" t="s">
        <v>58</v>
      </c>
      <c r="I112" s="204" t="s">
        <v>88</v>
      </c>
      <c r="J112" s="197" t="s">
        <v>56</v>
      </c>
      <c r="K112" s="195">
        <v>104</v>
      </c>
      <c r="L112" s="202">
        <v>500</v>
      </c>
      <c r="M112" s="222">
        <f t="shared" si="5"/>
        <v>2000</v>
      </c>
      <c r="N112" s="223">
        <v>3</v>
      </c>
      <c r="O112" s="204"/>
      <c r="P112" s="224"/>
      <c r="Q112" s="224">
        <v>1</v>
      </c>
      <c r="R112" s="205">
        <v>1</v>
      </c>
      <c r="S112" s="204"/>
      <c r="T112" s="205">
        <v>1</v>
      </c>
      <c r="U112" s="204"/>
      <c r="V112" s="204"/>
      <c r="W112" s="225">
        <v>1</v>
      </c>
      <c r="X112" s="206">
        <v>1</v>
      </c>
      <c r="Y112" s="204"/>
      <c r="Z112" s="204"/>
      <c r="AA112" s="181"/>
      <c r="AB112" s="180"/>
      <c r="AC112" s="180"/>
      <c r="AD112" s="2"/>
      <c r="AE112" s="2"/>
      <c r="AF112" s="2"/>
      <c r="AG112" s="2"/>
      <c r="AH112" s="2"/>
      <c r="AI112" s="2"/>
      <c r="AJ112" s="2"/>
      <c r="AK112" s="2"/>
      <c r="AL112" s="2"/>
      <c r="AM112" s="2"/>
      <c r="AN112" s="2"/>
      <c r="AO112" s="2"/>
      <c r="AP112" s="2"/>
      <c r="AQ112" s="2"/>
      <c r="AR112" s="2"/>
      <c r="AS112" s="2"/>
      <c r="AT112" s="2"/>
      <c r="AU112" s="2"/>
      <c r="AV112" s="2"/>
      <c r="AW112" s="2"/>
    </row>
    <row r="113" spans="1:49" ht="95" customHeight="1">
      <c r="A113" s="237" t="s">
        <v>77</v>
      </c>
      <c r="B113" s="337" t="s">
        <v>134</v>
      </c>
      <c r="C113" s="336" t="s">
        <v>131</v>
      </c>
      <c r="D113" s="327" t="s">
        <v>161</v>
      </c>
      <c r="E113" s="327" t="s">
        <v>113</v>
      </c>
      <c r="F113" s="238">
        <v>43962</v>
      </c>
      <c r="G113" s="239" t="s">
        <v>26</v>
      </c>
      <c r="H113" s="240" t="s">
        <v>100</v>
      </c>
      <c r="I113" s="240" t="s">
        <v>27</v>
      </c>
      <c r="J113" s="241" t="s">
        <v>118</v>
      </c>
      <c r="K113" s="207">
        <v>105</v>
      </c>
      <c r="L113" s="242">
        <v>1000</v>
      </c>
      <c r="M113" s="243">
        <f t="shared" si="5"/>
        <v>4000</v>
      </c>
      <c r="N113" s="244">
        <v>1</v>
      </c>
      <c r="O113" s="244">
        <v>1</v>
      </c>
      <c r="P113" s="244"/>
      <c r="Q113" s="244"/>
      <c r="R113" s="245">
        <v>1</v>
      </c>
      <c r="S113" s="240"/>
      <c r="T113" s="245">
        <v>1</v>
      </c>
      <c r="U113" s="240"/>
      <c r="V113" s="245">
        <v>1</v>
      </c>
      <c r="W113" s="240"/>
      <c r="X113" s="217">
        <v>1</v>
      </c>
      <c r="Y113" s="246"/>
      <c r="Z113" s="246"/>
      <c r="AA113" s="181"/>
      <c r="AB113" s="180"/>
      <c r="AC113" s="180"/>
      <c r="AD113" s="2"/>
      <c r="AE113" s="2"/>
      <c r="AF113" s="2"/>
      <c r="AG113" s="2"/>
      <c r="AH113" s="2"/>
      <c r="AI113" s="2"/>
      <c r="AJ113" s="2"/>
      <c r="AK113" s="2"/>
      <c r="AL113" s="2"/>
      <c r="AM113" s="2"/>
      <c r="AN113" s="2"/>
      <c r="AO113" s="2"/>
      <c r="AP113" s="2"/>
      <c r="AQ113" s="2"/>
      <c r="AR113" s="2"/>
      <c r="AS113" s="2"/>
      <c r="AT113" s="2"/>
      <c r="AU113" s="2"/>
      <c r="AV113" s="2"/>
      <c r="AW113" s="2"/>
    </row>
    <row r="114" spans="1:49" ht="95" customHeight="1">
      <c r="A114" s="23" t="s">
        <v>77</v>
      </c>
      <c r="B114" s="338"/>
      <c r="C114" s="334"/>
      <c r="D114" s="312"/>
      <c r="E114" s="312"/>
      <c r="F114" s="21">
        <v>43962</v>
      </c>
      <c r="G114" s="20" t="s">
        <v>26</v>
      </c>
      <c r="H114" s="15" t="s">
        <v>115</v>
      </c>
      <c r="I114" s="15" t="s">
        <v>27</v>
      </c>
      <c r="J114" s="19" t="s">
        <v>112</v>
      </c>
      <c r="K114" s="85">
        <v>106</v>
      </c>
      <c r="L114" s="18">
        <v>750</v>
      </c>
      <c r="M114" s="17">
        <f t="shared" si="5"/>
        <v>3000</v>
      </c>
      <c r="N114" s="14">
        <v>3</v>
      </c>
      <c r="O114" s="14"/>
      <c r="P114" s="14"/>
      <c r="Q114" s="14">
        <v>1</v>
      </c>
      <c r="R114" s="16">
        <v>1</v>
      </c>
      <c r="S114" s="15"/>
      <c r="T114" s="16">
        <v>1</v>
      </c>
      <c r="U114" s="15"/>
      <c r="V114" s="16">
        <v>1</v>
      </c>
      <c r="W114" s="15"/>
      <c r="X114" s="178">
        <v>1</v>
      </c>
      <c r="Y114" s="13"/>
      <c r="Z114" s="13"/>
      <c r="AA114" s="181"/>
      <c r="AB114" s="180"/>
      <c r="AC114" s="180"/>
      <c r="AD114" s="2"/>
      <c r="AE114" s="2"/>
      <c r="AF114" s="2"/>
      <c r="AG114" s="2"/>
      <c r="AH114" s="2"/>
      <c r="AI114" s="2"/>
      <c r="AJ114" s="2"/>
      <c r="AK114" s="2"/>
      <c r="AL114" s="2"/>
      <c r="AM114" s="2"/>
      <c r="AN114" s="2"/>
      <c r="AO114" s="2"/>
      <c r="AP114" s="2"/>
      <c r="AQ114" s="2"/>
      <c r="AR114" s="2"/>
      <c r="AS114" s="2"/>
      <c r="AT114" s="2"/>
      <c r="AU114" s="2"/>
      <c r="AV114" s="2"/>
      <c r="AW114" s="2"/>
    </row>
    <row r="115" spans="1:49" ht="95" customHeight="1">
      <c r="A115" s="23" t="s">
        <v>77</v>
      </c>
      <c r="B115" s="338"/>
      <c r="C115" s="334"/>
      <c r="D115" s="312"/>
      <c r="E115" s="312"/>
      <c r="F115" s="21">
        <v>43962</v>
      </c>
      <c r="G115" s="20" t="s">
        <v>26</v>
      </c>
      <c r="H115" s="15" t="s">
        <v>130</v>
      </c>
      <c r="I115" s="15" t="s">
        <v>27</v>
      </c>
      <c r="J115" s="19" t="s">
        <v>112</v>
      </c>
      <c r="K115" s="85">
        <v>107</v>
      </c>
      <c r="L115" s="18">
        <v>750</v>
      </c>
      <c r="M115" s="17">
        <f t="shared" si="5"/>
        <v>3000</v>
      </c>
      <c r="N115" s="14">
        <v>3</v>
      </c>
      <c r="O115" s="14"/>
      <c r="P115" s="14"/>
      <c r="Q115" s="14">
        <v>1</v>
      </c>
      <c r="R115" s="16">
        <v>1</v>
      </c>
      <c r="S115" s="15"/>
      <c r="T115" s="16">
        <v>1</v>
      </c>
      <c r="U115" s="15"/>
      <c r="V115" s="16">
        <v>1</v>
      </c>
      <c r="W115" s="15"/>
      <c r="X115" s="178">
        <v>1</v>
      </c>
      <c r="Y115" s="13"/>
      <c r="Z115" s="13"/>
      <c r="AA115" s="181"/>
      <c r="AB115" s="180"/>
      <c r="AC115" s="180"/>
      <c r="AD115" s="2"/>
      <c r="AE115" s="2"/>
      <c r="AF115" s="2"/>
      <c r="AG115" s="2"/>
      <c r="AH115" s="2"/>
      <c r="AI115" s="2"/>
      <c r="AJ115" s="2"/>
      <c r="AK115" s="2"/>
      <c r="AL115" s="2"/>
      <c r="AM115" s="2"/>
      <c r="AN115" s="2"/>
      <c r="AO115" s="2"/>
      <c r="AP115" s="2"/>
      <c r="AQ115" s="2"/>
      <c r="AR115" s="2"/>
      <c r="AS115" s="2"/>
      <c r="AT115" s="2"/>
      <c r="AU115" s="2"/>
      <c r="AV115" s="2"/>
      <c r="AW115" s="2"/>
    </row>
    <row r="116" spans="1:49" ht="95" customHeight="1">
      <c r="A116" s="23" t="s">
        <v>77</v>
      </c>
      <c r="B116" s="338"/>
      <c r="C116" s="334"/>
      <c r="D116" s="312"/>
      <c r="E116" s="312"/>
      <c r="F116" s="21">
        <v>43962</v>
      </c>
      <c r="G116" s="20" t="s">
        <v>26</v>
      </c>
      <c r="H116" s="15" t="s">
        <v>81</v>
      </c>
      <c r="I116" s="15" t="s">
        <v>27</v>
      </c>
      <c r="J116" s="19" t="s">
        <v>114</v>
      </c>
      <c r="K116" s="85">
        <v>108</v>
      </c>
      <c r="L116" s="18">
        <v>1000</v>
      </c>
      <c r="M116" s="17">
        <f t="shared" si="5"/>
        <v>4000</v>
      </c>
      <c r="N116" s="14">
        <v>1</v>
      </c>
      <c r="O116" s="14">
        <v>1</v>
      </c>
      <c r="P116" s="14"/>
      <c r="Q116" s="14"/>
      <c r="R116" s="16">
        <v>1</v>
      </c>
      <c r="S116" s="15"/>
      <c r="T116" s="16">
        <v>1</v>
      </c>
      <c r="U116" s="15"/>
      <c r="V116" s="16">
        <v>1</v>
      </c>
      <c r="W116" s="15"/>
      <c r="X116" s="178">
        <v>1</v>
      </c>
      <c r="Y116" s="13"/>
      <c r="Z116" s="13"/>
      <c r="AA116" s="181"/>
      <c r="AB116" s="180"/>
      <c r="AC116" s="180"/>
      <c r="AD116" s="2"/>
      <c r="AE116" s="2"/>
      <c r="AF116" s="2"/>
      <c r="AG116" s="2"/>
      <c r="AH116" s="2"/>
      <c r="AI116" s="2"/>
      <c r="AJ116" s="2"/>
      <c r="AK116" s="2"/>
      <c r="AL116" s="2"/>
      <c r="AM116" s="2"/>
      <c r="AN116" s="2"/>
      <c r="AO116" s="2"/>
      <c r="AP116" s="2"/>
      <c r="AQ116" s="2"/>
      <c r="AR116" s="2"/>
      <c r="AS116" s="2"/>
      <c r="AT116" s="2"/>
      <c r="AU116" s="2"/>
      <c r="AV116" s="2"/>
      <c r="AW116" s="2"/>
    </row>
    <row r="117" spans="1:49" ht="95" customHeight="1">
      <c r="A117" s="23" t="s">
        <v>77</v>
      </c>
      <c r="B117" s="338"/>
      <c r="C117" s="334"/>
      <c r="D117" s="312"/>
      <c r="E117" s="312"/>
      <c r="F117" s="21">
        <v>43962</v>
      </c>
      <c r="G117" s="20" t="s">
        <v>26</v>
      </c>
      <c r="H117" s="15" t="s">
        <v>117</v>
      </c>
      <c r="I117" s="15" t="s">
        <v>27</v>
      </c>
      <c r="J117" s="19" t="s">
        <v>116</v>
      </c>
      <c r="K117" s="85">
        <v>109</v>
      </c>
      <c r="L117" s="18">
        <v>750</v>
      </c>
      <c r="M117" s="17">
        <f t="shared" si="5"/>
        <v>3000</v>
      </c>
      <c r="N117" s="14">
        <v>3</v>
      </c>
      <c r="O117" s="14"/>
      <c r="P117" s="14"/>
      <c r="Q117" s="14">
        <v>1</v>
      </c>
      <c r="R117" s="16">
        <v>1</v>
      </c>
      <c r="S117" s="15"/>
      <c r="T117" s="16">
        <v>1</v>
      </c>
      <c r="U117" s="15"/>
      <c r="V117" s="16">
        <v>1</v>
      </c>
      <c r="W117" s="15"/>
      <c r="X117" s="178">
        <v>1</v>
      </c>
      <c r="Y117" s="13"/>
      <c r="Z117" s="13"/>
      <c r="AA117" s="181"/>
      <c r="AB117" s="180"/>
      <c r="AC117" s="180"/>
      <c r="AD117" s="2"/>
      <c r="AE117" s="2"/>
      <c r="AF117" s="2"/>
      <c r="AG117" s="2"/>
      <c r="AH117" s="2"/>
      <c r="AI117" s="2"/>
      <c r="AJ117" s="2"/>
      <c r="AK117" s="2"/>
      <c r="AL117" s="2"/>
      <c r="AM117" s="2"/>
      <c r="AN117" s="2"/>
      <c r="AO117" s="2"/>
      <c r="AP117" s="2"/>
      <c r="AQ117" s="2"/>
      <c r="AR117" s="2"/>
      <c r="AS117" s="2"/>
      <c r="AT117" s="2"/>
      <c r="AU117" s="2"/>
      <c r="AV117" s="2"/>
      <c r="AW117" s="2"/>
    </row>
    <row r="118" spans="1:49" ht="95" customHeight="1">
      <c r="A118" s="23" t="s">
        <v>77</v>
      </c>
      <c r="B118" s="338"/>
      <c r="C118" s="334"/>
      <c r="D118" s="312"/>
      <c r="E118" s="312"/>
      <c r="F118" s="21">
        <v>43962</v>
      </c>
      <c r="G118" s="20" t="s">
        <v>90</v>
      </c>
      <c r="H118" s="15" t="s">
        <v>117</v>
      </c>
      <c r="I118" s="15" t="s">
        <v>88</v>
      </c>
      <c r="J118" s="19" t="s">
        <v>116</v>
      </c>
      <c r="K118" s="85">
        <v>110</v>
      </c>
      <c r="L118" s="18">
        <v>500</v>
      </c>
      <c r="M118" s="17">
        <f t="shared" si="5"/>
        <v>2000</v>
      </c>
      <c r="N118" s="14">
        <v>3</v>
      </c>
      <c r="O118" s="14"/>
      <c r="P118" s="14"/>
      <c r="Q118" s="14">
        <v>1</v>
      </c>
      <c r="R118" s="16">
        <v>1</v>
      </c>
      <c r="S118" s="15"/>
      <c r="T118" s="16">
        <v>1</v>
      </c>
      <c r="U118" s="15"/>
      <c r="V118" s="16">
        <v>1</v>
      </c>
      <c r="W118" s="15"/>
      <c r="X118" s="178">
        <v>1</v>
      </c>
      <c r="Y118" s="13"/>
      <c r="Z118" s="13"/>
      <c r="AA118" s="181"/>
      <c r="AB118" s="180"/>
      <c r="AC118" s="180"/>
      <c r="AD118" s="2"/>
      <c r="AE118" s="2"/>
      <c r="AF118" s="2"/>
      <c r="AG118" s="2"/>
      <c r="AH118" s="2"/>
      <c r="AI118" s="2"/>
      <c r="AJ118" s="2"/>
      <c r="AK118" s="2"/>
      <c r="AL118" s="2"/>
      <c r="AM118" s="2"/>
      <c r="AN118" s="2"/>
      <c r="AO118" s="2"/>
      <c r="AP118" s="2"/>
      <c r="AQ118" s="2"/>
      <c r="AR118" s="2"/>
      <c r="AS118" s="2"/>
      <c r="AT118" s="2"/>
      <c r="AU118" s="2"/>
      <c r="AV118" s="2"/>
      <c r="AW118" s="2"/>
    </row>
    <row r="119" spans="1:49" ht="95" customHeight="1">
      <c r="A119" s="23" t="s">
        <v>77</v>
      </c>
      <c r="B119" s="338"/>
      <c r="C119" s="334"/>
      <c r="D119" s="312"/>
      <c r="E119" s="312"/>
      <c r="F119" s="21">
        <v>43962</v>
      </c>
      <c r="G119" s="20" t="s">
        <v>90</v>
      </c>
      <c r="H119" s="15" t="s">
        <v>115</v>
      </c>
      <c r="I119" s="15" t="s">
        <v>27</v>
      </c>
      <c r="J119" s="19" t="s">
        <v>112</v>
      </c>
      <c r="K119" s="85">
        <v>111</v>
      </c>
      <c r="L119" s="18">
        <v>500</v>
      </c>
      <c r="M119" s="17">
        <f t="shared" si="5"/>
        <v>2000</v>
      </c>
      <c r="N119" s="14">
        <v>3</v>
      </c>
      <c r="O119" s="14"/>
      <c r="P119" s="14"/>
      <c r="Q119" s="14">
        <v>1</v>
      </c>
      <c r="R119" s="16">
        <v>1</v>
      </c>
      <c r="S119" s="15"/>
      <c r="T119" s="16">
        <v>1</v>
      </c>
      <c r="U119" s="15"/>
      <c r="V119" s="16">
        <v>1</v>
      </c>
      <c r="W119" s="15"/>
      <c r="X119" s="178">
        <v>1</v>
      </c>
      <c r="Y119" s="13"/>
      <c r="Z119" s="13"/>
      <c r="AA119" s="181"/>
      <c r="AB119" s="180"/>
      <c r="AC119" s="180"/>
      <c r="AD119" s="2"/>
      <c r="AE119" s="2"/>
      <c r="AF119" s="2"/>
      <c r="AG119" s="2"/>
      <c r="AH119" s="2"/>
      <c r="AI119" s="2"/>
      <c r="AJ119" s="2"/>
      <c r="AK119" s="2"/>
      <c r="AL119" s="2"/>
      <c r="AM119" s="2"/>
      <c r="AN119" s="2"/>
      <c r="AO119" s="2"/>
      <c r="AP119" s="2"/>
      <c r="AQ119" s="2"/>
      <c r="AR119" s="2"/>
      <c r="AS119" s="2"/>
      <c r="AT119" s="2"/>
      <c r="AU119" s="2"/>
      <c r="AV119" s="2"/>
      <c r="AW119" s="2"/>
    </row>
    <row r="120" spans="1:49" ht="95" customHeight="1">
      <c r="A120" s="23" t="s">
        <v>77</v>
      </c>
      <c r="B120" s="338"/>
      <c r="C120" s="334"/>
      <c r="D120" s="312"/>
      <c r="E120" s="312"/>
      <c r="F120" s="21">
        <v>43962</v>
      </c>
      <c r="G120" s="20" t="s">
        <v>90</v>
      </c>
      <c r="H120" s="15" t="s">
        <v>81</v>
      </c>
      <c r="I120" s="15" t="s">
        <v>88</v>
      </c>
      <c r="J120" s="19" t="s">
        <v>114</v>
      </c>
      <c r="K120" s="85">
        <v>112</v>
      </c>
      <c r="L120" s="18">
        <v>500</v>
      </c>
      <c r="M120" s="17">
        <f t="shared" si="5"/>
        <v>2000</v>
      </c>
      <c r="N120" s="14">
        <v>1</v>
      </c>
      <c r="O120" s="14">
        <v>1</v>
      </c>
      <c r="P120" s="14"/>
      <c r="Q120" s="14"/>
      <c r="R120" s="16">
        <v>1</v>
      </c>
      <c r="S120" s="15"/>
      <c r="T120" s="16">
        <v>1</v>
      </c>
      <c r="U120" s="15"/>
      <c r="V120" s="16">
        <v>1</v>
      </c>
      <c r="W120" s="15"/>
      <c r="X120" s="178">
        <v>1</v>
      </c>
      <c r="Y120" s="13"/>
      <c r="Z120" s="13"/>
      <c r="AA120" s="2"/>
      <c r="AB120" s="2"/>
      <c r="AC120" s="2"/>
      <c r="AD120" s="2"/>
      <c r="AE120" s="2"/>
      <c r="AF120" s="2"/>
      <c r="AG120" s="2"/>
      <c r="AH120" s="2"/>
      <c r="AI120" s="2"/>
      <c r="AJ120" s="2"/>
      <c r="AK120" s="2"/>
      <c r="AL120" s="2"/>
      <c r="AM120" s="2"/>
      <c r="AN120" s="2"/>
      <c r="AO120" s="2"/>
      <c r="AP120" s="2"/>
      <c r="AQ120" s="2"/>
      <c r="AR120" s="2"/>
      <c r="AS120" s="2"/>
      <c r="AT120" s="2"/>
      <c r="AU120" s="2"/>
      <c r="AV120" s="2"/>
      <c r="AW120" s="2"/>
    </row>
    <row r="121" spans="1:49" ht="95" customHeight="1">
      <c r="A121" s="23" t="s">
        <v>77</v>
      </c>
      <c r="B121" s="338"/>
      <c r="C121" s="334"/>
      <c r="D121" s="312"/>
      <c r="E121" s="312"/>
      <c r="F121" s="21">
        <v>43962</v>
      </c>
      <c r="G121" s="20" t="s">
        <v>90</v>
      </c>
      <c r="H121" s="15" t="s">
        <v>130</v>
      </c>
      <c r="I121" s="15" t="s">
        <v>88</v>
      </c>
      <c r="J121" s="19" t="s">
        <v>112</v>
      </c>
      <c r="K121" s="85">
        <v>113</v>
      </c>
      <c r="L121" s="18">
        <v>500</v>
      </c>
      <c r="M121" s="17">
        <f t="shared" si="5"/>
        <v>2000</v>
      </c>
      <c r="N121" s="14">
        <v>3</v>
      </c>
      <c r="O121" s="14"/>
      <c r="P121" s="14"/>
      <c r="Q121" s="14">
        <v>1</v>
      </c>
      <c r="R121" s="16">
        <v>1</v>
      </c>
      <c r="S121" s="15"/>
      <c r="T121" s="16">
        <v>1</v>
      </c>
      <c r="U121" s="15"/>
      <c r="V121" s="16">
        <v>1</v>
      </c>
      <c r="W121" s="15"/>
      <c r="X121" s="178">
        <v>1</v>
      </c>
      <c r="Y121" s="13"/>
      <c r="Z121" s="13"/>
      <c r="AA121" s="2"/>
      <c r="AB121" s="2"/>
      <c r="AC121" s="2"/>
      <c r="AD121" s="2"/>
      <c r="AE121" s="2"/>
      <c r="AF121" s="2"/>
      <c r="AG121" s="2"/>
      <c r="AH121" s="2"/>
      <c r="AI121" s="2"/>
      <c r="AJ121" s="2"/>
      <c r="AK121" s="2"/>
      <c r="AL121" s="2"/>
      <c r="AM121" s="2"/>
      <c r="AN121" s="2"/>
      <c r="AO121" s="2"/>
      <c r="AP121" s="2"/>
      <c r="AQ121" s="2"/>
      <c r="AR121" s="2"/>
      <c r="AS121" s="2"/>
      <c r="AT121" s="2"/>
      <c r="AU121" s="2"/>
      <c r="AV121" s="2"/>
      <c r="AW121" s="2"/>
    </row>
    <row r="122" spans="1:49" ht="95" customHeight="1">
      <c r="A122" s="23" t="s">
        <v>77</v>
      </c>
      <c r="B122" s="338"/>
      <c r="C122" s="334"/>
      <c r="D122" s="312" t="s">
        <v>169</v>
      </c>
      <c r="E122" s="313" t="s">
        <v>379</v>
      </c>
      <c r="F122" s="131">
        <v>43966</v>
      </c>
      <c r="G122" s="37" t="s">
        <v>111</v>
      </c>
      <c r="H122" s="23" t="s">
        <v>106</v>
      </c>
      <c r="I122" s="23" t="s">
        <v>107</v>
      </c>
      <c r="J122" s="19" t="s">
        <v>105</v>
      </c>
      <c r="K122" s="85">
        <v>114</v>
      </c>
      <c r="L122" s="18">
        <v>9837.1</v>
      </c>
      <c r="M122" s="17">
        <f t="shared" si="5"/>
        <v>39348.400000000001</v>
      </c>
      <c r="N122" s="14">
        <v>1</v>
      </c>
      <c r="O122" s="14">
        <v>1</v>
      </c>
      <c r="P122" s="14"/>
      <c r="Q122" s="14"/>
      <c r="R122" s="16">
        <v>1</v>
      </c>
      <c r="S122" s="15"/>
      <c r="T122" s="16">
        <v>1</v>
      </c>
      <c r="U122" s="15"/>
      <c r="V122" s="16">
        <v>1</v>
      </c>
      <c r="W122" s="15"/>
      <c r="X122" s="178">
        <v>1</v>
      </c>
      <c r="Y122" s="13"/>
      <c r="Z122" s="13"/>
      <c r="AA122" s="2"/>
      <c r="AB122" s="2"/>
      <c r="AC122" s="2"/>
      <c r="AD122" s="2"/>
      <c r="AE122" s="2"/>
      <c r="AF122" s="2"/>
      <c r="AG122" s="2"/>
      <c r="AH122" s="2"/>
      <c r="AI122" s="2"/>
      <c r="AJ122" s="2"/>
      <c r="AK122" s="2"/>
      <c r="AL122" s="2"/>
      <c r="AM122" s="2"/>
      <c r="AN122" s="2"/>
      <c r="AO122" s="2"/>
      <c r="AP122" s="2"/>
      <c r="AQ122" s="2"/>
      <c r="AR122" s="2"/>
      <c r="AS122" s="2"/>
      <c r="AT122" s="2"/>
      <c r="AU122" s="2"/>
      <c r="AV122" s="2"/>
      <c r="AW122" s="2"/>
    </row>
    <row r="123" spans="1:49" ht="95" customHeight="1">
      <c r="A123" s="23" t="s">
        <v>77</v>
      </c>
      <c r="B123" s="338"/>
      <c r="C123" s="334"/>
      <c r="D123" s="312"/>
      <c r="E123" s="313"/>
      <c r="F123" s="131">
        <v>43966</v>
      </c>
      <c r="G123" s="37" t="s">
        <v>110</v>
      </c>
      <c r="H123" s="23" t="s">
        <v>106</v>
      </c>
      <c r="I123" s="23" t="s">
        <v>107</v>
      </c>
      <c r="J123" s="19" t="s">
        <v>105</v>
      </c>
      <c r="K123" s="85">
        <v>115</v>
      </c>
      <c r="L123" s="18">
        <v>11923.66</v>
      </c>
      <c r="M123" s="17">
        <f t="shared" si="5"/>
        <v>47694.64</v>
      </c>
      <c r="N123" s="14">
        <v>1</v>
      </c>
      <c r="O123" s="14">
        <v>1</v>
      </c>
      <c r="P123" s="14"/>
      <c r="Q123" s="14"/>
      <c r="R123" s="16">
        <v>1</v>
      </c>
      <c r="S123" s="15"/>
      <c r="T123" s="16">
        <v>1</v>
      </c>
      <c r="U123" s="15"/>
      <c r="V123" s="16">
        <v>1</v>
      </c>
      <c r="W123" s="15"/>
      <c r="X123" s="178">
        <v>1</v>
      </c>
      <c r="Y123" s="13"/>
      <c r="Z123" s="13"/>
      <c r="AA123" s="2"/>
      <c r="AB123" s="2"/>
      <c r="AC123" s="2"/>
      <c r="AD123" s="2"/>
      <c r="AE123" s="2"/>
      <c r="AF123" s="2"/>
      <c r="AG123" s="2"/>
      <c r="AH123" s="2"/>
      <c r="AI123" s="2"/>
      <c r="AJ123" s="2"/>
      <c r="AK123" s="2"/>
      <c r="AL123" s="2"/>
      <c r="AM123" s="2"/>
      <c r="AN123" s="2"/>
      <c r="AO123" s="2"/>
      <c r="AP123" s="2"/>
      <c r="AQ123" s="2"/>
      <c r="AR123" s="2"/>
      <c r="AS123" s="2"/>
      <c r="AT123" s="2"/>
      <c r="AU123" s="2"/>
      <c r="AV123" s="2"/>
      <c r="AW123" s="2"/>
    </row>
    <row r="124" spans="1:49" ht="95" customHeight="1">
      <c r="A124" s="23" t="s">
        <v>77</v>
      </c>
      <c r="B124" s="338"/>
      <c r="C124" s="334"/>
      <c r="D124" s="312"/>
      <c r="E124" s="313"/>
      <c r="F124" s="131">
        <v>43966</v>
      </c>
      <c r="G124" s="37" t="s">
        <v>109</v>
      </c>
      <c r="H124" s="23" t="s">
        <v>106</v>
      </c>
      <c r="I124" s="23" t="s">
        <v>107</v>
      </c>
      <c r="J124" s="19" t="s">
        <v>105</v>
      </c>
      <c r="K124" s="85">
        <v>116</v>
      </c>
      <c r="L124" s="18">
        <v>28622.58</v>
      </c>
      <c r="M124" s="17">
        <f t="shared" si="5"/>
        <v>114490.32</v>
      </c>
      <c r="N124" s="14">
        <v>1</v>
      </c>
      <c r="O124" s="14">
        <v>1</v>
      </c>
      <c r="P124" s="14"/>
      <c r="Q124" s="14"/>
      <c r="R124" s="16">
        <v>1</v>
      </c>
      <c r="S124" s="15"/>
      <c r="T124" s="16">
        <v>1</v>
      </c>
      <c r="U124" s="15"/>
      <c r="V124" s="16">
        <v>1</v>
      </c>
      <c r="W124" s="15"/>
      <c r="X124" s="178">
        <v>1</v>
      </c>
      <c r="Y124" s="13"/>
      <c r="Z124" s="13"/>
      <c r="AA124" s="2"/>
      <c r="AB124" s="2"/>
      <c r="AC124" s="2"/>
      <c r="AD124" s="2"/>
      <c r="AE124" s="2"/>
      <c r="AF124" s="2"/>
      <c r="AG124" s="2"/>
      <c r="AH124" s="2"/>
      <c r="AI124" s="2"/>
      <c r="AJ124" s="2"/>
      <c r="AK124" s="2"/>
      <c r="AL124" s="2"/>
      <c r="AM124" s="2"/>
      <c r="AN124" s="2"/>
      <c r="AO124" s="2"/>
      <c r="AP124" s="2"/>
      <c r="AQ124" s="2"/>
      <c r="AR124" s="2"/>
      <c r="AS124" s="2"/>
      <c r="AT124" s="2"/>
      <c r="AU124" s="2"/>
      <c r="AV124" s="2"/>
      <c r="AW124" s="2"/>
    </row>
    <row r="125" spans="1:49" ht="95" customHeight="1">
      <c r="A125" s="23" t="s">
        <v>77</v>
      </c>
      <c r="B125" s="338"/>
      <c r="C125" s="334"/>
      <c r="D125" s="312"/>
      <c r="E125" s="313"/>
      <c r="F125" s="131">
        <v>43966</v>
      </c>
      <c r="G125" s="37" t="s">
        <v>108</v>
      </c>
      <c r="H125" s="23" t="s">
        <v>106</v>
      </c>
      <c r="I125" s="23" t="s">
        <v>107</v>
      </c>
      <c r="J125" s="19" t="s">
        <v>105</v>
      </c>
      <c r="K125" s="85">
        <v>117</v>
      </c>
      <c r="L125" s="18">
        <v>11327.96</v>
      </c>
      <c r="M125" s="17">
        <f t="shared" si="5"/>
        <v>45311.839999999997</v>
      </c>
      <c r="N125" s="14">
        <v>1</v>
      </c>
      <c r="O125" s="14">
        <v>1</v>
      </c>
      <c r="P125" s="14"/>
      <c r="Q125" s="14"/>
      <c r="R125" s="16">
        <v>1</v>
      </c>
      <c r="S125" s="15"/>
      <c r="T125" s="16">
        <v>1</v>
      </c>
      <c r="U125" s="15"/>
      <c r="V125" s="16">
        <v>1</v>
      </c>
      <c r="W125" s="15"/>
      <c r="X125" s="178">
        <v>1</v>
      </c>
      <c r="Y125" s="13"/>
      <c r="Z125" s="13"/>
      <c r="AA125" s="2"/>
      <c r="AB125" s="2"/>
      <c r="AC125" s="2"/>
      <c r="AD125" s="2"/>
      <c r="AE125" s="2"/>
      <c r="AF125" s="2"/>
      <c r="AG125" s="2"/>
      <c r="AH125" s="2"/>
      <c r="AI125" s="2"/>
      <c r="AJ125" s="2"/>
      <c r="AK125" s="2"/>
      <c r="AL125" s="2"/>
      <c r="AM125" s="2"/>
      <c r="AN125" s="2"/>
      <c r="AO125" s="2"/>
      <c r="AP125" s="2"/>
      <c r="AQ125" s="2"/>
      <c r="AR125" s="2"/>
      <c r="AS125" s="2"/>
      <c r="AT125" s="2"/>
      <c r="AU125" s="2"/>
      <c r="AV125" s="2"/>
      <c r="AW125" s="2"/>
    </row>
    <row r="126" spans="1:49" ht="95" customHeight="1">
      <c r="A126" s="23" t="s">
        <v>77</v>
      </c>
      <c r="B126" s="338"/>
      <c r="C126" s="334"/>
      <c r="D126" s="312"/>
      <c r="E126" s="313"/>
      <c r="F126" s="21">
        <v>43966</v>
      </c>
      <c r="G126" s="20" t="s">
        <v>26</v>
      </c>
      <c r="H126" s="15" t="s">
        <v>106</v>
      </c>
      <c r="I126" s="15" t="s">
        <v>27</v>
      </c>
      <c r="J126" s="19" t="s">
        <v>105</v>
      </c>
      <c r="K126" s="85">
        <v>118</v>
      </c>
      <c r="L126" s="18">
        <v>1000</v>
      </c>
      <c r="M126" s="17">
        <f t="shared" si="5"/>
        <v>4000</v>
      </c>
      <c r="N126" s="14">
        <v>1</v>
      </c>
      <c r="O126" s="14">
        <v>1</v>
      </c>
      <c r="P126" s="14"/>
      <c r="Q126" s="14"/>
      <c r="R126" s="16">
        <v>1</v>
      </c>
      <c r="S126" s="15"/>
      <c r="T126" s="16">
        <v>1</v>
      </c>
      <c r="U126" s="15"/>
      <c r="V126" s="16">
        <v>1</v>
      </c>
      <c r="W126" s="15"/>
      <c r="X126" s="178">
        <v>1</v>
      </c>
      <c r="Y126" s="13"/>
      <c r="Z126" s="13"/>
      <c r="AA126" s="2"/>
      <c r="AB126" s="2"/>
      <c r="AC126" s="2"/>
      <c r="AD126" s="2"/>
      <c r="AE126" s="2"/>
      <c r="AF126" s="2"/>
      <c r="AG126" s="2"/>
      <c r="AH126" s="2"/>
      <c r="AI126" s="2"/>
      <c r="AJ126" s="2"/>
      <c r="AK126" s="2"/>
      <c r="AL126" s="2"/>
      <c r="AM126" s="2"/>
      <c r="AN126" s="2"/>
      <c r="AO126" s="2"/>
      <c r="AP126" s="2"/>
      <c r="AQ126" s="2"/>
      <c r="AR126" s="2"/>
      <c r="AS126" s="2"/>
      <c r="AT126" s="2"/>
      <c r="AU126" s="2"/>
      <c r="AV126" s="2"/>
      <c r="AW126" s="2"/>
    </row>
    <row r="127" spans="1:49" ht="95" customHeight="1">
      <c r="A127" s="23" t="s">
        <v>77</v>
      </c>
      <c r="B127" s="338"/>
      <c r="C127" s="334"/>
      <c r="D127" s="312"/>
      <c r="E127" s="313"/>
      <c r="F127" s="21">
        <v>43966</v>
      </c>
      <c r="G127" s="20" t="s">
        <v>90</v>
      </c>
      <c r="H127" s="15" t="s">
        <v>106</v>
      </c>
      <c r="I127" s="15" t="s">
        <v>88</v>
      </c>
      <c r="J127" s="19" t="s">
        <v>105</v>
      </c>
      <c r="K127" s="85">
        <v>119</v>
      </c>
      <c r="L127" s="18">
        <v>500</v>
      </c>
      <c r="M127" s="17">
        <f t="shared" si="5"/>
        <v>2000</v>
      </c>
      <c r="N127" s="14">
        <v>1</v>
      </c>
      <c r="O127" s="14">
        <v>1</v>
      </c>
      <c r="P127" s="14"/>
      <c r="Q127" s="14"/>
      <c r="R127" s="16">
        <v>1</v>
      </c>
      <c r="S127" s="15"/>
      <c r="T127" s="16">
        <v>1</v>
      </c>
      <c r="U127" s="15"/>
      <c r="V127" s="16">
        <v>1</v>
      </c>
      <c r="W127" s="15"/>
      <c r="X127" s="178">
        <v>1</v>
      </c>
      <c r="Y127" s="13"/>
      <c r="Z127" s="13"/>
      <c r="AA127" s="2"/>
      <c r="AB127" s="2"/>
      <c r="AC127" s="2"/>
      <c r="AD127" s="2"/>
      <c r="AE127" s="2"/>
      <c r="AF127" s="2"/>
      <c r="AG127" s="2"/>
      <c r="AH127" s="2"/>
      <c r="AI127" s="2"/>
      <c r="AJ127" s="2"/>
      <c r="AK127" s="2"/>
      <c r="AL127" s="2"/>
      <c r="AM127" s="2"/>
      <c r="AN127" s="2"/>
      <c r="AO127" s="2"/>
      <c r="AP127" s="2"/>
      <c r="AQ127" s="2"/>
      <c r="AR127" s="2"/>
      <c r="AS127" s="2"/>
      <c r="AT127" s="2"/>
      <c r="AU127" s="2"/>
      <c r="AV127" s="2"/>
      <c r="AW127" s="2"/>
    </row>
    <row r="128" spans="1:49" ht="95" customHeight="1">
      <c r="A128" s="23" t="s">
        <v>77</v>
      </c>
      <c r="B128" s="338"/>
      <c r="C128" s="334"/>
      <c r="D128" s="312"/>
      <c r="E128" s="313"/>
      <c r="F128" s="21">
        <v>43966</v>
      </c>
      <c r="G128" s="20" t="s">
        <v>90</v>
      </c>
      <c r="H128" s="15" t="s">
        <v>106</v>
      </c>
      <c r="I128" s="15" t="s">
        <v>88</v>
      </c>
      <c r="J128" s="19" t="s">
        <v>105</v>
      </c>
      <c r="K128" s="85">
        <v>120</v>
      </c>
      <c r="L128" s="18">
        <v>500</v>
      </c>
      <c r="M128" s="17">
        <f t="shared" si="5"/>
        <v>2000</v>
      </c>
      <c r="N128" s="14">
        <v>1</v>
      </c>
      <c r="O128" s="14">
        <v>1</v>
      </c>
      <c r="P128" s="14"/>
      <c r="Q128" s="14"/>
      <c r="R128" s="16">
        <v>1</v>
      </c>
      <c r="S128" s="15"/>
      <c r="T128" s="16">
        <v>1</v>
      </c>
      <c r="U128" s="15"/>
      <c r="V128" s="16">
        <v>1</v>
      </c>
      <c r="W128" s="15"/>
      <c r="X128" s="178">
        <v>1</v>
      </c>
      <c r="Y128" s="13"/>
      <c r="Z128" s="13"/>
      <c r="AA128" s="2"/>
      <c r="AB128" s="2"/>
      <c r="AC128" s="2"/>
      <c r="AD128" s="2"/>
      <c r="AE128" s="2"/>
      <c r="AF128" s="2"/>
      <c r="AG128" s="2"/>
      <c r="AH128" s="2"/>
      <c r="AI128" s="2"/>
      <c r="AJ128" s="2"/>
      <c r="AK128" s="2"/>
      <c r="AL128" s="2"/>
      <c r="AM128" s="2"/>
      <c r="AN128" s="2"/>
      <c r="AO128" s="2"/>
      <c r="AP128" s="2"/>
      <c r="AQ128" s="2"/>
      <c r="AR128" s="2"/>
      <c r="AS128" s="2"/>
      <c r="AT128" s="2"/>
      <c r="AU128" s="2"/>
      <c r="AV128" s="2"/>
      <c r="AW128" s="2"/>
    </row>
    <row r="129" spans="1:49" ht="95" customHeight="1">
      <c r="A129" s="23" t="s">
        <v>77</v>
      </c>
      <c r="B129" s="334" t="s">
        <v>133</v>
      </c>
      <c r="C129" s="334" t="s">
        <v>132</v>
      </c>
      <c r="D129" s="312"/>
      <c r="E129" s="313"/>
      <c r="F129" s="21">
        <v>43966</v>
      </c>
      <c r="G129" s="20" t="s">
        <v>90</v>
      </c>
      <c r="H129" s="15" t="s">
        <v>106</v>
      </c>
      <c r="I129" s="15" t="s">
        <v>88</v>
      </c>
      <c r="J129" s="19" t="s">
        <v>105</v>
      </c>
      <c r="K129" s="85">
        <v>121</v>
      </c>
      <c r="L129" s="18">
        <v>500</v>
      </c>
      <c r="M129" s="17">
        <f t="shared" si="5"/>
        <v>2000</v>
      </c>
      <c r="N129" s="14">
        <v>1</v>
      </c>
      <c r="O129" s="14">
        <v>1</v>
      </c>
      <c r="P129" s="14"/>
      <c r="Q129" s="14"/>
      <c r="R129" s="16">
        <v>1</v>
      </c>
      <c r="S129" s="15"/>
      <c r="T129" s="16">
        <v>1</v>
      </c>
      <c r="U129" s="15"/>
      <c r="V129" s="16">
        <v>1</v>
      </c>
      <c r="W129" s="15"/>
      <c r="X129" s="178">
        <v>1</v>
      </c>
      <c r="Y129" s="13"/>
      <c r="Z129" s="13"/>
      <c r="AA129" s="2"/>
      <c r="AB129" s="2"/>
      <c r="AC129" s="2"/>
      <c r="AD129" s="2"/>
      <c r="AE129" s="2"/>
      <c r="AF129" s="2"/>
      <c r="AG129" s="2"/>
      <c r="AH129" s="2"/>
      <c r="AI129" s="2"/>
      <c r="AJ129" s="2"/>
      <c r="AK129" s="2"/>
      <c r="AL129" s="2"/>
      <c r="AM129" s="2"/>
      <c r="AN129" s="2"/>
      <c r="AO129" s="2"/>
      <c r="AP129" s="2"/>
      <c r="AQ129" s="2"/>
      <c r="AR129" s="2"/>
      <c r="AS129" s="2"/>
      <c r="AT129" s="2"/>
      <c r="AU129" s="2"/>
      <c r="AV129" s="2"/>
      <c r="AW129" s="2"/>
    </row>
    <row r="130" spans="1:49" ht="95" customHeight="1">
      <c r="A130" s="23" t="s">
        <v>77</v>
      </c>
      <c r="B130" s="334"/>
      <c r="C130" s="334"/>
      <c r="D130" s="312"/>
      <c r="E130" s="313"/>
      <c r="F130" s="21">
        <v>43966</v>
      </c>
      <c r="G130" s="20" t="s">
        <v>90</v>
      </c>
      <c r="H130" s="15" t="s">
        <v>106</v>
      </c>
      <c r="I130" s="15" t="s">
        <v>88</v>
      </c>
      <c r="J130" s="19" t="s">
        <v>105</v>
      </c>
      <c r="K130" s="85">
        <v>122</v>
      </c>
      <c r="L130" s="18">
        <v>500</v>
      </c>
      <c r="M130" s="17">
        <f t="shared" si="5"/>
        <v>2000</v>
      </c>
      <c r="N130" s="14">
        <v>1</v>
      </c>
      <c r="O130" s="14">
        <v>1</v>
      </c>
      <c r="P130" s="14"/>
      <c r="Q130" s="14"/>
      <c r="R130" s="16">
        <v>1</v>
      </c>
      <c r="S130" s="15"/>
      <c r="T130" s="16">
        <v>1</v>
      </c>
      <c r="U130" s="15"/>
      <c r="V130" s="16">
        <v>1</v>
      </c>
      <c r="W130" s="15"/>
      <c r="X130" s="178">
        <v>1</v>
      </c>
      <c r="Y130" s="13"/>
      <c r="Z130" s="13"/>
      <c r="AA130" s="2"/>
      <c r="AB130" s="2"/>
      <c r="AC130" s="2"/>
      <c r="AD130" s="2"/>
      <c r="AE130" s="2"/>
      <c r="AF130" s="2"/>
      <c r="AG130" s="2"/>
      <c r="AH130" s="2"/>
      <c r="AI130" s="2"/>
      <c r="AJ130" s="2"/>
      <c r="AK130" s="2"/>
      <c r="AL130" s="2"/>
      <c r="AM130" s="2"/>
      <c r="AN130" s="2"/>
      <c r="AO130" s="2"/>
      <c r="AP130" s="2"/>
      <c r="AQ130" s="2"/>
      <c r="AR130" s="2"/>
      <c r="AS130" s="2"/>
      <c r="AT130" s="2"/>
      <c r="AU130" s="2"/>
      <c r="AV130" s="2"/>
      <c r="AW130" s="2"/>
    </row>
    <row r="131" spans="1:49" ht="95" customHeight="1">
      <c r="A131" s="23" t="s">
        <v>92</v>
      </c>
      <c r="B131" s="334"/>
      <c r="C131" s="334"/>
      <c r="D131" s="22" t="s">
        <v>160</v>
      </c>
      <c r="E131" s="23" t="s">
        <v>78</v>
      </c>
      <c r="F131" s="21">
        <v>43967</v>
      </c>
      <c r="G131" s="14" t="s">
        <v>53</v>
      </c>
      <c r="H131" s="15" t="s">
        <v>102</v>
      </c>
      <c r="I131" s="15" t="s">
        <v>104</v>
      </c>
      <c r="J131" s="23" t="s">
        <v>78</v>
      </c>
      <c r="K131" s="85">
        <v>123</v>
      </c>
      <c r="L131" s="18">
        <v>214</v>
      </c>
      <c r="M131" s="17">
        <f t="shared" si="5"/>
        <v>856</v>
      </c>
      <c r="N131" s="14">
        <v>1</v>
      </c>
      <c r="O131" s="14">
        <v>1</v>
      </c>
      <c r="P131" s="14"/>
      <c r="Q131" s="14"/>
      <c r="R131" s="16">
        <v>1</v>
      </c>
      <c r="S131" s="15"/>
      <c r="T131" s="16">
        <v>1</v>
      </c>
      <c r="U131" s="15"/>
      <c r="V131" s="16">
        <v>1</v>
      </c>
      <c r="W131" s="15"/>
      <c r="X131" s="178">
        <v>1</v>
      </c>
      <c r="Y131" s="13"/>
      <c r="Z131" s="13"/>
      <c r="AA131" s="2"/>
      <c r="AB131" s="2"/>
      <c r="AC131" s="2"/>
      <c r="AD131" s="2"/>
      <c r="AE131" s="2"/>
      <c r="AF131" s="2"/>
      <c r="AG131" s="2"/>
      <c r="AH131" s="2"/>
      <c r="AI131" s="2"/>
      <c r="AJ131" s="2"/>
      <c r="AK131" s="2"/>
      <c r="AL131" s="2"/>
      <c r="AM131" s="2"/>
      <c r="AN131" s="2"/>
      <c r="AO131" s="2"/>
      <c r="AP131" s="2"/>
      <c r="AQ131" s="2"/>
      <c r="AR131" s="2"/>
      <c r="AS131" s="2"/>
      <c r="AT131" s="2"/>
      <c r="AU131" s="2"/>
      <c r="AV131" s="2"/>
      <c r="AW131" s="2"/>
    </row>
    <row r="132" spans="1:49" ht="132" customHeight="1">
      <c r="A132" s="23" t="s">
        <v>77</v>
      </c>
      <c r="B132" s="334"/>
      <c r="C132" s="334"/>
      <c r="D132" s="22" t="s">
        <v>170</v>
      </c>
      <c r="E132" s="22" t="s">
        <v>379</v>
      </c>
      <c r="F132" s="21">
        <v>43967</v>
      </c>
      <c r="G132" s="14" t="s">
        <v>53</v>
      </c>
      <c r="H132" s="15" t="s">
        <v>100</v>
      </c>
      <c r="I132" s="30" t="s">
        <v>103</v>
      </c>
      <c r="J132" s="22" t="s">
        <v>379</v>
      </c>
      <c r="K132" s="85">
        <v>124</v>
      </c>
      <c r="L132" s="18">
        <v>961.14</v>
      </c>
      <c r="M132" s="17">
        <f t="shared" si="5"/>
        <v>3844.56</v>
      </c>
      <c r="N132" s="14">
        <v>1</v>
      </c>
      <c r="O132" s="14">
        <v>1</v>
      </c>
      <c r="P132" s="14"/>
      <c r="Q132" s="14"/>
      <c r="R132" s="16">
        <v>1</v>
      </c>
      <c r="S132" s="15"/>
      <c r="T132" s="16">
        <v>1</v>
      </c>
      <c r="U132" s="15"/>
      <c r="V132" s="16">
        <v>1</v>
      </c>
      <c r="W132" s="15"/>
      <c r="X132" s="178">
        <v>1</v>
      </c>
      <c r="Y132" s="13"/>
      <c r="Z132" s="13"/>
      <c r="AA132" s="2"/>
      <c r="AB132" s="2"/>
      <c r="AC132" s="2"/>
      <c r="AD132" s="2"/>
      <c r="AE132" s="2"/>
      <c r="AF132" s="2"/>
      <c r="AG132" s="2"/>
      <c r="AH132" s="2"/>
      <c r="AI132" s="2"/>
      <c r="AJ132" s="2"/>
      <c r="AK132" s="2"/>
      <c r="AL132" s="2"/>
      <c r="AM132" s="2"/>
      <c r="AN132" s="2"/>
      <c r="AO132" s="2"/>
      <c r="AP132" s="2"/>
      <c r="AQ132" s="2"/>
      <c r="AR132" s="2"/>
      <c r="AS132" s="2"/>
      <c r="AT132" s="2"/>
      <c r="AU132" s="2"/>
      <c r="AV132" s="2"/>
      <c r="AW132" s="2"/>
    </row>
    <row r="133" spans="1:49" ht="95" customHeight="1">
      <c r="A133" s="23" t="s">
        <v>92</v>
      </c>
      <c r="B133" s="334"/>
      <c r="C133" s="334"/>
      <c r="D133" s="22" t="s">
        <v>91</v>
      </c>
      <c r="E133" s="22" t="s">
        <v>97</v>
      </c>
      <c r="F133" s="21">
        <v>43967</v>
      </c>
      <c r="G133" s="29" t="s">
        <v>26</v>
      </c>
      <c r="H133" s="15" t="s">
        <v>102</v>
      </c>
      <c r="I133" s="15" t="s">
        <v>27</v>
      </c>
      <c r="J133" s="23" t="s">
        <v>78</v>
      </c>
      <c r="K133" s="85">
        <v>125</v>
      </c>
      <c r="L133" s="18">
        <v>1000</v>
      </c>
      <c r="M133" s="17">
        <f t="shared" si="5"/>
        <v>4000</v>
      </c>
      <c r="N133" s="14">
        <v>1</v>
      </c>
      <c r="O133" s="14">
        <v>1</v>
      </c>
      <c r="P133" s="14"/>
      <c r="Q133" s="14"/>
      <c r="R133" s="16">
        <v>1</v>
      </c>
      <c r="S133" s="15"/>
      <c r="T133" s="14"/>
      <c r="U133" s="24">
        <v>1</v>
      </c>
      <c r="V133" s="14"/>
      <c r="W133" s="24">
        <v>1</v>
      </c>
      <c r="X133" s="178">
        <v>1</v>
      </c>
      <c r="Y133" s="13"/>
      <c r="Z133" s="13"/>
      <c r="AA133" s="2"/>
      <c r="AB133" s="2"/>
      <c r="AC133" s="2"/>
      <c r="AD133" s="2"/>
      <c r="AE133" s="2"/>
      <c r="AF133" s="2"/>
      <c r="AG133" s="2"/>
      <c r="AH133" s="2"/>
      <c r="AI133" s="2"/>
      <c r="AJ133" s="2"/>
      <c r="AK133" s="2"/>
      <c r="AL133" s="2"/>
      <c r="AM133" s="2"/>
      <c r="AN133" s="2"/>
      <c r="AO133" s="2"/>
      <c r="AP133" s="2"/>
      <c r="AQ133" s="2"/>
      <c r="AR133" s="2"/>
      <c r="AS133" s="2"/>
      <c r="AT133" s="2"/>
      <c r="AU133" s="2"/>
      <c r="AV133" s="2"/>
      <c r="AW133" s="2"/>
    </row>
    <row r="134" spans="1:49" ht="95" customHeight="1">
      <c r="A134" s="23" t="s">
        <v>77</v>
      </c>
      <c r="B134" s="334"/>
      <c r="C134" s="334"/>
      <c r="D134" s="22" t="s">
        <v>98</v>
      </c>
      <c r="E134" s="22" t="s">
        <v>97</v>
      </c>
      <c r="F134" s="21">
        <v>43967</v>
      </c>
      <c r="G134" s="20" t="s">
        <v>101</v>
      </c>
      <c r="H134" s="15" t="s">
        <v>96</v>
      </c>
      <c r="I134" s="15" t="s">
        <v>88</v>
      </c>
      <c r="J134" s="19" t="s">
        <v>78</v>
      </c>
      <c r="K134" s="85">
        <v>126</v>
      </c>
      <c r="L134" s="18">
        <v>500</v>
      </c>
      <c r="M134" s="17">
        <f t="shared" si="5"/>
        <v>2000</v>
      </c>
      <c r="N134" s="14">
        <v>1</v>
      </c>
      <c r="O134" s="14">
        <v>1</v>
      </c>
      <c r="P134" s="14"/>
      <c r="Q134" s="14"/>
      <c r="R134" s="16">
        <v>1</v>
      </c>
      <c r="S134" s="15"/>
      <c r="T134" s="14"/>
      <c r="U134" s="24">
        <v>1</v>
      </c>
      <c r="V134" s="14"/>
      <c r="W134" s="24">
        <v>1</v>
      </c>
      <c r="X134" s="178">
        <v>1</v>
      </c>
      <c r="Y134" s="13"/>
      <c r="Z134" s="13"/>
      <c r="AA134" s="2"/>
      <c r="AB134" s="2"/>
      <c r="AC134" s="2"/>
      <c r="AD134" s="2"/>
      <c r="AE134" s="2"/>
      <c r="AF134" s="2"/>
      <c r="AG134" s="2"/>
      <c r="AH134" s="2"/>
      <c r="AI134" s="2"/>
      <c r="AJ134" s="2"/>
      <c r="AK134" s="2"/>
      <c r="AL134" s="2"/>
      <c r="AM134" s="2"/>
      <c r="AN134" s="2"/>
      <c r="AO134" s="2"/>
      <c r="AP134" s="2"/>
      <c r="AQ134" s="2"/>
      <c r="AR134" s="2"/>
      <c r="AS134" s="2"/>
      <c r="AT134" s="2"/>
      <c r="AU134" s="2"/>
      <c r="AV134" s="2"/>
      <c r="AW134" s="2"/>
    </row>
    <row r="135" spans="1:49" ht="95" customHeight="1">
      <c r="A135" s="23" t="s">
        <v>77</v>
      </c>
      <c r="B135" s="334"/>
      <c r="C135" s="334"/>
      <c r="D135" s="22" t="s">
        <v>170</v>
      </c>
      <c r="E135" s="22" t="s">
        <v>379</v>
      </c>
      <c r="F135" s="21">
        <v>43967</v>
      </c>
      <c r="G135" s="20" t="s">
        <v>93</v>
      </c>
      <c r="H135" s="15" t="s">
        <v>100</v>
      </c>
      <c r="I135" s="15" t="s">
        <v>88</v>
      </c>
      <c r="J135" s="22" t="s">
        <v>379</v>
      </c>
      <c r="K135" s="85">
        <v>127</v>
      </c>
      <c r="L135" s="18">
        <v>500</v>
      </c>
      <c r="M135" s="17">
        <f t="shared" si="5"/>
        <v>2000</v>
      </c>
      <c r="N135" s="14">
        <v>1</v>
      </c>
      <c r="O135" s="14">
        <v>1</v>
      </c>
      <c r="P135" s="14"/>
      <c r="Q135" s="14"/>
      <c r="R135" s="16">
        <v>1</v>
      </c>
      <c r="S135" s="15"/>
      <c r="T135" s="16">
        <v>1</v>
      </c>
      <c r="U135" s="15"/>
      <c r="V135" s="16">
        <v>1</v>
      </c>
      <c r="W135" s="15"/>
      <c r="X135" s="14">
        <v>1</v>
      </c>
      <c r="Y135" s="13"/>
      <c r="Z135" s="13"/>
      <c r="AA135" s="2"/>
      <c r="AB135" s="2"/>
      <c r="AC135" s="2"/>
      <c r="AD135" s="2"/>
      <c r="AE135" s="2"/>
      <c r="AF135" s="2"/>
      <c r="AG135" s="2"/>
      <c r="AH135" s="2"/>
      <c r="AI135" s="2"/>
      <c r="AJ135" s="2"/>
      <c r="AK135" s="2"/>
      <c r="AL135" s="2"/>
      <c r="AM135" s="2"/>
      <c r="AN135" s="2"/>
      <c r="AO135" s="2"/>
      <c r="AP135" s="2"/>
      <c r="AQ135" s="2"/>
      <c r="AR135" s="2"/>
      <c r="AS135" s="2"/>
      <c r="AT135" s="2"/>
      <c r="AU135" s="2"/>
      <c r="AV135" s="2"/>
      <c r="AW135" s="2"/>
    </row>
    <row r="136" spans="1:49" ht="95" customHeight="1">
      <c r="A136" s="23" t="s">
        <v>77</v>
      </c>
      <c r="B136" s="334"/>
      <c r="C136" s="334"/>
      <c r="D136" s="22" t="s">
        <v>98</v>
      </c>
      <c r="E136" s="22" t="s">
        <v>97</v>
      </c>
      <c r="F136" s="21">
        <v>43967</v>
      </c>
      <c r="G136" s="20" t="s">
        <v>90</v>
      </c>
      <c r="H136" s="15" t="s">
        <v>96</v>
      </c>
      <c r="I136" s="15" t="s">
        <v>88</v>
      </c>
      <c r="J136" s="19" t="s">
        <v>78</v>
      </c>
      <c r="K136" s="85">
        <v>128</v>
      </c>
      <c r="L136" s="18">
        <v>500</v>
      </c>
      <c r="M136" s="17">
        <f t="shared" si="5"/>
        <v>2000</v>
      </c>
      <c r="N136" s="14">
        <v>1</v>
      </c>
      <c r="O136" s="14">
        <v>1</v>
      </c>
      <c r="P136" s="14"/>
      <c r="Q136" s="14"/>
      <c r="R136" s="16"/>
      <c r="S136" s="15"/>
      <c r="T136" s="14"/>
      <c r="U136" s="24">
        <v>1</v>
      </c>
      <c r="V136" s="14"/>
      <c r="W136" s="24">
        <v>1</v>
      </c>
      <c r="X136" s="14">
        <v>1</v>
      </c>
      <c r="Y136" s="13"/>
      <c r="Z136" s="13"/>
      <c r="AA136" s="2"/>
      <c r="AB136" s="2"/>
      <c r="AC136" s="2"/>
      <c r="AD136" s="2"/>
      <c r="AE136" s="2"/>
      <c r="AF136" s="2"/>
      <c r="AG136" s="2"/>
      <c r="AH136" s="2"/>
      <c r="AI136" s="2"/>
      <c r="AJ136" s="2"/>
      <c r="AK136" s="2"/>
      <c r="AL136" s="2"/>
      <c r="AM136" s="2"/>
      <c r="AN136" s="2"/>
      <c r="AO136" s="2"/>
      <c r="AP136" s="2"/>
      <c r="AQ136" s="2"/>
      <c r="AR136" s="2"/>
      <c r="AS136" s="2"/>
      <c r="AT136" s="2"/>
      <c r="AU136" s="2"/>
      <c r="AV136" s="2"/>
      <c r="AW136" s="2"/>
    </row>
    <row r="137" spans="1:49" ht="95" customHeight="1">
      <c r="A137" s="23" t="s">
        <v>77</v>
      </c>
      <c r="B137" s="334"/>
      <c r="C137" s="334"/>
      <c r="D137" s="22" t="s">
        <v>98</v>
      </c>
      <c r="E137" s="22" t="s">
        <v>97</v>
      </c>
      <c r="F137" s="21">
        <v>43968</v>
      </c>
      <c r="G137" s="20" t="s">
        <v>90</v>
      </c>
      <c r="H137" s="15" t="s">
        <v>96</v>
      </c>
      <c r="I137" s="15" t="s">
        <v>88</v>
      </c>
      <c r="J137" s="19" t="s">
        <v>78</v>
      </c>
      <c r="K137" s="85">
        <v>129</v>
      </c>
      <c r="L137" s="18">
        <v>500</v>
      </c>
      <c r="M137" s="17">
        <f t="shared" si="5"/>
        <v>2000</v>
      </c>
      <c r="N137" s="14">
        <v>1</v>
      </c>
      <c r="O137" s="14">
        <v>1</v>
      </c>
      <c r="P137" s="14"/>
      <c r="Q137" s="14"/>
      <c r="R137" s="16"/>
      <c r="S137" s="15"/>
      <c r="T137" s="14"/>
      <c r="U137" s="24">
        <v>1</v>
      </c>
      <c r="V137" s="14"/>
      <c r="W137" s="24">
        <v>1</v>
      </c>
      <c r="X137" s="14">
        <v>1</v>
      </c>
      <c r="Y137" s="13"/>
      <c r="Z137" s="13"/>
      <c r="AA137" s="2"/>
      <c r="AB137" s="2"/>
      <c r="AC137" s="2"/>
      <c r="AD137" s="2"/>
      <c r="AE137" s="2"/>
      <c r="AF137" s="2"/>
      <c r="AG137" s="2"/>
      <c r="AH137" s="2"/>
      <c r="AI137" s="2"/>
      <c r="AJ137" s="2"/>
      <c r="AK137" s="2"/>
      <c r="AL137" s="2"/>
      <c r="AM137" s="2"/>
      <c r="AN137" s="2"/>
      <c r="AO137" s="2"/>
      <c r="AP137" s="2"/>
      <c r="AQ137" s="2"/>
      <c r="AR137" s="2"/>
      <c r="AS137" s="2"/>
      <c r="AT137" s="2"/>
      <c r="AU137" s="2"/>
      <c r="AV137" s="2"/>
      <c r="AW137" s="2"/>
    </row>
    <row r="138" spans="1:49" ht="95" customHeight="1">
      <c r="A138" s="23" t="s">
        <v>77</v>
      </c>
      <c r="B138" s="334"/>
      <c r="C138" s="334"/>
      <c r="D138" s="312" t="s">
        <v>168</v>
      </c>
      <c r="E138" s="312" t="s">
        <v>82</v>
      </c>
      <c r="F138" s="21">
        <v>43977</v>
      </c>
      <c r="G138" s="20" t="s">
        <v>26</v>
      </c>
      <c r="H138" s="15" t="s">
        <v>89</v>
      </c>
      <c r="I138" s="15" t="s">
        <v>27</v>
      </c>
      <c r="J138" s="19" t="s">
        <v>87</v>
      </c>
      <c r="K138" s="85">
        <v>130</v>
      </c>
      <c r="L138" s="18">
        <v>1000</v>
      </c>
      <c r="M138" s="17">
        <f t="shared" si="5"/>
        <v>4000</v>
      </c>
      <c r="N138" s="14">
        <v>1</v>
      </c>
      <c r="O138" s="14">
        <v>1</v>
      </c>
      <c r="P138" s="14"/>
      <c r="Q138" s="14"/>
      <c r="R138" s="16">
        <v>1</v>
      </c>
      <c r="S138" s="15"/>
      <c r="T138" s="16">
        <v>1</v>
      </c>
      <c r="U138" s="15"/>
      <c r="V138" s="16">
        <v>1</v>
      </c>
      <c r="W138" s="15"/>
      <c r="X138" s="14">
        <v>1</v>
      </c>
      <c r="Y138" s="13"/>
      <c r="Z138" s="13"/>
      <c r="AA138" s="2"/>
      <c r="AB138" s="2"/>
      <c r="AC138" s="2"/>
      <c r="AD138" s="2"/>
      <c r="AE138" s="2"/>
      <c r="AF138" s="2"/>
      <c r="AG138" s="2"/>
      <c r="AH138" s="2"/>
      <c r="AI138" s="2"/>
      <c r="AJ138" s="2"/>
      <c r="AK138" s="2"/>
      <c r="AL138" s="2"/>
      <c r="AM138" s="2"/>
      <c r="AN138" s="2"/>
      <c r="AO138" s="2"/>
      <c r="AP138" s="2"/>
      <c r="AQ138" s="2"/>
      <c r="AR138" s="2"/>
      <c r="AS138" s="2"/>
      <c r="AT138" s="2"/>
      <c r="AU138" s="2"/>
      <c r="AV138" s="2"/>
      <c r="AW138" s="2"/>
    </row>
    <row r="139" spans="1:49" ht="95" customHeight="1">
      <c r="A139" s="23" t="s">
        <v>77</v>
      </c>
      <c r="B139" s="334"/>
      <c r="C139" s="334"/>
      <c r="D139" s="312"/>
      <c r="E139" s="312"/>
      <c r="F139" s="21">
        <v>43977</v>
      </c>
      <c r="G139" s="20" t="s">
        <v>90</v>
      </c>
      <c r="H139" s="15" t="s">
        <v>89</v>
      </c>
      <c r="I139" s="15" t="s">
        <v>88</v>
      </c>
      <c r="J139" s="19" t="s">
        <v>95</v>
      </c>
      <c r="K139" s="85">
        <v>131</v>
      </c>
      <c r="L139" s="18">
        <v>500</v>
      </c>
      <c r="M139" s="17">
        <f t="shared" si="5"/>
        <v>2000</v>
      </c>
      <c r="N139" s="14">
        <v>1</v>
      </c>
      <c r="O139" s="14">
        <v>1</v>
      </c>
      <c r="P139" s="14"/>
      <c r="Q139" s="14"/>
      <c r="R139" s="16">
        <v>1</v>
      </c>
      <c r="S139" s="15"/>
      <c r="T139" s="16">
        <v>1</v>
      </c>
      <c r="U139" s="15"/>
      <c r="V139" s="16">
        <v>1</v>
      </c>
      <c r="W139" s="15"/>
      <c r="X139" s="14">
        <v>1</v>
      </c>
      <c r="Y139" s="13"/>
      <c r="Z139" s="13"/>
      <c r="AA139" s="2"/>
      <c r="AB139" s="2"/>
      <c r="AC139" s="2"/>
      <c r="AD139" s="2"/>
      <c r="AE139" s="2"/>
      <c r="AF139" s="2"/>
      <c r="AG139" s="2"/>
      <c r="AH139" s="2"/>
      <c r="AI139" s="2"/>
      <c r="AJ139" s="2"/>
      <c r="AK139" s="2"/>
      <c r="AL139" s="2"/>
      <c r="AM139" s="2"/>
      <c r="AN139" s="2"/>
      <c r="AO139" s="2"/>
      <c r="AP139" s="2"/>
      <c r="AQ139" s="2"/>
      <c r="AR139" s="2"/>
      <c r="AS139" s="2"/>
      <c r="AT139" s="2"/>
      <c r="AU139" s="2"/>
      <c r="AV139" s="2"/>
      <c r="AW139" s="2"/>
    </row>
    <row r="140" spans="1:49" ht="95" customHeight="1">
      <c r="A140" s="23" t="s">
        <v>77</v>
      </c>
      <c r="B140" s="334"/>
      <c r="C140" s="334"/>
      <c r="D140" s="312"/>
      <c r="E140" s="312"/>
      <c r="F140" s="21">
        <v>43977</v>
      </c>
      <c r="G140" s="20" t="s">
        <v>90</v>
      </c>
      <c r="H140" s="15" t="s">
        <v>94</v>
      </c>
      <c r="I140" s="15" t="s">
        <v>88</v>
      </c>
      <c r="J140" s="189" t="s">
        <v>87</v>
      </c>
      <c r="K140" s="85">
        <v>132</v>
      </c>
      <c r="L140" s="18">
        <v>500</v>
      </c>
      <c r="M140" s="17">
        <f t="shared" si="5"/>
        <v>2000</v>
      </c>
      <c r="N140" s="14">
        <v>3</v>
      </c>
      <c r="O140" s="14"/>
      <c r="P140" s="14"/>
      <c r="Q140" s="14">
        <v>1</v>
      </c>
      <c r="R140" s="16">
        <v>1</v>
      </c>
      <c r="S140" s="15"/>
      <c r="T140" s="16">
        <v>1</v>
      </c>
      <c r="U140" s="15"/>
      <c r="V140" s="16">
        <v>1</v>
      </c>
      <c r="W140" s="15"/>
      <c r="X140" s="14">
        <v>1</v>
      </c>
      <c r="Y140" s="13"/>
      <c r="Z140" s="13"/>
      <c r="AA140" s="2"/>
      <c r="AB140" s="2"/>
      <c r="AC140" s="2"/>
      <c r="AD140" s="2"/>
      <c r="AE140" s="2"/>
      <c r="AF140" s="2"/>
      <c r="AG140" s="2"/>
      <c r="AH140" s="2"/>
      <c r="AI140" s="2"/>
      <c r="AJ140" s="2"/>
      <c r="AK140" s="2"/>
      <c r="AL140" s="2"/>
      <c r="AM140" s="2"/>
      <c r="AN140" s="2"/>
      <c r="AO140" s="2"/>
      <c r="AP140" s="2"/>
      <c r="AQ140" s="2"/>
      <c r="AR140" s="2"/>
      <c r="AS140" s="2"/>
      <c r="AT140" s="2"/>
      <c r="AU140" s="2"/>
      <c r="AV140" s="2"/>
      <c r="AW140" s="2"/>
    </row>
    <row r="141" spans="1:49" ht="95" customHeight="1">
      <c r="A141" s="23" t="s">
        <v>77</v>
      </c>
      <c r="B141" s="334"/>
      <c r="C141" s="334"/>
      <c r="D141" s="312"/>
      <c r="E141" s="312"/>
      <c r="F141" s="21">
        <v>43977</v>
      </c>
      <c r="G141" s="20" t="s">
        <v>93</v>
      </c>
      <c r="H141" s="15" t="s">
        <v>89</v>
      </c>
      <c r="I141" s="15" t="s">
        <v>88</v>
      </c>
      <c r="J141" s="19" t="s">
        <v>87</v>
      </c>
      <c r="K141" s="85">
        <v>133</v>
      </c>
      <c r="L141" s="18">
        <v>500</v>
      </c>
      <c r="M141" s="17">
        <f t="shared" si="5"/>
        <v>2000</v>
      </c>
      <c r="N141" s="14">
        <v>1</v>
      </c>
      <c r="O141" s="14">
        <v>1</v>
      </c>
      <c r="P141" s="14"/>
      <c r="Q141" s="14"/>
      <c r="R141" s="16">
        <v>1</v>
      </c>
      <c r="S141" s="15"/>
      <c r="T141" s="16">
        <v>1</v>
      </c>
      <c r="U141" s="15"/>
      <c r="V141" s="16">
        <v>1</v>
      </c>
      <c r="W141" s="15"/>
      <c r="X141" s="14">
        <v>1</v>
      </c>
      <c r="Y141" s="13"/>
      <c r="Z141" s="13"/>
      <c r="AA141" s="2"/>
      <c r="AB141" s="2"/>
      <c r="AC141" s="2"/>
      <c r="AD141" s="2"/>
      <c r="AE141" s="2"/>
      <c r="AF141" s="2"/>
      <c r="AG141" s="2"/>
      <c r="AH141" s="2"/>
      <c r="AI141" s="2"/>
      <c r="AJ141" s="2"/>
      <c r="AK141" s="2"/>
      <c r="AL141" s="2"/>
      <c r="AM141" s="2"/>
      <c r="AN141" s="2"/>
      <c r="AO141" s="2"/>
      <c r="AP141" s="2"/>
      <c r="AQ141" s="2"/>
      <c r="AR141" s="2"/>
      <c r="AS141" s="2"/>
      <c r="AT141" s="2"/>
      <c r="AU141" s="2"/>
      <c r="AV141" s="2"/>
      <c r="AW141" s="2"/>
    </row>
    <row r="142" spans="1:49" ht="95" customHeight="1">
      <c r="A142" s="23" t="s">
        <v>77</v>
      </c>
      <c r="B142" s="334"/>
      <c r="C142" s="334"/>
      <c r="D142" s="312"/>
      <c r="E142" s="312"/>
      <c r="F142" s="21">
        <v>43978</v>
      </c>
      <c r="G142" s="26" t="s">
        <v>85</v>
      </c>
      <c r="H142" s="15" t="s">
        <v>81</v>
      </c>
      <c r="I142" s="32" t="s">
        <v>128</v>
      </c>
      <c r="J142" s="33" t="s">
        <v>127</v>
      </c>
      <c r="K142" s="85">
        <v>134</v>
      </c>
      <c r="L142" s="34">
        <v>293.91000000000003</v>
      </c>
      <c r="M142" s="35">
        <f t="shared" si="5"/>
        <v>1175.6400000000001</v>
      </c>
      <c r="N142" s="14">
        <v>1</v>
      </c>
      <c r="O142" s="14">
        <v>1</v>
      </c>
      <c r="P142" s="14"/>
      <c r="Q142" s="14"/>
      <c r="R142" s="16"/>
      <c r="S142" s="15"/>
      <c r="T142" s="16"/>
      <c r="U142" s="15"/>
      <c r="V142" s="16"/>
      <c r="W142" s="15"/>
      <c r="X142" s="14">
        <v>1</v>
      </c>
      <c r="Y142" s="13"/>
      <c r="Z142" s="13"/>
      <c r="AA142" s="2"/>
      <c r="AB142" s="2"/>
      <c r="AC142" s="2"/>
      <c r="AD142" s="2"/>
      <c r="AE142" s="2"/>
      <c r="AF142" s="2"/>
      <c r="AG142" s="2"/>
      <c r="AH142" s="2"/>
      <c r="AI142" s="2"/>
      <c r="AJ142" s="2"/>
      <c r="AK142" s="2"/>
      <c r="AL142" s="2"/>
      <c r="AM142" s="2"/>
      <c r="AN142" s="2"/>
      <c r="AO142" s="2"/>
      <c r="AP142" s="2"/>
      <c r="AQ142" s="2"/>
      <c r="AR142" s="2"/>
      <c r="AS142" s="2"/>
      <c r="AT142" s="2"/>
      <c r="AU142" s="2"/>
      <c r="AV142" s="2"/>
      <c r="AW142" s="2"/>
    </row>
    <row r="143" spans="1:49" ht="95" customHeight="1">
      <c r="A143" s="23" t="s">
        <v>92</v>
      </c>
      <c r="B143" s="334"/>
      <c r="C143" s="334"/>
      <c r="D143" s="312"/>
      <c r="E143" s="312"/>
      <c r="F143" s="21">
        <v>43978</v>
      </c>
      <c r="G143" s="20" t="s">
        <v>90</v>
      </c>
      <c r="H143" s="15" t="s">
        <v>89</v>
      </c>
      <c r="I143" s="32" t="s">
        <v>88</v>
      </c>
      <c r="J143" s="33" t="s">
        <v>87</v>
      </c>
      <c r="K143" s="85">
        <v>135</v>
      </c>
      <c r="L143" s="34">
        <v>500</v>
      </c>
      <c r="M143" s="35">
        <f t="shared" si="5"/>
        <v>2000</v>
      </c>
      <c r="N143" s="14">
        <v>1</v>
      </c>
      <c r="O143" s="14">
        <v>1</v>
      </c>
      <c r="P143" s="14"/>
      <c r="Q143" s="14"/>
      <c r="R143" s="16">
        <v>1</v>
      </c>
      <c r="S143" s="15"/>
      <c r="T143" s="16">
        <v>1</v>
      </c>
      <c r="U143" s="15"/>
      <c r="V143" s="16">
        <v>1</v>
      </c>
      <c r="W143" s="15"/>
      <c r="X143" s="14">
        <v>1</v>
      </c>
      <c r="Y143" s="13"/>
      <c r="Z143" s="13"/>
      <c r="AA143" s="2"/>
      <c r="AB143" s="2"/>
      <c r="AC143" s="2"/>
      <c r="AD143" s="2"/>
      <c r="AE143" s="2"/>
      <c r="AF143" s="2"/>
      <c r="AG143" s="2"/>
      <c r="AH143" s="2"/>
      <c r="AI143" s="2"/>
      <c r="AJ143" s="2"/>
      <c r="AK143" s="2"/>
      <c r="AL143" s="2"/>
      <c r="AM143" s="2"/>
      <c r="AN143" s="2"/>
      <c r="AO143" s="2"/>
      <c r="AP143" s="2"/>
      <c r="AQ143" s="2"/>
      <c r="AR143" s="2"/>
      <c r="AS143" s="2"/>
      <c r="AT143" s="2"/>
      <c r="AU143" s="2"/>
      <c r="AV143" s="2"/>
      <c r="AW143" s="2"/>
    </row>
    <row r="144" spans="1:49" ht="95" customHeight="1">
      <c r="A144" s="23" t="s">
        <v>77</v>
      </c>
      <c r="B144" s="334"/>
      <c r="C144" s="334"/>
      <c r="D144" s="312" t="s">
        <v>368</v>
      </c>
      <c r="E144" s="312" t="s">
        <v>86</v>
      </c>
      <c r="F144" s="21">
        <v>43979</v>
      </c>
      <c r="G144" s="14" t="s">
        <v>85</v>
      </c>
      <c r="H144" s="15" t="s">
        <v>81</v>
      </c>
      <c r="I144" s="32" t="s">
        <v>129</v>
      </c>
      <c r="J144" s="33" t="s">
        <v>80</v>
      </c>
      <c r="K144" s="85">
        <v>136</v>
      </c>
      <c r="L144" s="34">
        <v>100</v>
      </c>
      <c r="M144" s="35">
        <f t="shared" si="5"/>
        <v>400</v>
      </c>
      <c r="N144" s="14">
        <v>1</v>
      </c>
      <c r="O144" s="14">
        <v>1</v>
      </c>
      <c r="P144" s="14"/>
      <c r="Q144" s="14"/>
      <c r="R144" s="16">
        <v>1</v>
      </c>
      <c r="S144" s="15"/>
      <c r="T144" s="14"/>
      <c r="U144" s="24">
        <v>1</v>
      </c>
      <c r="V144" s="14"/>
      <c r="W144" s="24">
        <v>1</v>
      </c>
      <c r="X144" s="14">
        <v>1</v>
      </c>
      <c r="Y144" s="13"/>
      <c r="Z144" s="13"/>
      <c r="AA144" s="2"/>
      <c r="AB144" s="2"/>
      <c r="AC144" s="2"/>
      <c r="AD144" s="2"/>
      <c r="AE144" s="2"/>
      <c r="AF144" s="2"/>
      <c r="AG144" s="2"/>
      <c r="AH144" s="2"/>
      <c r="AI144" s="2"/>
      <c r="AJ144" s="2"/>
      <c r="AK144" s="2"/>
      <c r="AL144" s="2"/>
      <c r="AM144" s="2"/>
      <c r="AN144" s="2"/>
      <c r="AO144" s="2"/>
      <c r="AP144" s="2"/>
      <c r="AQ144" s="2"/>
      <c r="AR144" s="2"/>
      <c r="AS144" s="2"/>
      <c r="AT144" s="2"/>
      <c r="AU144" s="2"/>
      <c r="AV144" s="2"/>
      <c r="AW144" s="2"/>
    </row>
    <row r="145" spans="1:49" ht="95" customHeight="1">
      <c r="A145" s="23" t="s">
        <v>77</v>
      </c>
      <c r="B145" s="334"/>
      <c r="C145" s="334"/>
      <c r="D145" s="312"/>
      <c r="E145" s="312"/>
      <c r="F145" s="21">
        <v>43979</v>
      </c>
      <c r="G145" s="20" t="s">
        <v>26</v>
      </c>
      <c r="H145" s="15" t="s">
        <v>81</v>
      </c>
      <c r="I145" s="15" t="s">
        <v>27</v>
      </c>
      <c r="J145" s="22" t="s">
        <v>380</v>
      </c>
      <c r="K145" s="85">
        <v>137</v>
      </c>
      <c r="L145" s="18">
        <v>1000</v>
      </c>
      <c r="M145" s="17">
        <f t="shared" si="5"/>
        <v>4000</v>
      </c>
      <c r="N145" s="14">
        <v>1</v>
      </c>
      <c r="O145" s="14">
        <v>1</v>
      </c>
      <c r="P145" s="14"/>
      <c r="Q145" s="14"/>
      <c r="R145" s="16">
        <v>1</v>
      </c>
      <c r="S145" s="15"/>
      <c r="T145" s="14"/>
      <c r="U145" s="24">
        <v>1</v>
      </c>
      <c r="V145" s="14"/>
      <c r="W145" s="24">
        <v>1</v>
      </c>
      <c r="X145" s="14">
        <v>1</v>
      </c>
      <c r="Y145" s="13"/>
      <c r="Z145" s="13"/>
      <c r="AA145" s="2"/>
      <c r="AB145" s="2"/>
      <c r="AC145" s="2"/>
      <c r="AD145" s="2"/>
      <c r="AE145" s="2"/>
      <c r="AF145" s="2"/>
      <c r="AG145" s="2"/>
      <c r="AH145" s="2"/>
      <c r="AI145" s="2"/>
      <c r="AJ145" s="2"/>
      <c r="AK145" s="2"/>
      <c r="AL145" s="2"/>
      <c r="AM145" s="2"/>
      <c r="AN145" s="2"/>
      <c r="AO145" s="2"/>
      <c r="AP145" s="2"/>
      <c r="AQ145" s="2"/>
      <c r="AR145" s="2"/>
      <c r="AS145" s="2"/>
      <c r="AT145" s="2"/>
      <c r="AU145" s="2"/>
      <c r="AV145" s="2"/>
      <c r="AW145" s="2"/>
    </row>
    <row r="146" spans="1:49" ht="129" customHeight="1">
      <c r="A146" s="23" t="s">
        <v>77</v>
      </c>
      <c r="B146" s="334"/>
      <c r="C146" s="334"/>
      <c r="D146" s="22" t="s">
        <v>170</v>
      </c>
      <c r="E146" s="22" t="s">
        <v>382</v>
      </c>
      <c r="F146" s="21">
        <v>43980</v>
      </c>
      <c r="G146" s="26" t="s">
        <v>74</v>
      </c>
      <c r="H146" s="15" t="s">
        <v>73</v>
      </c>
      <c r="I146" s="15" t="s">
        <v>79</v>
      </c>
      <c r="J146" s="19" t="s">
        <v>78</v>
      </c>
      <c r="K146" s="85">
        <v>138</v>
      </c>
      <c r="L146" s="18">
        <v>5496.4</v>
      </c>
      <c r="M146" s="17">
        <f t="shared" si="5"/>
        <v>21985.599999999999</v>
      </c>
      <c r="N146" s="14">
        <v>1</v>
      </c>
      <c r="O146" s="14">
        <v>1</v>
      </c>
      <c r="P146" s="14"/>
      <c r="Q146" s="14"/>
      <c r="R146" s="16">
        <v>1</v>
      </c>
      <c r="S146" s="15"/>
      <c r="T146" s="16">
        <v>1</v>
      </c>
      <c r="U146" s="15"/>
      <c r="V146" s="16">
        <v>1</v>
      </c>
      <c r="W146" s="15"/>
      <c r="X146" s="14">
        <v>1</v>
      </c>
      <c r="Y146" s="13"/>
      <c r="Z146" s="13"/>
      <c r="AA146" s="2"/>
      <c r="AB146" s="2"/>
      <c r="AC146" s="2"/>
      <c r="AD146" s="2"/>
      <c r="AE146" s="2"/>
      <c r="AF146" s="2"/>
      <c r="AG146" s="2"/>
      <c r="AH146" s="2"/>
      <c r="AI146" s="2"/>
      <c r="AJ146" s="2"/>
      <c r="AK146" s="2"/>
      <c r="AL146" s="2"/>
      <c r="AM146" s="2"/>
      <c r="AN146" s="2"/>
      <c r="AO146" s="2"/>
      <c r="AP146" s="2"/>
      <c r="AQ146" s="2"/>
      <c r="AR146" s="2"/>
      <c r="AS146" s="2"/>
      <c r="AT146" s="2"/>
      <c r="AU146" s="2"/>
      <c r="AV146" s="2"/>
      <c r="AW146" s="2"/>
    </row>
    <row r="147" spans="1:49" ht="129" customHeight="1" thickBot="1">
      <c r="A147" s="247" t="s">
        <v>77</v>
      </c>
      <c r="B147" s="335"/>
      <c r="C147" s="335"/>
      <c r="D147" s="248" t="s">
        <v>171</v>
      </c>
      <c r="E147" s="248" t="s">
        <v>381</v>
      </c>
      <c r="F147" s="249">
        <v>43980</v>
      </c>
      <c r="G147" s="250" t="s">
        <v>74</v>
      </c>
      <c r="H147" s="251" t="s">
        <v>73</v>
      </c>
      <c r="I147" s="251" t="s">
        <v>72</v>
      </c>
      <c r="J147" s="252" t="s">
        <v>71</v>
      </c>
      <c r="K147" s="195">
        <v>139</v>
      </c>
      <c r="L147" s="253">
        <v>3805.2</v>
      </c>
      <c r="M147" s="254">
        <f t="shared" si="5"/>
        <v>15220.8</v>
      </c>
      <c r="N147" s="255">
        <v>1</v>
      </c>
      <c r="O147" s="255">
        <v>1</v>
      </c>
      <c r="P147" s="255"/>
      <c r="Q147" s="255"/>
      <c r="R147" s="256">
        <v>1</v>
      </c>
      <c r="S147" s="251"/>
      <c r="T147" s="256">
        <v>1</v>
      </c>
      <c r="U147" s="251"/>
      <c r="V147" s="256">
        <v>1</v>
      </c>
      <c r="W147" s="251"/>
      <c r="X147" s="255">
        <v>1</v>
      </c>
      <c r="Y147" s="257"/>
      <c r="Z147" s="257"/>
      <c r="AA147" s="2"/>
      <c r="AB147" s="2"/>
      <c r="AC147" s="2"/>
      <c r="AD147" s="2"/>
      <c r="AE147" s="2"/>
      <c r="AF147" s="2"/>
      <c r="AG147" s="2"/>
      <c r="AH147" s="2"/>
      <c r="AI147" s="2"/>
      <c r="AJ147" s="2"/>
      <c r="AK147" s="2"/>
      <c r="AL147" s="2"/>
      <c r="AM147" s="2"/>
      <c r="AN147" s="2"/>
      <c r="AO147" s="2"/>
      <c r="AP147" s="2"/>
      <c r="AQ147" s="2"/>
      <c r="AR147" s="2"/>
      <c r="AS147" s="2"/>
      <c r="AT147" s="2"/>
      <c r="AU147" s="2"/>
      <c r="AV147" s="2"/>
      <c r="AW147" s="2"/>
    </row>
    <row r="148" spans="1:49" ht="95" customHeight="1">
      <c r="A148" s="237" t="s">
        <v>136</v>
      </c>
      <c r="B148" s="330" t="s">
        <v>177</v>
      </c>
      <c r="C148" s="336" t="s">
        <v>132</v>
      </c>
      <c r="D148" s="327" t="s">
        <v>160</v>
      </c>
      <c r="E148" s="327" t="s">
        <v>154</v>
      </c>
      <c r="F148" s="260">
        <v>43986</v>
      </c>
      <c r="G148" s="261" t="s">
        <v>26</v>
      </c>
      <c r="H148" s="241" t="s">
        <v>137</v>
      </c>
      <c r="I148" s="240" t="s">
        <v>27</v>
      </c>
      <c r="J148" s="241" t="s">
        <v>138</v>
      </c>
      <c r="K148" s="207">
        <v>140</v>
      </c>
      <c r="L148" s="242">
        <v>750</v>
      </c>
      <c r="M148" s="243">
        <f t="shared" si="5"/>
        <v>3000</v>
      </c>
      <c r="N148" s="244">
        <v>3</v>
      </c>
      <c r="O148" s="244"/>
      <c r="P148" s="244"/>
      <c r="Q148" s="244">
        <v>1</v>
      </c>
      <c r="R148" s="245">
        <v>1</v>
      </c>
      <c r="S148" s="240"/>
      <c r="T148" s="245">
        <v>1</v>
      </c>
      <c r="U148" s="240"/>
      <c r="V148" s="245">
        <v>1</v>
      </c>
      <c r="W148" s="240"/>
      <c r="X148" s="244">
        <v>1</v>
      </c>
      <c r="Y148" s="246"/>
      <c r="Z148" s="246"/>
      <c r="AA148" s="2"/>
      <c r="AB148" s="2"/>
      <c r="AC148" s="2"/>
      <c r="AD148" s="2"/>
      <c r="AE148" s="2"/>
      <c r="AF148" s="2"/>
      <c r="AG148" s="2"/>
      <c r="AH148" s="2"/>
      <c r="AI148" s="2"/>
      <c r="AJ148" s="2"/>
      <c r="AK148" s="2"/>
      <c r="AL148" s="2"/>
      <c r="AM148" s="2"/>
      <c r="AN148" s="2"/>
      <c r="AO148" s="2"/>
      <c r="AP148" s="2"/>
      <c r="AQ148" s="2"/>
      <c r="AR148" s="2"/>
      <c r="AS148" s="2"/>
      <c r="AT148" s="2"/>
      <c r="AU148" s="2"/>
      <c r="AV148" s="2"/>
      <c r="AW148" s="2"/>
    </row>
    <row r="149" spans="1:49" ht="95" customHeight="1">
      <c r="A149" s="23" t="s">
        <v>136</v>
      </c>
      <c r="B149" s="324"/>
      <c r="C149" s="334"/>
      <c r="D149" s="312"/>
      <c r="E149" s="312"/>
      <c r="F149" s="21">
        <v>43986</v>
      </c>
      <c r="G149" s="43" t="s">
        <v>90</v>
      </c>
      <c r="H149" s="19" t="s">
        <v>137</v>
      </c>
      <c r="I149" s="15" t="s">
        <v>88</v>
      </c>
      <c r="J149" s="19" t="s">
        <v>138</v>
      </c>
      <c r="K149" s="85">
        <v>141</v>
      </c>
      <c r="L149" s="18">
        <v>500</v>
      </c>
      <c r="M149" s="17">
        <f t="shared" si="5"/>
        <v>2000</v>
      </c>
      <c r="N149" s="14">
        <v>3</v>
      </c>
      <c r="O149" s="14"/>
      <c r="P149" s="14"/>
      <c r="Q149" s="14">
        <v>1</v>
      </c>
      <c r="R149" s="16">
        <v>1</v>
      </c>
      <c r="S149" s="15"/>
      <c r="T149" s="16">
        <v>1</v>
      </c>
      <c r="U149" s="15"/>
      <c r="V149" s="16">
        <v>1</v>
      </c>
      <c r="W149" s="15"/>
      <c r="X149" s="14">
        <v>1</v>
      </c>
      <c r="Y149" s="13"/>
      <c r="Z149" s="13"/>
      <c r="AA149" s="2"/>
      <c r="AB149" s="2"/>
      <c r="AC149" s="2"/>
      <c r="AD149" s="2"/>
      <c r="AE149" s="2"/>
      <c r="AF149" s="2"/>
      <c r="AG149" s="2"/>
      <c r="AH149" s="2"/>
      <c r="AI149" s="2"/>
      <c r="AJ149" s="2"/>
      <c r="AK149" s="2"/>
      <c r="AL149" s="2"/>
      <c r="AM149" s="2"/>
      <c r="AN149" s="2"/>
      <c r="AO149" s="2"/>
      <c r="AP149" s="2"/>
      <c r="AQ149" s="2"/>
      <c r="AR149" s="2"/>
      <c r="AS149" s="2"/>
      <c r="AT149" s="2"/>
      <c r="AU149" s="2"/>
      <c r="AV149" s="2"/>
      <c r="AW149" s="2"/>
    </row>
    <row r="150" spans="1:49" ht="95" customHeight="1">
      <c r="A150" s="23" t="s">
        <v>136</v>
      </c>
      <c r="B150" s="324"/>
      <c r="C150" s="334"/>
      <c r="D150" s="312"/>
      <c r="E150" s="312"/>
      <c r="F150" s="21">
        <v>43986</v>
      </c>
      <c r="G150" s="43" t="s">
        <v>26</v>
      </c>
      <c r="H150" s="19" t="s">
        <v>140</v>
      </c>
      <c r="I150" s="15" t="s">
        <v>27</v>
      </c>
      <c r="J150" s="19" t="s">
        <v>138</v>
      </c>
      <c r="K150" s="85">
        <v>142</v>
      </c>
      <c r="L150" s="18">
        <v>750</v>
      </c>
      <c r="M150" s="17">
        <f t="shared" si="5"/>
        <v>3000</v>
      </c>
      <c r="N150" s="14">
        <v>3</v>
      </c>
      <c r="O150" s="14"/>
      <c r="P150" s="14"/>
      <c r="Q150" s="14">
        <v>1</v>
      </c>
      <c r="R150" s="16">
        <v>1</v>
      </c>
      <c r="S150" s="15"/>
      <c r="T150" s="16">
        <v>1</v>
      </c>
      <c r="U150" s="15"/>
      <c r="V150" s="16">
        <v>1</v>
      </c>
      <c r="W150" s="15"/>
      <c r="X150" s="14">
        <v>1</v>
      </c>
      <c r="Y150" s="13"/>
      <c r="Z150" s="13"/>
      <c r="AA150" s="2"/>
      <c r="AB150" s="2"/>
      <c r="AC150" s="2"/>
      <c r="AD150" s="2"/>
      <c r="AE150" s="2"/>
      <c r="AF150" s="2"/>
      <c r="AG150" s="2"/>
      <c r="AH150" s="2"/>
      <c r="AI150" s="2"/>
      <c r="AJ150" s="2"/>
      <c r="AK150" s="2"/>
      <c r="AL150" s="2"/>
      <c r="AM150" s="2"/>
      <c r="AN150" s="2"/>
      <c r="AO150" s="2"/>
      <c r="AP150" s="2"/>
      <c r="AQ150" s="2"/>
      <c r="AR150" s="2"/>
      <c r="AS150" s="2"/>
      <c r="AT150" s="2"/>
      <c r="AU150" s="2"/>
      <c r="AV150" s="2"/>
      <c r="AW150" s="2"/>
    </row>
    <row r="151" spans="1:49" ht="95" customHeight="1">
      <c r="A151" s="23" t="s">
        <v>136</v>
      </c>
      <c r="B151" s="324"/>
      <c r="C151" s="334"/>
      <c r="D151" s="312"/>
      <c r="E151" s="312"/>
      <c r="F151" s="21">
        <v>43986</v>
      </c>
      <c r="G151" s="43" t="s">
        <v>90</v>
      </c>
      <c r="H151" s="19" t="s">
        <v>140</v>
      </c>
      <c r="I151" s="15" t="s">
        <v>88</v>
      </c>
      <c r="J151" s="19" t="s">
        <v>138</v>
      </c>
      <c r="K151" s="85">
        <v>143</v>
      </c>
      <c r="L151" s="18">
        <v>500</v>
      </c>
      <c r="M151" s="17">
        <f t="shared" si="5"/>
        <v>2000</v>
      </c>
      <c r="N151" s="14">
        <v>3</v>
      </c>
      <c r="O151" s="14"/>
      <c r="P151" s="14"/>
      <c r="Q151" s="14">
        <v>1</v>
      </c>
      <c r="R151" s="16">
        <v>1</v>
      </c>
      <c r="S151" s="15"/>
      <c r="T151" s="16">
        <v>1</v>
      </c>
      <c r="U151" s="15"/>
      <c r="V151" s="16">
        <v>1</v>
      </c>
      <c r="W151" s="15"/>
      <c r="X151" s="14">
        <v>1</v>
      </c>
      <c r="Y151" s="13"/>
      <c r="Z151" s="13"/>
      <c r="AA151" s="2"/>
      <c r="AB151" s="2"/>
      <c r="AC151" s="2"/>
      <c r="AD151" s="2"/>
      <c r="AE151" s="2"/>
      <c r="AF151" s="2"/>
      <c r="AG151" s="2"/>
      <c r="AH151" s="2"/>
      <c r="AI151" s="2"/>
      <c r="AJ151" s="2"/>
      <c r="AK151" s="2"/>
      <c r="AL151" s="2"/>
      <c r="AM151" s="2"/>
      <c r="AN151" s="2"/>
      <c r="AO151" s="2"/>
      <c r="AP151" s="2"/>
      <c r="AQ151" s="2"/>
      <c r="AR151" s="2"/>
      <c r="AS151" s="2"/>
      <c r="AT151" s="2"/>
      <c r="AU151" s="2"/>
      <c r="AV151" s="2"/>
      <c r="AW151" s="2"/>
    </row>
    <row r="152" spans="1:49" ht="95" customHeight="1">
      <c r="A152" s="23" t="s">
        <v>136</v>
      </c>
      <c r="B152" s="324"/>
      <c r="C152" s="334"/>
      <c r="D152" s="312"/>
      <c r="E152" s="312"/>
      <c r="F152" s="21">
        <v>43986</v>
      </c>
      <c r="G152" s="43" t="s">
        <v>26</v>
      </c>
      <c r="H152" s="19" t="s">
        <v>100</v>
      </c>
      <c r="I152" s="15" t="s">
        <v>27</v>
      </c>
      <c r="J152" s="19" t="s">
        <v>141</v>
      </c>
      <c r="K152" s="85">
        <v>144</v>
      </c>
      <c r="L152" s="18">
        <v>1000</v>
      </c>
      <c r="M152" s="17">
        <f t="shared" si="5"/>
        <v>4000</v>
      </c>
      <c r="N152" s="14">
        <v>1</v>
      </c>
      <c r="O152" s="14">
        <v>1</v>
      </c>
      <c r="P152" s="14"/>
      <c r="Q152" s="14"/>
      <c r="R152" s="16">
        <v>1</v>
      </c>
      <c r="S152" s="15"/>
      <c r="T152" s="16">
        <v>1</v>
      </c>
      <c r="U152" s="15"/>
      <c r="V152" s="16">
        <v>1</v>
      </c>
      <c r="W152" s="15"/>
      <c r="X152" s="14">
        <v>1</v>
      </c>
      <c r="Y152" s="13"/>
      <c r="Z152" s="13"/>
      <c r="AA152" s="2"/>
      <c r="AB152" s="2"/>
      <c r="AC152" s="2"/>
      <c r="AD152" s="2"/>
      <c r="AE152" s="2"/>
      <c r="AF152" s="2"/>
      <c r="AG152" s="2"/>
      <c r="AH152" s="2"/>
      <c r="AI152" s="2"/>
      <c r="AJ152" s="2"/>
      <c r="AK152" s="2"/>
      <c r="AL152" s="2"/>
      <c r="AM152" s="2"/>
      <c r="AN152" s="2"/>
      <c r="AO152" s="2"/>
      <c r="AP152" s="2"/>
      <c r="AQ152" s="2"/>
      <c r="AR152" s="2"/>
      <c r="AS152" s="2"/>
      <c r="AT152" s="2"/>
      <c r="AU152" s="2"/>
      <c r="AV152" s="2"/>
      <c r="AW152" s="2"/>
    </row>
    <row r="153" spans="1:49" ht="95" customHeight="1">
      <c r="A153" s="23" t="s">
        <v>136</v>
      </c>
      <c r="B153" s="324"/>
      <c r="C153" s="334"/>
      <c r="D153" s="312"/>
      <c r="E153" s="312"/>
      <c r="F153" s="21">
        <v>43986</v>
      </c>
      <c r="G153" s="43" t="s">
        <v>90</v>
      </c>
      <c r="H153" s="19" t="s">
        <v>58</v>
      </c>
      <c r="I153" s="15" t="s">
        <v>88</v>
      </c>
      <c r="J153" s="19" t="s">
        <v>142</v>
      </c>
      <c r="K153" s="85">
        <v>145</v>
      </c>
      <c r="L153" s="18">
        <v>500</v>
      </c>
      <c r="M153" s="17">
        <f t="shared" si="5"/>
        <v>2000</v>
      </c>
      <c r="N153" s="14">
        <v>3</v>
      </c>
      <c r="O153" s="14"/>
      <c r="P153" s="14"/>
      <c r="Q153" s="14">
        <v>1</v>
      </c>
      <c r="R153" s="16">
        <v>1</v>
      </c>
      <c r="S153" s="15"/>
      <c r="T153" s="16">
        <v>1</v>
      </c>
      <c r="U153" s="15"/>
      <c r="V153" s="16">
        <v>1</v>
      </c>
      <c r="W153" s="15"/>
      <c r="X153" s="14">
        <v>1</v>
      </c>
      <c r="Y153" s="13"/>
      <c r="Z153" s="13"/>
      <c r="AA153" s="2"/>
      <c r="AB153" s="2"/>
      <c r="AC153" s="2"/>
      <c r="AD153" s="2"/>
      <c r="AE153" s="2"/>
      <c r="AF153" s="2"/>
      <c r="AG153" s="2"/>
      <c r="AH153" s="2"/>
      <c r="AI153" s="2"/>
      <c r="AJ153" s="2"/>
      <c r="AK153" s="2"/>
      <c r="AL153" s="2"/>
      <c r="AM153" s="2"/>
      <c r="AN153" s="2"/>
      <c r="AO153" s="2"/>
      <c r="AP153" s="2"/>
      <c r="AQ153" s="2"/>
      <c r="AR153" s="2"/>
      <c r="AS153" s="2"/>
      <c r="AT153" s="2"/>
      <c r="AU153" s="2"/>
      <c r="AV153" s="2"/>
      <c r="AW153" s="2"/>
    </row>
    <row r="154" spans="1:49" ht="95" customHeight="1">
      <c r="A154" s="23" t="s">
        <v>136</v>
      </c>
      <c r="B154" s="324"/>
      <c r="C154" s="334"/>
      <c r="D154" s="312"/>
      <c r="E154" s="312"/>
      <c r="F154" s="21">
        <v>43986</v>
      </c>
      <c r="G154" s="43" t="s">
        <v>101</v>
      </c>
      <c r="H154" s="19" t="s">
        <v>58</v>
      </c>
      <c r="I154" s="15" t="s">
        <v>88</v>
      </c>
      <c r="J154" s="19" t="s">
        <v>142</v>
      </c>
      <c r="K154" s="85">
        <v>146</v>
      </c>
      <c r="L154" s="18">
        <v>500</v>
      </c>
      <c r="M154" s="17">
        <f t="shared" si="5"/>
        <v>2000</v>
      </c>
      <c r="N154" s="14">
        <v>3</v>
      </c>
      <c r="O154" s="14"/>
      <c r="P154" s="14"/>
      <c r="Q154" s="14">
        <v>1</v>
      </c>
      <c r="R154" s="16">
        <v>1</v>
      </c>
      <c r="S154" s="15"/>
      <c r="T154" s="16">
        <v>1</v>
      </c>
      <c r="U154" s="15"/>
      <c r="V154" s="16">
        <v>1</v>
      </c>
      <c r="W154" s="15"/>
      <c r="X154" s="14">
        <v>1</v>
      </c>
      <c r="Y154" s="13"/>
      <c r="Z154" s="13"/>
      <c r="AA154" s="2"/>
      <c r="AB154" s="2"/>
      <c r="AC154" s="2"/>
      <c r="AD154" s="2"/>
      <c r="AE154" s="2"/>
      <c r="AF154" s="2"/>
      <c r="AG154" s="2"/>
      <c r="AH154" s="2"/>
      <c r="AI154" s="2"/>
      <c r="AJ154" s="2"/>
      <c r="AK154" s="2"/>
      <c r="AL154" s="2"/>
      <c r="AM154" s="2"/>
      <c r="AN154" s="2"/>
      <c r="AO154" s="2"/>
      <c r="AP154" s="2"/>
      <c r="AQ154" s="2"/>
      <c r="AR154" s="2"/>
      <c r="AS154" s="2"/>
      <c r="AT154" s="2"/>
      <c r="AU154" s="2"/>
      <c r="AV154" s="2"/>
      <c r="AW154" s="2"/>
    </row>
    <row r="155" spans="1:49" ht="95" customHeight="1">
      <c r="A155" s="23" t="s">
        <v>136</v>
      </c>
      <c r="B155" s="324"/>
      <c r="C155" s="334"/>
      <c r="D155" s="22" t="s">
        <v>161</v>
      </c>
      <c r="E155" s="22" t="s">
        <v>143</v>
      </c>
      <c r="F155" s="21">
        <v>43991</v>
      </c>
      <c r="G155" s="43" t="s">
        <v>26</v>
      </c>
      <c r="H155" s="19" t="s">
        <v>155</v>
      </c>
      <c r="I155" s="15" t="s">
        <v>27</v>
      </c>
      <c r="J155" s="19" t="s">
        <v>143</v>
      </c>
      <c r="K155" s="85">
        <v>147</v>
      </c>
      <c r="L155" s="18">
        <v>1000</v>
      </c>
      <c r="M155" s="17">
        <f t="shared" si="5"/>
        <v>4000</v>
      </c>
      <c r="N155" s="14">
        <v>1</v>
      </c>
      <c r="O155" s="14">
        <v>1</v>
      </c>
      <c r="P155" s="14"/>
      <c r="Q155" s="14"/>
      <c r="R155" s="16">
        <v>1</v>
      </c>
      <c r="S155" s="15"/>
      <c r="T155" s="16">
        <v>1</v>
      </c>
      <c r="U155" s="15"/>
      <c r="V155" s="16">
        <v>1</v>
      </c>
      <c r="W155" s="15"/>
      <c r="X155" s="14">
        <v>1</v>
      </c>
      <c r="Y155" s="13"/>
      <c r="Z155" s="13"/>
      <c r="AA155" s="2"/>
      <c r="AB155" s="2"/>
      <c r="AC155" s="2"/>
      <c r="AD155" s="2"/>
      <c r="AE155" s="2"/>
      <c r="AF155" s="2"/>
      <c r="AG155" s="2"/>
      <c r="AH155" s="2"/>
      <c r="AI155" s="2"/>
      <c r="AJ155" s="2"/>
      <c r="AK155" s="2"/>
      <c r="AL155" s="2"/>
      <c r="AM155" s="2"/>
      <c r="AN155" s="2"/>
      <c r="AO155" s="2"/>
      <c r="AP155" s="2"/>
      <c r="AQ155" s="2"/>
      <c r="AR155" s="2"/>
      <c r="AS155" s="2"/>
      <c r="AT155" s="2"/>
      <c r="AU155" s="2"/>
      <c r="AV155" s="2"/>
      <c r="AW155" s="2"/>
    </row>
    <row r="156" spans="1:49" ht="95" customHeight="1">
      <c r="A156" s="23" t="s">
        <v>136</v>
      </c>
      <c r="B156" s="324"/>
      <c r="C156" s="334"/>
      <c r="D156" s="22" t="s">
        <v>160</v>
      </c>
      <c r="E156" s="22" t="s">
        <v>154</v>
      </c>
      <c r="F156" s="21">
        <v>43992</v>
      </c>
      <c r="G156" s="44" t="s">
        <v>74</v>
      </c>
      <c r="H156" s="19" t="s">
        <v>176</v>
      </c>
      <c r="I156" s="15" t="s">
        <v>158</v>
      </c>
      <c r="J156" s="19" t="s">
        <v>144</v>
      </c>
      <c r="K156" s="85">
        <v>148</v>
      </c>
      <c r="L156" s="46">
        <v>750</v>
      </c>
      <c r="M156" s="17">
        <f t="shared" si="5"/>
        <v>3000</v>
      </c>
      <c r="N156" s="14">
        <v>1</v>
      </c>
      <c r="O156" s="14">
        <v>1</v>
      </c>
      <c r="P156" s="14"/>
      <c r="Q156" s="14"/>
      <c r="R156" s="16">
        <v>1</v>
      </c>
      <c r="S156" s="15"/>
      <c r="T156" s="16">
        <v>1</v>
      </c>
      <c r="U156" s="15"/>
      <c r="V156" s="16">
        <v>1</v>
      </c>
      <c r="W156" s="15"/>
      <c r="X156" s="14">
        <v>1</v>
      </c>
      <c r="Y156" s="13"/>
      <c r="Z156" s="13"/>
      <c r="AA156" s="2"/>
      <c r="AB156" s="2"/>
      <c r="AC156" s="2"/>
      <c r="AD156" s="2"/>
      <c r="AE156" s="2"/>
      <c r="AF156" s="2"/>
      <c r="AG156" s="2"/>
      <c r="AH156" s="2"/>
      <c r="AI156" s="2"/>
      <c r="AJ156" s="2"/>
      <c r="AK156" s="2"/>
      <c r="AL156" s="2"/>
      <c r="AM156" s="2"/>
      <c r="AN156" s="2"/>
      <c r="AO156" s="2"/>
      <c r="AP156" s="2"/>
      <c r="AQ156" s="2"/>
      <c r="AR156" s="2"/>
      <c r="AS156" s="2"/>
      <c r="AT156" s="2"/>
      <c r="AU156" s="2"/>
      <c r="AV156" s="2"/>
      <c r="AW156" s="2"/>
    </row>
    <row r="157" spans="1:49" ht="95" customHeight="1">
      <c r="A157" s="23" t="s">
        <v>136</v>
      </c>
      <c r="B157" s="324"/>
      <c r="C157" s="334"/>
      <c r="D157" s="312" t="s">
        <v>169</v>
      </c>
      <c r="E157" s="312" t="s">
        <v>163</v>
      </c>
      <c r="F157" s="21">
        <v>43993</v>
      </c>
      <c r="G157" s="43" t="s">
        <v>74</v>
      </c>
      <c r="H157" s="19" t="s">
        <v>40</v>
      </c>
      <c r="I157" s="15" t="s">
        <v>157</v>
      </c>
      <c r="J157" s="19" t="s">
        <v>145</v>
      </c>
      <c r="K157" s="85">
        <v>149</v>
      </c>
      <c r="L157" s="46">
        <v>5315.7</v>
      </c>
      <c r="M157" s="17">
        <f t="shared" si="5"/>
        <v>21262.799999999999</v>
      </c>
      <c r="N157" s="14">
        <v>1</v>
      </c>
      <c r="O157" s="14">
        <v>1</v>
      </c>
      <c r="P157" s="14"/>
      <c r="Q157" s="14"/>
      <c r="R157" s="16">
        <v>1</v>
      </c>
      <c r="S157" s="15"/>
      <c r="T157" s="15"/>
      <c r="U157" s="24">
        <v>1</v>
      </c>
      <c r="V157" s="15"/>
      <c r="W157" s="24">
        <v>1</v>
      </c>
      <c r="X157" s="14">
        <v>1</v>
      </c>
      <c r="Y157" s="13"/>
      <c r="Z157" s="13"/>
      <c r="AA157" s="2"/>
      <c r="AB157" s="2"/>
      <c r="AC157" s="2"/>
      <c r="AD157" s="2"/>
      <c r="AE157" s="2"/>
      <c r="AF157" s="2"/>
      <c r="AG157" s="2"/>
      <c r="AH157" s="2"/>
      <c r="AI157" s="2"/>
      <c r="AJ157" s="2"/>
      <c r="AK157" s="2"/>
      <c r="AL157" s="2"/>
      <c r="AM157" s="2"/>
      <c r="AN157" s="2"/>
      <c r="AO157" s="2"/>
      <c r="AP157" s="2"/>
      <c r="AQ157" s="2"/>
      <c r="AR157" s="2"/>
      <c r="AS157" s="2"/>
      <c r="AT157" s="2"/>
      <c r="AU157" s="2"/>
      <c r="AV157" s="2"/>
      <c r="AW157" s="2"/>
    </row>
    <row r="158" spans="1:49" ht="95" customHeight="1">
      <c r="A158" s="23" t="s">
        <v>136</v>
      </c>
      <c r="B158" s="324"/>
      <c r="C158" s="334" t="s">
        <v>178</v>
      </c>
      <c r="D158" s="312"/>
      <c r="E158" s="312"/>
      <c r="F158" s="21">
        <v>43993</v>
      </c>
      <c r="G158" s="43" t="s">
        <v>26</v>
      </c>
      <c r="H158" s="19" t="s">
        <v>40</v>
      </c>
      <c r="I158" s="15" t="s">
        <v>27</v>
      </c>
      <c r="J158" s="19" t="s">
        <v>145</v>
      </c>
      <c r="K158" s="85">
        <v>150</v>
      </c>
      <c r="L158" s="18">
        <v>1000</v>
      </c>
      <c r="M158" s="17">
        <f t="shared" si="5"/>
        <v>4000</v>
      </c>
      <c r="N158" s="14">
        <v>1</v>
      </c>
      <c r="O158" s="14">
        <v>1</v>
      </c>
      <c r="P158" s="14"/>
      <c r="Q158" s="14"/>
      <c r="R158" s="16">
        <v>1</v>
      </c>
      <c r="S158" s="15"/>
      <c r="T158" s="15"/>
      <c r="U158" s="24">
        <v>1</v>
      </c>
      <c r="V158" s="15"/>
      <c r="W158" s="24">
        <v>1</v>
      </c>
      <c r="X158" s="14">
        <v>1</v>
      </c>
      <c r="Y158" s="13"/>
      <c r="Z158" s="13"/>
      <c r="AA158" s="2"/>
      <c r="AB158" s="2"/>
      <c r="AC158" s="2"/>
      <c r="AD158" s="2"/>
      <c r="AE158" s="2"/>
      <c r="AF158" s="2"/>
      <c r="AG158" s="2"/>
      <c r="AH158" s="2"/>
      <c r="AI158" s="2"/>
      <c r="AJ158" s="2"/>
      <c r="AK158" s="2"/>
      <c r="AL158" s="2"/>
      <c r="AM158" s="2"/>
      <c r="AN158" s="2"/>
      <c r="AO158" s="2"/>
      <c r="AP158" s="2"/>
      <c r="AQ158" s="2"/>
      <c r="AR158" s="2"/>
      <c r="AS158" s="2"/>
      <c r="AT158" s="2"/>
      <c r="AU158" s="2"/>
      <c r="AV158" s="2"/>
      <c r="AW158" s="2"/>
    </row>
    <row r="159" spans="1:49" ht="95" customHeight="1">
      <c r="A159" s="23" t="s">
        <v>136</v>
      </c>
      <c r="B159" s="324"/>
      <c r="C159" s="334"/>
      <c r="D159" s="312"/>
      <c r="E159" s="312"/>
      <c r="F159" s="21">
        <v>43993</v>
      </c>
      <c r="G159" s="43" t="s">
        <v>90</v>
      </c>
      <c r="H159" s="19" t="s">
        <v>40</v>
      </c>
      <c r="I159" s="15" t="s">
        <v>88</v>
      </c>
      <c r="J159" s="19" t="s">
        <v>145</v>
      </c>
      <c r="K159" s="85">
        <v>151</v>
      </c>
      <c r="L159" s="18">
        <v>500</v>
      </c>
      <c r="M159" s="17">
        <f t="shared" si="5"/>
        <v>2000</v>
      </c>
      <c r="N159" s="14">
        <v>1</v>
      </c>
      <c r="O159" s="14">
        <v>1</v>
      </c>
      <c r="P159" s="14"/>
      <c r="Q159" s="14"/>
      <c r="R159" s="16">
        <v>1</v>
      </c>
      <c r="S159" s="15"/>
      <c r="T159" s="15"/>
      <c r="U159" s="24">
        <v>1</v>
      </c>
      <c r="V159" s="15"/>
      <c r="W159" s="24">
        <v>1</v>
      </c>
      <c r="X159" s="14">
        <v>1</v>
      </c>
      <c r="Y159" s="13"/>
      <c r="Z159" s="13"/>
      <c r="AA159" s="2"/>
      <c r="AB159" s="2"/>
      <c r="AC159" s="2"/>
      <c r="AD159" s="2"/>
      <c r="AE159" s="2"/>
      <c r="AF159" s="2"/>
      <c r="AG159" s="2"/>
      <c r="AH159" s="2"/>
      <c r="AI159" s="2"/>
      <c r="AJ159" s="2"/>
      <c r="AK159" s="2"/>
      <c r="AL159" s="2"/>
      <c r="AM159" s="2"/>
      <c r="AN159" s="2"/>
      <c r="AO159" s="2"/>
      <c r="AP159" s="2"/>
      <c r="AQ159" s="2"/>
      <c r="AR159" s="2"/>
      <c r="AS159" s="2"/>
      <c r="AT159" s="2"/>
      <c r="AU159" s="2"/>
      <c r="AV159" s="2"/>
      <c r="AW159" s="2"/>
    </row>
    <row r="160" spans="1:49" ht="95" customHeight="1">
      <c r="A160" s="23" t="s">
        <v>136</v>
      </c>
      <c r="B160" s="324"/>
      <c r="C160" s="334"/>
      <c r="D160" s="22" t="s">
        <v>166</v>
      </c>
      <c r="E160" s="22" t="s">
        <v>167</v>
      </c>
      <c r="F160" s="21">
        <v>43994</v>
      </c>
      <c r="G160" s="43" t="s">
        <v>26</v>
      </c>
      <c r="H160" s="19" t="s">
        <v>146</v>
      </c>
      <c r="I160" s="15" t="s">
        <v>27</v>
      </c>
      <c r="J160" s="19" t="s">
        <v>165</v>
      </c>
      <c r="K160" s="85">
        <v>152</v>
      </c>
      <c r="L160" s="18">
        <v>1000</v>
      </c>
      <c r="M160" s="17">
        <f t="shared" si="5"/>
        <v>4000</v>
      </c>
      <c r="N160" s="14">
        <v>1</v>
      </c>
      <c r="O160" s="14">
        <v>1</v>
      </c>
      <c r="P160" s="14"/>
      <c r="Q160" s="14"/>
      <c r="R160" s="16">
        <v>1</v>
      </c>
      <c r="S160" s="15"/>
      <c r="T160" s="15"/>
      <c r="U160" s="24">
        <v>1</v>
      </c>
      <c r="V160" s="15"/>
      <c r="W160" s="24">
        <v>1</v>
      </c>
      <c r="X160" s="14">
        <v>1</v>
      </c>
      <c r="Y160" s="13"/>
      <c r="Z160" s="13"/>
      <c r="AA160" s="2"/>
      <c r="AB160" s="2"/>
      <c r="AC160" s="2"/>
      <c r="AD160" s="2"/>
      <c r="AE160" s="2"/>
      <c r="AF160" s="2"/>
      <c r="AG160" s="2"/>
      <c r="AH160" s="2"/>
      <c r="AI160" s="2"/>
      <c r="AJ160" s="2"/>
      <c r="AK160" s="2"/>
      <c r="AL160" s="2"/>
      <c r="AM160" s="2"/>
      <c r="AN160" s="2"/>
      <c r="AO160" s="2"/>
      <c r="AP160" s="2"/>
      <c r="AQ160" s="2"/>
      <c r="AR160" s="2"/>
      <c r="AS160" s="2"/>
      <c r="AT160" s="2"/>
      <c r="AU160" s="2"/>
      <c r="AV160" s="2"/>
      <c r="AW160" s="2"/>
    </row>
    <row r="161" spans="1:49" ht="95" customHeight="1">
      <c r="A161" s="23" t="s">
        <v>136</v>
      </c>
      <c r="B161" s="324"/>
      <c r="C161" s="334"/>
      <c r="D161" s="22" t="s">
        <v>168</v>
      </c>
      <c r="E161" s="48" t="s">
        <v>175</v>
      </c>
      <c r="F161" s="21">
        <v>43994</v>
      </c>
      <c r="G161" s="43" t="s">
        <v>26</v>
      </c>
      <c r="H161" s="19" t="s">
        <v>147</v>
      </c>
      <c r="I161" s="15" t="s">
        <v>27</v>
      </c>
      <c r="J161" s="19" t="s">
        <v>148</v>
      </c>
      <c r="K161" s="85">
        <v>153</v>
      </c>
      <c r="L161" s="18">
        <v>750</v>
      </c>
      <c r="M161" s="17">
        <f t="shared" si="5"/>
        <v>3000</v>
      </c>
      <c r="N161" s="14">
        <v>3</v>
      </c>
      <c r="O161" s="14"/>
      <c r="P161" s="14"/>
      <c r="Q161" s="14">
        <v>1</v>
      </c>
      <c r="R161" s="16">
        <v>1</v>
      </c>
      <c r="S161" s="15"/>
      <c r="T161" s="16">
        <v>1</v>
      </c>
      <c r="U161" s="15"/>
      <c r="V161" s="16">
        <v>1</v>
      </c>
      <c r="W161" s="15"/>
      <c r="X161" s="14">
        <v>1</v>
      </c>
      <c r="Y161" s="13"/>
      <c r="Z161" s="13"/>
      <c r="AA161" s="2"/>
      <c r="AB161" s="2"/>
      <c r="AC161" s="2"/>
      <c r="AD161" s="2"/>
      <c r="AE161" s="2"/>
      <c r="AF161" s="2"/>
      <c r="AG161" s="2"/>
      <c r="AH161" s="2"/>
      <c r="AI161" s="2"/>
      <c r="AJ161" s="2"/>
      <c r="AK161" s="2"/>
      <c r="AL161" s="2"/>
      <c r="AM161" s="2"/>
      <c r="AN161" s="2"/>
      <c r="AO161" s="2"/>
      <c r="AP161" s="2"/>
      <c r="AQ161" s="2"/>
      <c r="AR161" s="2"/>
      <c r="AS161" s="2"/>
      <c r="AT161" s="2"/>
      <c r="AU161" s="2"/>
      <c r="AV161" s="2"/>
      <c r="AW161" s="2"/>
    </row>
    <row r="162" spans="1:49" ht="95" customHeight="1">
      <c r="A162" s="23" t="s">
        <v>136</v>
      </c>
      <c r="B162" s="324"/>
      <c r="C162" s="334"/>
      <c r="D162" s="22" t="s">
        <v>170</v>
      </c>
      <c r="E162" s="22" t="s">
        <v>163</v>
      </c>
      <c r="F162" s="21">
        <v>43996</v>
      </c>
      <c r="G162" s="43" t="s">
        <v>26</v>
      </c>
      <c r="H162" s="19" t="s">
        <v>149</v>
      </c>
      <c r="I162" s="15" t="s">
        <v>88</v>
      </c>
      <c r="J162" s="19" t="s">
        <v>150</v>
      </c>
      <c r="K162" s="85">
        <v>154</v>
      </c>
      <c r="L162" s="18">
        <v>1500</v>
      </c>
      <c r="M162" s="17">
        <f t="shared" si="5"/>
        <v>6000</v>
      </c>
      <c r="N162" s="14">
        <v>1</v>
      </c>
      <c r="O162" s="14">
        <v>1</v>
      </c>
      <c r="P162" s="14"/>
      <c r="Q162" s="14"/>
      <c r="R162" s="16">
        <v>1</v>
      </c>
      <c r="S162" s="15"/>
      <c r="T162" s="16">
        <v>1</v>
      </c>
      <c r="U162" s="15"/>
      <c r="V162" s="16">
        <v>1</v>
      </c>
      <c r="W162" s="15"/>
      <c r="X162" s="14">
        <v>1</v>
      </c>
      <c r="Y162" s="13"/>
      <c r="Z162" s="13"/>
      <c r="AA162" s="2"/>
      <c r="AB162" s="2"/>
      <c r="AC162" s="2"/>
      <c r="AD162" s="2"/>
      <c r="AE162" s="2"/>
      <c r="AF162" s="2"/>
      <c r="AG162" s="2"/>
      <c r="AH162" s="2"/>
      <c r="AI162" s="2"/>
      <c r="AJ162" s="2"/>
      <c r="AK162" s="2"/>
      <c r="AL162" s="2"/>
      <c r="AM162" s="2"/>
      <c r="AN162" s="2"/>
      <c r="AO162" s="2"/>
      <c r="AP162" s="2"/>
      <c r="AQ162" s="2"/>
      <c r="AR162" s="2"/>
      <c r="AS162" s="2"/>
      <c r="AT162" s="2"/>
      <c r="AU162" s="2"/>
      <c r="AV162" s="2"/>
      <c r="AW162" s="2"/>
    </row>
    <row r="163" spans="1:49" ht="95" customHeight="1">
      <c r="A163" s="23" t="s">
        <v>136</v>
      </c>
      <c r="B163" s="324"/>
      <c r="C163" s="334"/>
      <c r="D163" s="22" t="s">
        <v>171</v>
      </c>
      <c r="E163" s="22" t="s">
        <v>163</v>
      </c>
      <c r="F163" s="21">
        <v>43996</v>
      </c>
      <c r="G163" s="43" t="s">
        <v>26</v>
      </c>
      <c r="H163" s="19" t="s">
        <v>151</v>
      </c>
      <c r="I163" s="15" t="s">
        <v>27</v>
      </c>
      <c r="J163" s="19" t="s">
        <v>152</v>
      </c>
      <c r="K163" s="85">
        <v>155</v>
      </c>
      <c r="L163" s="18">
        <v>750</v>
      </c>
      <c r="M163" s="17">
        <f t="shared" si="5"/>
        <v>3000</v>
      </c>
      <c r="N163" s="14">
        <v>3</v>
      </c>
      <c r="O163" s="14"/>
      <c r="P163" s="14"/>
      <c r="Q163" s="14">
        <v>1</v>
      </c>
      <c r="R163" s="16">
        <v>1</v>
      </c>
      <c r="S163" s="15"/>
      <c r="T163" s="16">
        <v>1</v>
      </c>
      <c r="U163" s="15"/>
      <c r="V163" s="16">
        <v>1</v>
      </c>
      <c r="W163" s="15"/>
      <c r="X163" s="14">
        <v>1</v>
      </c>
      <c r="Y163" s="13"/>
      <c r="Z163" s="13"/>
      <c r="AA163" s="2"/>
      <c r="AB163" s="2"/>
      <c r="AC163" s="2"/>
      <c r="AD163" s="2"/>
      <c r="AE163" s="2"/>
      <c r="AF163" s="2"/>
      <c r="AG163" s="2"/>
      <c r="AH163" s="2"/>
      <c r="AI163" s="2"/>
      <c r="AJ163" s="2"/>
      <c r="AK163" s="2"/>
      <c r="AL163" s="2"/>
      <c r="AM163" s="2"/>
      <c r="AN163" s="2"/>
      <c r="AO163" s="2"/>
      <c r="AP163" s="2"/>
      <c r="AQ163" s="2"/>
      <c r="AR163" s="2"/>
      <c r="AS163" s="2"/>
      <c r="AT163" s="2"/>
      <c r="AU163" s="2"/>
      <c r="AV163" s="2"/>
      <c r="AW163" s="2"/>
    </row>
    <row r="164" spans="1:49" ht="95" customHeight="1">
      <c r="A164" s="23" t="s">
        <v>136</v>
      </c>
      <c r="B164" s="324"/>
      <c r="C164" s="334"/>
      <c r="D164" s="22" t="s">
        <v>172</v>
      </c>
      <c r="E164" s="22" t="s">
        <v>163</v>
      </c>
      <c r="F164" s="21">
        <v>43996</v>
      </c>
      <c r="G164" s="43" t="s">
        <v>26</v>
      </c>
      <c r="H164" s="19" t="s">
        <v>156</v>
      </c>
      <c r="I164" s="15" t="s">
        <v>27</v>
      </c>
      <c r="J164" s="19" t="s">
        <v>153</v>
      </c>
      <c r="K164" s="85">
        <v>156</v>
      </c>
      <c r="L164" s="18">
        <v>1500</v>
      </c>
      <c r="M164" s="17">
        <f t="shared" si="5"/>
        <v>6000</v>
      </c>
      <c r="N164" s="14">
        <v>1</v>
      </c>
      <c r="O164" s="14">
        <v>1</v>
      </c>
      <c r="P164" s="14"/>
      <c r="Q164" s="14"/>
      <c r="R164" s="16">
        <v>1</v>
      </c>
      <c r="S164" s="15"/>
      <c r="T164" s="16">
        <v>1</v>
      </c>
      <c r="U164" s="15"/>
      <c r="V164" s="16">
        <v>1</v>
      </c>
      <c r="W164" s="15"/>
      <c r="X164" s="14">
        <v>1</v>
      </c>
      <c r="Y164" s="13"/>
      <c r="Z164" s="13"/>
      <c r="AA164" s="2"/>
      <c r="AB164" s="2"/>
      <c r="AC164" s="2"/>
      <c r="AD164" s="2"/>
      <c r="AE164" s="2"/>
      <c r="AF164" s="2"/>
      <c r="AG164" s="2"/>
      <c r="AH164" s="2"/>
      <c r="AI164" s="2"/>
      <c r="AJ164" s="2"/>
      <c r="AK164" s="2"/>
      <c r="AL164" s="2"/>
      <c r="AM164" s="2"/>
      <c r="AN164" s="2"/>
      <c r="AO164" s="2"/>
      <c r="AP164" s="2"/>
      <c r="AQ164" s="2"/>
      <c r="AR164" s="2"/>
      <c r="AS164" s="2"/>
      <c r="AT164" s="2"/>
      <c r="AU164" s="2"/>
      <c r="AV164" s="2"/>
      <c r="AW164" s="2"/>
    </row>
    <row r="165" spans="1:49" ht="95" customHeight="1">
      <c r="A165" s="23" t="s">
        <v>136</v>
      </c>
      <c r="B165" s="324"/>
      <c r="C165" s="334"/>
      <c r="D165" s="22" t="s">
        <v>173</v>
      </c>
      <c r="E165" s="22" t="s">
        <v>163</v>
      </c>
      <c r="F165" s="21">
        <v>43996</v>
      </c>
      <c r="G165" s="43" t="s">
        <v>90</v>
      </c>
      <c r="H165" s="19" t="s">
        <v>156</v>
      </c>
      <c r="I165" s="15" t="s">
        <v>88</v>
      </c>
      <c r="J165" s="19" t="s">
        <v>153</v>
      </c>
      <c r="K165" s="85">
        <v>157</v>
      </c>
      <c r="L165" s="18">
        <v>500</v>
      </c>
      <c r="M165" s="17">
        <f t="shared" si="5"/>
        <v>2000</v>
      </c>
      <c r="N165" s="14">
        <v>1</v>
      </c>
      <c r="O165" s="14">
        <v>1</v>
      </c>
      <c r="P165" s="14"/>
      <c r="Q165" s="14"/>
      <c r="R165" s="16">
        <v>1</v>
      </c>
      <c r="S165" s="15"/>
      <c r="T165" s="16">
        <v>1</v>
      </c>
      <c r="U165" s="15"/>
      <c r="V165" s="16">
        <v>1</v>
      </c>
      <c r="W165" s="15"/>
      <c r="X165" s="14">
        <v>1</v>
      </c>
      <c r="Y165" s="13"/>
      <c r="Z165" s="13"/>
      <c r="AA165" s="2"/>
      <c r="AB165" s="2"/>
      <c r="AC165" s="2"/>
      <c r="AD165" s="2"/>
      <c r="AE165" s="2"/>
      <c r="AF165" s="2"/>
      <c r="AG165" s="2"/>
      <c r="AH165" s="2"/>
      <c r="AI165" s="2"/>
      <c r="AJ165" s="2"/>
      <c r="AK165" s="2"/>
      <c r="AL165" s="2"/>
      <c r="AM165" s="2"/>
      <c r="AN165" s="2"/>
      <c r="AO165" s="2"/>
      <c r="AP165" s="2"/>
      <c r="AQ165" s="2"/>
      <c r="AR165" s="2"/>
      <c r="AS165" s="2"/>
      <c r="AT165" s="2"/>
      <c r="AU165" s="2"/>
      <c r="AV165" s="2"/>
      <c r="AW165" s="2"/>
    </row>
    <row r="166" spans="1:49" ht="95" customHeight="1">
      <c r="A166" s="23" t="s">
        <v>136</v>
      </c>
      <c r="B166" s="324"/>
      <c r="C166" s="334"/>
      <c r="D166" s="22" t="s">
        <v>174</v>
      </c>
      <c r="E166" s="22" t="s">
        <v>163</v>
      </c>
      <c r="F166" s="21">
        <v>43997</v>
      </c>
      <c r="G166" s="47" t="s">
        <v>53</v>
      </c>
      <c r="H166" s="19" t="s">
        <v>162</v>
      </c>
      <c r="I166" s="15" t="s">
        <v>164</v>
      </c>
      <c r="J166" s="22" t="s">
        <v>163</v>
      </c>
      <c r="K166" s="85">
        <v>158</v>
      </c>
      <c r="L166" s="18">
        <v>961.93</v>
      </c>
      <c r="M166" s="17">
        <f t="shared" si="5"/>
        <v>3847.72</v>
      </c>
      <c r="N166" s="14">
        <v>1</v>
      </c>
      <c r="O166" s="14">
        <v>1</v>
      </c>
      <c r="P166" s="14"/>
      <c r="Q166" s="14"/>
      <c r="R166" s="16">
        <v>1</v>
      </c>
      <c r="S166" s="15"/>
      <c r="T166" s="16">
        <v>1</v>
      </c>
      <c r="U166" s="15"/>
      <c r="V166" s="16">
        <v>1</v>
      </c>
      <c r="W166" s="15"/>
      <c r="X166" s="14">
        <v>1</v>
      </c>
      <c r="Y166" s="13"/>
      <c r="Z166" s="13"/>
      <c r="AA166" s="2"/>
      <c r="AB166" s="2"/>
      <c r="AC166" s="2"/>
      <c r="AD166" s="2"/>
      <c r="AE166" s="2"/>
      <c r="AF166" s="2"/>
      <c r="AG166" s="2"/>
      <c r="AH166" s="2"/>
      <c r="AI166" s="2"/>
      <c r="AJ166" s="2"/>
      <c r="AK166" s="2"/>
      <c r="AL166" s="2"/>
      <c r="AM166" s="2"/>
      <c r="AN166" s="2"/>
      <c r="AO166" s="2"/>
      <c r="AP166" s="2"/>
      <c r="AQ166" s="2"/>
      <c r="AR166" s="2"/>
      <c r="AS166" s="2"/>
      <c r="AT166" s="2"/>
      <c r="AU166" s="2"/>
      <c r="AV166" s="2"/>
      <c r="AW166" s="2"/>
    </row>
    <row r="167" spans="1:49" ht="95" customHeight="1" thickBot="1">
      <c r="A167" s="247" t="s">
        <v>136</v>
      </c>
      <c r="B167" s="331"/>
      <c r="C167" s="335"/>
      <c r="D167" s="248" t="s">
        <v>160</v>
      </c>
      <c r="E167" s="248" t="s">
        <v>154</v>
      </c>
      <c r="F167" s="249">
        <v>43999</v>
      </c>
      <c r="G167" s="262" t="s">
        <v>26</v>
      </c>
      <c r="H167" s="252" t="s">
        <v>159</v>
      </c>
      <c r="I167" s="251" t="s">
        <v>27</v>
      </c>
      <c r="J167" s="252" t="s">
        <v>154</v>
      </c>
      <c r="K167" s="195">
        <v>159</v>
      </c>
      <c r="L167" s="253">
        <v>750</v>
      </c>
      <c r="M167" s="254">
        <f t="shared" si="5"/>
        <v>3000</v>
      </c>
      <c r="N167" s="255">
        <v>3</v>
      </c>
      <c r="O167" s="255"/>
      <c r="P167" s="255"/>
      <c r="Q167" s="255">
        <v>1</v>
      </c>
      <c r="R167" s="256">
        <v>1</v>
      </c>
      <c r="S167" s="251"/>
      <c r="T167" s="256">
        <v>1</v>
      </c>
      <c r="U167" s="251"/>
      <c r="V167" s="256">
        <v>1</v>
      </c>
      <c r="W167" s="251"/>
      <c r="X167" s="255">
        <v>1</v>
      </c>
      <c r="Y167" s="257"/>
      <c r="Z167" s="257"/>
      <c r="AA167" s="2"/>
      <c r="AB167" s="2"/>
      <c r="AC167" s="2"/>
      <c r="AD167" s="2"/>
      <c r="AE167" s="2"/>
      <c r="AF167" s="2"/>
      <c r="AG167" s="2"/>
      <c r="AH167" s="2"/>
      <c r="AI167" s="2"/>
      <c r="AJ167" s="2"/>
      <c r="AK167" s="2"/>
      <c r="AL167" s="2"/>
      <c r="AM167" s="2"/>
      <c r="AN167" s="2"/>
      <c r="AO167" s="2"/>
      <c r="AP167" s="2"/>
      <c r="AQ167" s="2"/>
      <c r="AR167" s="2"/>
      <c r="AS167" s="2"/>
      <c r="AT167" s="2"/>
      <c r="AU167" s="2"/>
      <c r="AV167" s="2"/>
      <c r="AW167" s="2"/>
    </row>
    <row r="168" spans="1:49" ht="95" customHeight="1">
      <c r="A168" s="237" t="s">
        <v>230</v>
      </c>
      <c r="B168" s="330" t="s">
        <v>177</v>
      </c>
      <c r="C168" s="330" t="s">
        <v>132</v>
      </c>
      <c r="D168" s="304" t="s">
        <v>179</v>
      </c>
      <c r="E168" s="304" t="s">
        <v>180</v>
      </c>
      <c r="F168" s="263">
        <v>44013</v>
      </c>
      <c r="G168" s="212" t="s">
        <v>26</v>
      </c>
      <c r="H168" s="212" t="s">
        <v>130</v>
      </c>
      <c r="I168" s="212" t="s">
        <v>27</v>
      </c>
      <c r="J168" s="212" t="s">
        <v>181</v>
      </c>
      <c r="K168" s="207">
        <v>160</v>
      </c>
      <c r="L168" s="242">
        <v>750</v>
      </c>
      <c r="M168" s="243">
        <f t="shared" si="5"/>
        <v>3000</v>
      </c>
      <c r="N168" s="212">
        <v>3</v>
      </c>
      <c r="O168" s="212"/>
      <c r="P168" s="212"/>
      <c r="Q168" s="212">
        <v>1</v>
      </c>
      <c r="R168" s="264">
        <v>1</v>
      </c>
      <c r="S168" s="212"/>
      <c r="T168" s="264">
        <v>1</v>
      </c>
      <c r="U168" s="212"/>
      <c r="V168" s="264">
        <v>1</v>
      </c>
      <c r="W168" s="212"/>
      <c r="X168" s="265">
        <v>1</v>
      </c>
      <c r="Y168" s="212"/>
      <c r="Z168" s="212"/>
      <c r="AA168" s="2"/>
      <c r="AB168" s="2"/>
      <c r="AC168" s="2"/>
      <c r="AD168" s="2"/>
      <c r="AE168" s="2"/>
      <c r="AF168" s="2"/>
      <c r="AG168" s="2"/>
      <c r="AH168" s="2"/>
      <c r="AI168" s="2"/>
      <c r="AJ168" s="2"/>
      <c r="AK168" s="2"/>
      <c r="AL168" s="2"/>
      <c r="AM168" s="2"/>
      <c r="AN168" s="2"/>
      <c r="AO168" s="2"/>
      <c r="AP168" s="2"/>
      <c r="AQ168" s="2"/>
      <c r="AR168" s="2"/>
      <c r="AS168" s="2"/>
      <c r="AT168" s="2"/>
      <c r="AU168" s="2"/>
      <c r="AV168" s="2"/>
      <c r="AW168" s="2"/>
    </row>
    <row r="169" spans="1:49" ht="95" customHeight="1">
      <c r="A169" s="23" t="s">
        <v>230</v>
      </c>
      <c r="B169" s="324"/>
      <c r="C169" s="324"/>
      <c r="D169" s="305"/>
      <c r="E169" s="305"/>
      <c r="F169" s="52">
        <v>44013</v>
      </c>
      <c r="G169" s="51" t="s">
        <v>90</v>
      </c>
      <c r="H169" s="51" t="s">
        <v>130</v>
      </c>
      <c r="I169" s="51" t="s">
        <v>88</v>
      </c>
      <c r="J169" s="51" t="s">
        <v>181</v>
      </c>
      <c r="K169" s="85">
        <v>161</v>
      </c>
      <c r="L169" s="18">
        <v>500</v>
      </c>
      <c r="M169" s="17">
        <f t="shared" ref="M169:M232" si="6">L169*4</f>
        <v>2000</v>
      </c>
      <c r="N169" s="51">
        <v>3</v>
      </c>
      <c r="O169" s="51"/>
      <c r="P169" s="51"/>
      <c r="Q169" s="51">
        <v>1</v>
      </c>
      <c r="R169" s="54">
        <v>1</v>
      </c>
      <c r="S169" s="51"/>
      <c r="T169" s="54">
        <v>1</v>
      </c>
      <c r="U169" s="51"/>
      <c r="V169" s="54">
        <v>1</v>
      </c>
      <c r="W169" s="51"/>
      <c r="X169" s="53">
        <v>1</v>
      </c>
      <c r="Y169" s="51"/>
      <c r="Z169" s="51"/>
      <c r="AA169" s="2"/>
      <c r="AB169" s="2"/>
      <c r="AC169" s="2"/>
      <c r="AD169" s="2"/>
      <c r="AE169" s="2"/>
      <c r="AF169" s="2"/>
      <c r="AG169" s="2"/>
      <c r="AH169" s="2"/>
      <c r="AI169" s="2"/>
      <c r="AJ169" s="2"/>
      <c r="AK169" s="2"/>
      <c r="AL169" s="2"/>
      <c r="AM169" s="2"/>
      <c r="AN169" s="2"/>
      <c r="AO169" s="2"/>
      <c r="AP169" s="2"/>
      <c r="AQ169" s="2"/>
      <c r="AR169" s="2"/>
      <c r="AS169" s="2"/>
      <c r="AT169" s="2"/>
      <c r="AU169" s="2"/>
      <c r="AV169" s="2"/>
      <c r="AW169" s="2"/>
    </row>
    <row r="170" spans="1:49" ht="95" customHeight="1">
      <c r="A170" s="23" t="s">
        <v>230</v>
      </c>
      <c r="B170" s="324"/>
      <c r="C170" s="324"/>
      <c r="D170" s="305"/>
      <c r="E170" s="305"/>
      <c r="F170" s="52">
        <v>44014</v>
      </c>
      <c r="G170" s="51" t="s">
        <v>26</v>
      </c>
      <c r="H170" s="51" t="s">
        <v>117</v>
      </c>
      <c r="I170" s="51" t="s">
        <v>27</v>
      </c>
      <c r="J170" s="51" t="s">
        <v>182</v>
      </c>
      <c r="K170" s="85">
        <v>162</v>
      </c>
      <c r="L170" s="18">
        <v>750</v>
      </c>
      <c r="M170" s="17">
        <f t="shared" si="6"/>
        <v>3000</v>
      </c>
      <c r="N170" s="51">
        <v>3</v>
      </c>
      <c r="O170" s="51"/>
      <c r="P170" s="51"/>
      <c r="Q170" s="51">
        <v>1</v>
      </c>
      <c r="R170" s="54">
        <v>1</v>
      </c>
      <c r="S170" s="51"/>
      <c r="T170" s="54">
        <v>1</v>
      </c>
      <c r="U170" s="51"/>
      <c r="V170" s="54">
        <v>1</v>
      </c>
      <c r="W170" s="51"/>
      <c r="X170" s="53">
        <v>1</v>
      </c>
      <c r="Y170" s="51"/>
      <c r="Z170" s="51"/>
      <c r="AA170" s="2"/>
      <c r="AB170" s="2"/>
      <c r="AC170" s="2"/>
      <c r="AD170" s="2"/>
      <c r="AE170" s="2"/>
      <c r="AF170" s="2"/>
      <c r="AG170" s="2"/>
      <c r="AH170" s="2"/>
      <c r="AI170" s="2"/>
      <c r="AJ170" s="2"/>
      <c r="AK170" s="2"/>
      <c r="AL170" s="2"/>
      <c r="AM170" s="2"/>
      <c r="AN170" s="2"/>
      <c r="AO170" s="2"/>
      <c r="AP170" s="2"/>
      <c r="AQ170" s="2"/>
      <c r="AR170" s="2"/>
      <c r="AS170" s="2"/>
      <c r="AT170" s="2"/>
      <c r="AU170" s="2"/>
      <c r="AV170" s="2"/>
      <c r="AW170" s="2"/>
    </row>
    <row r="171" spans="1:49" ht="95" customHeight="1">
      <c r="A171" s="23" t="s">
        <v>230</v>
      </c>
      <c r="B171" s="324"/>
      <c r="C171" s="324"/>
      <c r="D171" s="305"/>
      <c r="E171" s="305"/>
      <c r="F171" s="52">
        <v>44014</v>
      </c>
      <c r="G171" s="51" t="s">
        <v>90</v>
      </c>
      <c r="H171" s="51" t="s">
        <v>117</v>
      </c>
      <c r="I171" s="51" t="s">
        <v>88</v>
      </c>
      <c r="J171" s="51" t="s">
        <v>182</v>
      </c>
      <c r="K171" s="85">
        <v>163</v>
      </c>
      <c r="L171" s="18">
        <v>500</v>
      </c>
      <c r="M171" s="17">
        <f t="shared" si="6"/>
        <v>2000</v>
      </c>
      <c r="N171" s="51">
        <v>3</v>
      </c>
      <c r="O171" s="51"/>
      <c r="P171" s="51"/>
      <c r="Q171" s="51">
        <v>1</v>
      </c>
      <c r="R171" s="54">
        <v>1</v>
      </c>
      <c r="S171" s="51"/>
      <c r="T171" s="54">
        <v>1</v>
      </c>
      <c r="U171" s="51"/>
      <c r="V171" s="54">
        <v>1</v>
      </c>
      <c r="W171" s="51"/>
      <c r="X171" s="53">
        <v>1</v>
      </c>
      <c r="Y171" s="51"/>
      <c r="Z171" s="51"/>
      <c r="AA171" s="2"/>
      <c r="AB171" s="2"/>
      <c r="AC171" s="2"/>
      <c r="AD171" s="2"/>
      <c r="AE171" s="2"/>
      <c r="AF171" s="2"/>
      <c r="AG171" s="2"/>
      <c r="AH171" s="2"/>
      <c r="AI171" s="2"/>
      <c r="AJ171" s="2"/>
      <c r="AK171" s="2"/>
      <c r="AL171" s="2"/>
      <c r="AM171" s="2"/>
      <c r="AN171" s="2"/>
      <c r="AO171" s="2"/>
      <c r="AP171" s="2"/>
      <c r="AQ171" s="2"/>
      <c r="AR171" s="2"/>
      <c r="AS171" s="2"/>
      <c r="AT171" s="2"/>
      <c r="AU171" s="2"/>
      <c r="AV171" s="2"/>
      <c r="AW171" s="2"/>
    </row>
    <row r="172" spans="1:49" ht="95" customHeight="1">
      <c r="A172" s="23" t="s">
        <v>230</v>
      </c>
      <c r="B172" s="324"/>
      <c r="C172" s="324"/>
      <c r="D172" s="305"/>
      <c r="E172" s="305"/>
      <c r="F172" s="52">
        <v>44014</v>
      </c>
      <c r="G172" s="51" t="s">
        <v>26</v>
      </c>
      <c r="H172" s="51" t="s">
        <v>183</v>
      </c>
      <c r="I172" s="51" t="s">
        <v>27</v>
      </c>
      <c r="J172" s="51" t="s">
        <v>182</v>
      </c>
      <c r="K172" s="85">
        <v>164</v>
      </c>
      <c r="L172" s="18">
        <v>750</v>
      </c>
      <c r="M172" s="17">
        <f t="shared" si="6"/>
        <v>3000</v>
      </c>
      <c r="N172" s="51">
        <v>3</v>
      </c>
      <c r="O172" s="51"/>
      <c r="P172" s="51"/>
      <c r="Q172" s="51">
        <v>1</v>
      </c>
      <c r="R172" s="54">
        <v>1</v>
      </c>
      <c r="S172" s="51"/>
      <c r="T172" s="54">
        <v>1</v>
      </c>
      <c r="U172" s="51"/>
      <c r="V172" s="54">
        <v>1</v>
      </c>
      <c r="W172" s="51"/>
      <c r="X172" s="53">
        <v>1</v>
      </c>
      <c r="Y172" s="51"/>
      <c r="Z172" s="51"/>
      <c r="AA172" s="2"/>
      <c r="AB172" s="2"/>
      <c r="AC172" s="2"/>
      <c r="AD172" s="2"/>
      <c r="AE172" s="2"/>
      <c r="AF172" s="2"/>
      <c r="AG172" s="2"/>
      <c r="AH172" s="2"/>
      <c r="AI172" s="2"/>
      <c r="AJ172" s="2"/>
      <c r="AK172" s="2"/>
      <c r="AL172" s="2"/>
      <c r="AM172" s="2"/>
      <c r="AN172" s="2"/>
      <c r="AO172" s="2"/>
      <c r="AP172" s="2"/>
      <c r="AQ172" s="2"/>
      <c r="AR172" s="2"/>
      <c r="AS172" s="2"/>
      <c r="AT172" s="2"/>
      <c r="AU172" s="2"/>
      <c r="AV172" s="2"/>
      <c r="AW172" s="2"/>
    </row>
    <row r="173" spans="1:49" ht="95" customHeight="1">
      <c r="A173" s="23" t="s">
        <v>230</v>
      </c>
      <c r="B173" s="324"/>
      <c r="C173" s="324"/>
      <c r="D173" s="305"/>
      <c r="E173" s="305"/>
      <c r="F173" s="52">
        <v>44015</v>
      </c>
      <c r="G173" s="51" t="s">
        <v>26</v>
      </c>
      <c r="H173" s="51" t="s">
        <v>184</v>
      </c>
      <c r="I173" s="51" t="s">
        <v>27</v>
      </c>
      <c r="J173" s="51" t="s">
        <v>181</v>
      </c>
      <c r="K173" s="85">
        <v>165</v>
      </c>
      <c r="L173" s="18">
        <v>750</v>
      </c>
      <c r="M173" s="17">
        <f t="shared" si="6"/>
        <v>3000</v>
      </c>
      <c r="N173" s="51">
        <v>3</v>
      </c>
      <c r="O173" s="51"/>
      <c r="P173" s="51"/>
      <c r="Q173" s="51">
        <v>1</v>
      </c>
      <c r="R173" s="54">
        <v>1</v>
      </c>
      <c r="S173" s="51"/>
      <c r="T173" s="54">
        <v>1</v>
      </c>
      <c r="U173" s="51"/>
      <c r="V173" s="54">
        <v>1</v>
      </c>
      <c r="W173" s="51"/>
      <c r="X173" s="53">
        <v>1</v>
      </c>
      <c r="Y173" s="51"/>
      <c r="Z173" s="51"/>
      <c r="AA173" s="2"/>
      <c r="AB173" s="2"/>
      <c r="AC173" s="2"/>
      <c r="AD173" s="2"/>
      <c r="AE173" s="2"/>
      <c r="AF173" s="2"/>
      <c r="AG173" s="2"/>
      <c r="AH173" s="2"/>
      <c r="AI173" s="2"/>
      <c r="AJ173" s="2"/>
      <c r="AK173" s="2"/>
      <c r="AL173" s="2"/>
      <c r="AM173" s="2"/>
      <c r="AN173" s="2"/>
      <c r="AO173" s="2"/>
      <c r="AP173" s="2"/>
      <c r="AQ173" s="2"/>
      <c r="AR173" s="2"/>
      <c r="AS173" s="2"/>
      <c r="AT173" s="2"/>
      <c r="AU173" s="2"/>
      <c r="AV173" s="2"/>
      <c r="AW173" s="2"/>
    </row>
    <row r="174" spans="1:49" ht="95" customHeight="1">
      <c r="A174" s="23" t="s">
        <v>230</v>
      </c>
      <c r="B174" s="324"/>
      <c r="C174" s="324"/>
      <c r="D174" s="305"/>
      <c r="E174" s="305"/>
      <c r="F174" s="52">
        <v>44017</v>
      </c>
      <c r="G174" s="51" t="s">
        <v>26</v>
      </c>
      <c r="H174" s="51" t="s">
        <v>63</v>
      </c>
      <c r="I174" s="51" t="s">
        <v>27</v>
      </c>
      <c r="J174" s="51" t="s">
        <v>181</v>
      </c>
      <c r="K174" s="85">
        <v>166</v>
      </c>
      <c r="L174" s="18">
        <v>1000</v>
      </c>
      <c r="M174" s="17">
        <f t="shared" si="6"/>
        <v>4000</v>
      </c>
      <c r="N174" s="51">
        <v>1</v>
      </c>
      <c r="O174" s="51">
        <v>1</v>
      </c>
      <c r="P174" s="51"/>
      <c r="Q174" s="51"/>
      <c r="R174" s="54">
        <v>1</v>
      </c>
      <c r="S174" s="51"/>
      <c r="T174" s="54">
        <v>1</v>
      </c>
      <c r="U174" s="51"/>
      <c r="V174" s="54">
        <v>1</v>
      </c>
      <c r="W174" s="51"/>
      <c r="X174" s="53">
        <v>1</v>
      </c>
      <c r="Y174" s="51"/>
      <c r="Z174" s="51"/>
      <c r="AA174" s="2"/>
      <c r="AB174" s="2"/>
      <c r="AC174" s="2"/>
      <c r="AD174" s="2"/>
      <c r="AE174" s="2"/>
      <c r="AF174" s="2"/>
      <c r="AG174" s="2"/>
      <c r="AH174" s="2"/>
      <c r="AI174" s="2"/>
      <c r="AJ174" s="2"/>
      <c r="AK174" s="2"/>
      <c r="AL174" s="2"/>
      <c r="AM174" s="2"/>
      <c r="AN174" s="2"/>
      <c r="AO174" s="2"/>
      <c r="AP174" s="2"/>
      <c r="AQ174" s="2"/>
      <c r="AR174" s="2"/>
      <c r="AS174" s="2"/>
      <c r="AT174" s="2"/>
      <c r="AU174" s="2"/>
      <c r="AV174" s="2"/>
      <c r="AW174" s="2"/>
    </row>
    <row r="175" spans="1:49" ht="95" customHeight="1">
      <c r="A175" s="23" t="s">
        <v>230</v>
      </c>
      <c r="B175" s="324"/>
      <c r="C175" s="324"/>
      <c r="D175" s="305"/>
      <c r="E175" s="305"/>
      <c r="F175" s="52">
        <v>44017</v>
      </c>
      <c r="G175" s="51" t="s">
        <v>90</v>
      </c>
      <c r="H175" s="51" t="s">
        <v>63</v>
      </c>
      <c r="I175" s="51" t="s">
        <v>88</v>
      </c>
      <c r="J175" s="51" t="s">
        <v>181</v>
      </c>
      <c r="K175" s="85">
        <v>167</v>
      </c>
      <c r="L175" s="18">
        <v>500</v>
      </c>
      <c r="M175" s="17">
        <f t="shared" si="6"/>
        <v>2000</v>
      </c>
      <c r="N175" s="51">
        <v>1</v>
      </c>
      <c r="O175" s="51">
        <v>1</v>
      </c>
      <c r="P175" s="51"/>
      <c r="Q175" s="51"/>
      <c r="R175" s="54">
        <v>1</v>
      </c>
      <c r="S175" s="51"/>
      <c r="T175" s="54">
        <v>1</v>
      </c>
      <c r="U175" s="51"/>
      <c r="V175" s="54">
        <v>1</v>
      </c>
      <c r="W175" s="51"/>
      <c r="X175" s="53">
        <v>1</v>
      </c>
      <c r="Y175" s="51"/>
      <c r="Z175" s="51"/>
      <c r="AA175" s="2"/>
      <c r="AB175" s="2"/>
      <c r="AC175" s="2"/>
      <c r="AD175" s="2"/>
      <c r="AE175" s="2"/>
      <c r="AF175" s="2"/>
      <c r="AG175" s="2"/>
      <c r="AH175" s="2"/>
      <c r="AI175" s="2"/>
      <c r="AJ175" s="2"/>
      <c r="AK175" s="2"/>
      <c r="AL175" s="2"/>
      <c r="AM175" s="2"/>
      <c r="AN175" s="2"/>
      <c r="AO175" s="2"/>
      <c r="AP175" s="2"/>
      <c r="AQ175" s="2"/>
      <c r="AR175" s="2"/>
      <c r="AS175" s="2"/>
      <c r="AT175" s="2"/>
      <c r="AU175" s="2"/>
      <c r="AV175" s="2"/>
      <c r="AW175" s="2"/>
    </row>
    <row r="176" spans="1:49" ht="95" customHeight="1">
      <c r="A176" s="23" t="s">
        <v>230</v>
      </c>
      <c r="B176" s="324"/>
      <c r="C176" s="324"/>
      <c r="D176" s="305"/>
      <c r="E176" s="305"/>
      <c r="F176" s="52">
        <v>44017</v>
      </c>
      <c r="G176" s="51" t="s">
        <v>85</v>
      </c>
      <c r="H176" s="51" t="s">
        <v>65</v>
      </c>
      <c r="I176" s="55" t="s">
        <v>231</v>
      </c>
      <c r="J176" s="51" t="s">
        <v>181</v>
      </c>
      <c r="K176" s="85">
        <v>168</v>
      </c>
      <c r="L176" s="46">
        <v>391.88</v>
      </c>
      <c r="M176" s="17">
        <f t="shared" si="6"/>
        <v>1567.52</v>
      </c>
      <c r="N176" s="51">
        <v>1</v>
      </c>
      <c r="O176" s="51">
        <v>1</v>
      </c>
      <c r="P176" s="51"/>
      <c r="Q176" s="51"/>
      <c r="R176" s="54">
        <v>1</v>
      </c>
      <c r="S176" s="51"/>
      <c r="T176" s="54">
        <v>1</v>
      </c>
      <c r="U176" s="51"/>
      <c r="V176" s="54">
        <v>1</v>
      </c>
      <c r="W176" s="51"/>
      <c r="X176" s="53">
        <v>1</v>
      </c>
      <c r="Y176" s="51"/>
      <c r="Z176" s="51"/>
      <c r="AA176" s="2"/>
      <c r="AB176" s="2"/>
      <c r="AC176" s="2"/>
      <c r="AD176" s="2"/>
      <c r="AE176" s="2"/>
      <c r="AF176" s="2"/>
      <c r="AG176" s="2"/>
      <c r="AH176" s="2"/>
      <c r="AI176" s="2"/>
      <c r="AJ176" s="2"/>
      <c r="AK176" s="2"/>
      <c r="AL176" s="2"/>
      <c r="AM176" s="2"/>
      <c r="AN176" s="2"/>
      <c r="AO176" s="2"/>
      <c r="AP176" s="2"/>
      <c r="AQ176" s="2"/>
      <c r="AR176" s="2"/>
      <c r="AS176" s="2"/>
      <c r="AT176" s="2"/>
      <c r="AU176" s="2"/>
      <c r="AV176" s="2"/>
      <c r="AW176" s="2"/>
    </row>
    <row r="177" spans="1:49" ht="95" customHeight="1">
      <c r="A177" s="23" t="s">
        <v>230</v>
      </c>
      <c r="B177" s="324"/>
      <c r="C177" s="324"/>
      <c r="D177" s="305"/>
      <c r="E177" s="305"/>
      <c r="F177" s="52">
        <v>44018</v>
      </c>
      <c r="G177" s="51" t="s">
        <v>26</v>
      </c>
      <c r="H177" s="51" t="s">
        <v>65</v>
      </c>
      <c r="I177" s="51" t="s">
        <v>27</v>
      </c>
      <c r="J177" s="51" t="s">
        <v>181</v>
      </c>
      <c r="K177" s="85">
        <v>169</v>
      </c>
      <c r="L177" s="18">
        <v>1000</v>
      </c>
      <c r="M177" s="17">
        <f t="shared" si="6"/>
        <v>4000</v>
      </c>
      <c r="N177" s="51">
        <v>1</v>
      </c>
      <c r="O177" s="51">
        <v>1</v>
      </c>
      <c r="P177" s="51"/>
      <c r="Q177" s="51"/>
      <c r="R177" s="54">
        <v>1</v>
      </c>
      <c r="S177" s="51"/>
      <c r="T177" s="54">
        <v>1</v>
      </c>
      <c r="U177" s="51"/>
      <c r="V177" s="54">
        <v>1</v>
      </c>
      <c r="W177" s="51"/>
      <c r="X177" s="53">
        <v>1</v>
      </c>
      <c r="Y177" s="51"/>
      <c r="Z177" s="51"/>
      <c r="AA177" s="2"/>
      <c r="AB177" s="2"/>
      <c r="AC177" s="2"/>
      <c r="AD177" s="2"/>
      <c r="AE177" s="2"/>
      <c r="AF177" s="2"/>
      <c r="AG177" s="2"/>
      <c r="AH177" s="2"/>
      <c r="AI177" s="2"/>
      <c r="AJ177" s="2"/>
      <c r="AK177" s="2"/>
      <c r="AL177" s="2"/>
      <c r="AM177" s="2"/>
      <c r="AN177" s="2"/>
      <c r="AO177" s="2"/>
      <c r="AP177" s="2"/>
      <c r="AQ177" s="2"/>
      <c r="AR177" s="2"/>
      <c r="AS177" s="2"/>
      <c r="AT177" s="2"/>
      <c r="AU177" s="2"/>
      <c r="AV177" s="2"/>
      <c r="AW177" s="2"/>
    </row>
    <row r="178" spans="1:49" ht="95" customHeight="1">
      <c r="A178" s="23" t="s">
        <v>230</v>
      </c>
      <c r="B178" s="324"/>
      <c r="C178" s="324"/>
      <c r="D178" s="305"/>
      <c r="E178" s="305"/>
      <c r="F178" s="52">
        <v>44018</v>
      </c>
      <c r="G178" s="51" t="s">
        <v>90</v>
      </c>
      <c r="H178" s="51" t="s">
        <v>185</v>
      </c>
      <c r="I178" s="51" t="s">
        <v>88</v>
      </c>
      <c r="J178" s="51" t="s">
        <v>181</v>
      </c>
      <c r="K178" s="85">
        <v>170</v>
      </c>
      <c r="L178" s="18">
        <v>500</v>
      </c>
      <c r="M178" s="17">
        <f t="shared" si="6"/>
        <v>2000</v>
      </c>
      <c r="N178" s="51">
        <v>1</v>
      </c>
      <c r="O178" s="51">
        <v>1</v>
      </c>
      <c r="P178" s="51"/>
      <c r="Q178" s="51"/>
      <c r="R178" s="54">
        <v>1</v>
      </c>
      <c r="S178" s="51"/>
      <c r="T178" s="54">
        <v>1</v>
      </c>
      <c r="U178" s="51"/>
      <c r="V178" s="54">
        <v>1</v>
      </c>
      <c r="W178" s="51"/>
      <c r="X178" s="53">
        <v>1</v>
      </c>
      <c r="Y178" s="51"/>
      <c r="Z178" s="51"/>
      <c r="AA178" s="2"/>
      <c r="AB178" s="2"/>
      <c r="AC178" s="2"/>
      <c r="AD178" s="2"/>
      <c r="AE178" s="2"/>
      <c r="AF178" s="2"/>
      <c r="AG178" s="2"/>
      <c r="AH178" s="2"/>
      <c r="AI178" s="2"/>
      <c r="AJ178" s="2"/>
      <c r="AK178" s="2"/>
      <c r="AL178" s="2"/>
      <c r="AM178" s="2"/>
      <c r="AN178" s="2"/>
      <c r="AO178" s="2"/>
      <c r="AP178" s="2"/>
      <c r="AQ178" s="2"/>
      <c r="AR178" s="2"/>
      <c r="AS178" s="2"/>
      <c r="AT178" s="2"/>
      <c r="AU178" s="2"/>
      <c r="AV178" s="2"/>
      <c r="AW178" s="2"/>
    </row>
    <row r="179" spans="1:49" ht="95" customHeight="1">
      <c r="A179" s="23" t="s">
        <v>230</v>
      </c>
      <c r="B179" s="324"/>
      <c r="C179" s="324"/>
      <c r="D179" s="305"/>
      <c r="E179" s="305"/>
      <c r="F179" s="52">
        <v>44018</v>
      </c>
      <c r="G179" s="51" t="s">
        <v>26</v>
      </c>
      <c r="H179" s="51" t="s">
        <v>186</v>
      </c>
      <c r="I179" s="51" t="s">
        <v>27</v>
      </c>
      <c r="J179" s="51" t="s">
        <v>187</v>
      </c>
      <c r="K179" s="85">
        <v>171</v>
      </c>
      <c r="L179" s="18">
        <v>1000</v>
      </c>
      <c r="M179" s="17">
        <f t="shared" si="6"/>
        <v>4000</v>
      </c>
      <c r="N179" s="51">
        <v>1</v>
      </c>
      <c r="O179" s="51">
        <v>1</v>
      </c>
      <c r="P179" s="51"/>
      <c r="Q179" s="51"/>
      <c r="R179" s="54">
        <v>1</v>
      </c>
      <c r="S179" s="51"/>
      <c r="T179" s="54">
        <v>1</v>
      </c>
      <c r="U179" s="51"/>
      <c r="V179" s="54">
        <v>1</v>
      </c>
      <c r="W179" s="51"/>
      <c r="X179" s="53">
        <v>1</v>
      </c>
      <c r="Y179" s="51"/>
      <c r="Z179" s="51"/>
      <c r="AA179" s="2"/>
      <c r="AB179" s="2"/>
      <c r="AC179" s="2"/>
      <c r="AD179" s="2"/>
      <c r="AE179" s="2"/>
      <c r="AF179" s="2"/>
      <c r="AG179" s="2"/>
      <c r="AH179" s="2"/>
      <c r="AI179" s="2"/>
      <c r="AJ179" s="2"/>
      <c r="AK179" s="2"/>
      <c r="AL179" s="2"/>
      <c r="AM179" s="2"/>
      <c r="AN179" s="2"/>
      <c r="AO179" s="2"/>
      <c r="AP179" s="2"/>
      <c r="AQ179" s="2"/>
      <c r="AR179" s="2"/>
      <c r="AS179" s="2"/>
      <c r="AT179" s="2"/>
      <c r="AU179" s="2"/>
      <c r="AV179" s="2"/>
      <c r="AW179" s="2"/>
    </row>
    <row r="180" spans="1:49" ht="95" customHeight="1">
      <c r="A180" s="23" t="s">
        <v>230</v>
      </c>
      <c r="B180" s="324"/>
      <c r="C180" s="324"/>
      <c r="D180" s="305" t="s">
        <v>188</v>
      </c>
      <c r="E180" s="51" t="s">
        <v>189</v>
      </c>
      <c r="F180" s="52">
        <v>44020</v>
      </c>
      <c r="G180" s="51" t="s">
        <v>26</v>
      </c>
      <c r="H180" s="51" t="s">
        <v>159</v>
      </c>
      <c r="I180" s="51" t="s">
        <v>27</v>
      </c>
      <c r="J180" s="51" t="s">
        <v>190</v>
      </c>
      <c r="K180" s="85">
        <v>172</v>
      </c>
      <c r="L180" s="18">
        <v>750</v>
      </c>
      <c r="M180" s="17">
        <f t="shared" si="6"/>
        <v>3000</v>
      </c>
      <c r="N180" s="51">
        <v>3</v>
      </c>
      <c r="O180" s="51"/>
      <c r="P180" s="51"/>
      <c r="Q180" s="51">
        <v>1</v>
      </c>
      <c r="R180" s="54">
        <v>1</v>
      </c>
      <c r="S180" s="51"/>
      <c r="T180" s="54">
        <v>1</v>
      </c>
      <c r="U180" s="51"/>
      <c r="V180" s="54">
        <v>1</v>
      </c>
      <c r="W180" s="51"/>
      <c r="X180" s="53">
        <v>1</v>
      </c>
      <c r="Y180" s="51"/>
      <c r="Z180" s="51"/>
      <c r="AA180" s="2"/>
      <c r="AB180" s="2"/>
      <c r="AC180" s="2"/>
      <c r="AD180" s="2"/>
      <c r="AE180" s="2"/>
      <c r="AF180" s="2"/>
      <c r="AG180" s="2"/>
      <c r="AH180" s="2"/>
      <c r="AI180" s="2"/>
      <c r="AJ180" s="2"/>
      <c r="AK180" s="2"/>
      <c r="AL180" s="2"/>
      <c r="AM180" s="2"/>
      <c r="AN180" s="2"/>
      <c r="AO180" s="2"/>
      <c r="AP180" s="2"/>
      <c r="AQ180" s="2"/>
      <c r="AR180" s="2"/>
      <c r="AS180" s="2"/>
      <c r="AT180" s="2"/>
      <c r="AU180" s="2"/>
      <c r="AV180" s="2"/>
      <c r="AW180" s="2"/>
    </row>
    <row r="181" spans="1:49" ht="95" customHeight="1">
      <c r="A181" s="23" t="s">
        <v>230</v>
      </c>
      <c r="B181" s="324"/>
      <c r="C181" s="324"/>
      <c r="D181" s="305"/>
      <c r="E181" s="51" t="s">
        <v>189</v>
      </c>
      <c r="F181" s="52">
        <v>44020</v>
      </c>
      <c r="G181" s="51" t="s">
        <v>26</v>
      </c>
      <c r="H181" s="51" t="s">
        <v>63</v>
      </c>
      <c r="I181" s="51" t="s">
        <v>27</v>
      </c>
      <c r="J181" s="51" t="s">
        <v>191</v>
      </c>
      <c r="K181" s="85">
        <v>173</v>
      </c>
      <c r="L181" s="18">
        <v>1000</v>
      </c>
      <c r="M181" s="17">
        <f t="shared" si="6"/>
        <v>4000</v>
      </c>
      <c r="N181" s="51">
        <v>1</v>
      </c>
      <c r="O181" s="51">
        <v>1</v>
      </c>
      <c r="P181" s="51"/>
      <c r="Q181" s="51"/>
      <c r="R181" s="54">
        <v>1</v>
      </c>
      <c r="S181" s="51"/>
      <c r="T181" s="54">
        <v>1</v>
      </c>
      <c r="U181" s="51"/>
      <c r="V181" s="54">
        <v>1</v>
      </c>
      <c r="W181" s="51"/>
      <c r="X181" s="53">
        <v>1</v>
      </c>
      <c r="Y181" s="51"/>
      <c r="Z181" s="51"/>
      <c r="AA181" s="2"/>
      <c r="AB181" s="2"/>
      <c r="AC181" s="2"/>
      <c r="AD181" s="2"/>
      <c r="AE181" s="2"/>
      <c r="AF181" s="2"/>
      <c r="AG181" s="2"/>
      <c r="AH181" s="2"/>
      <c r="AI181" s="2"/>
      <c r="AJ181" s="2"/>
      <c r="AK181" s="2"/>
      <c r="AL181" s="2"/>
      <c r="AM181" s="2"/>
      <c r="AN181" s="2"/>
      <c r="AO181" s="2"/>
      <c r="AP181" s="2"/>
      <c r="AQ181" s="2"/>
      <c r="AR181" s="2"/>
      <c r="AS181" s="2"/>
      <c r="AT181" s="2"/>
      <c r="AU181" s="2"/>
      <c r="AV181" s="2"/>
      <c r="AW181" s="2"/>
    </row>
    <row r="182" spans="1:49" ht="95" customHeight="1">
      <c r="A182" s="23" t="s">
        <v>230</v>
      </c>
      <c r="B182" s="324"/>
      <c r="C182" s="324"/>
      <c r="D182" s="305"/>
      <c r="E182" s="51" t="s">
        <v>189</v>
      </c>
      <c r="F182" s="52">
        <v>44020</v>
      </c>
      <c r="G182" s="51" t="s">
        <v>26</v>
      </c>
      <c r="H182" s="51" t="s">
        <v>192</v>
      </c>
      <c r="I182" s="51" t="s">
        <v>27</v>
      </c>
      <c r="J182" s="51" t="s">
        <v>191</v>
      </c>
      <c r="K182" s="85">
        <v>174</v>
      </c>
      <c r="L182" s="18">
        <v>750</v>
      </c>
      <c r="M182" s="17">
        <f t="shared" si="6"/>
        <v>3000</v>
      </c>
      <c r="N182" s="51">
        <v>3</v>
      </c>
      <c r="O182" s="51"/>
      <c r="P182" s="51"/>
      <c r="Q182" s="51">
        <v>1</v>
      </c>
      <c r="R182" s="54">
        <v>1</v>
      </c>
      <c r="S182" s="51"/>
      <c r="T182" s="54">
        <v>1</v>
      </c>
      <c r="U182" s="51"/>
      <c r="V182" s="54">
        <v>1</v>
      </c>
      <c r="W182" s="51"/>
      <c r="X182" s="53">
        <v>1</v>
      </c>
      <c r="Y182" s="51"/>
      <c r="Z182" s="51"/>
      <c r="AA182" s="2"/>
      <c r="AB182" s="2"/>
      <c r="AC182" s="2"/>
      <c r="AD182" s="2"/>
      <c r="AE182" s="2"/>
      <c r="AF182" s="2"/>
      <c r="AG182" s="2"/>
      <c r="AH182" s="2"/>
      <c r="AI182" s="2"/>
      <c r="AJ182" s="2"/>
      <c r="AK182" s="2"/>
      <c r="AL182" s="2"/>
      <c r="AM182" s="2"/>
      <c r="AN182" s="2"/>
      <c r="AO182" s="2"/>
      <c r="AP182" s="2"/>
      <c r="AQ182" s="2"/>
      <c r="AR182" s="2"/>
      <c r="AS182" s="2"/>
      <c r="AT182" s="2"/>
      <c r="AU182" s="2"/>
      <c r="AV182" s="2"/>
      <c r="AW182" s="2"/>
    </row>
    <row r="183" spans="1:49" ht="95" customHeight="1">
      <c r="A183" s="23" t="s">
        <v>230</v>
      </c>
      <c r="B183" s="324"/>
      <c r="C183" s="324"/>
      <c r="D183" s="305"/>
      <c r="E183" s="51" t="s">
        <v>189</v>
      </c>
      <c r="F183" s="52">
        <v>44020</v>
      </c>
      <c r="G183" s="51" t="s">
        <v>26</v>
      </c>
      <c r="H183" s="51" t="s">
        <v>176</v>
      </c>
      <c r="I183" s="51" t="s">
        <v>27</v>
      </c>
      <c r="J183" s="51" t="s">
        <v>193</v>
      </c>
      <c r="K183" s="85">
        <v>175</v>
      </c>
      <c r="L183" s="18">
        <v>1000</v>
      </c>
      <c r="M183" s="17">
        <f t="shared" si="6"/>
        <v>4000</v>
      </c>
      <c r="N183" s="51">
        <v>1</v>
      </c>
      <c r="O183" s="51">
        <v>1</v>
      </c>
      <c r="P183" s="51"/>
      <c r="Q183" s="51"/>
      <c r="R183" s="54">
        <v>1</v>
      </c>
      <c r="S183" s="51"/>
      <c r="T183" s="54">
        <v>1</v>
      </c>
      <c r="U183" s="51"/>
      <c r="V183" s="54">
        <v>1</v>
      </c>
      <c r="W183" s="51"/>
      <c r="X183" s="53">
        <v>1</v>
      </c>
      <c r="Y183" s="51"/>
      <c r="Z183" s="51"/>
      <c r="AA183" s="2"/>
      <c r="AB183" s="2"/>
      <c r="AC183" s="2"/>
      <c r="AD183" s="2"/>
      <c r="AE183" s="2"/>
      <c r="AF183" s="2"/>
      <c r="AG183" s="2"/>
      <c r="AH183" s="2"/>
      <c r="AI183" s="2"/>
      <c r="AJ183" s="2"/>
      <c r="AK183" s="2"/>
      <c r="AL183" s="2"/>
      <c r="AM183" s="2"/>
      <c r="AN183" s="2"/>
      <c r="AO183" s="2"/>
      <c r="AP183" s="2"/>
      <c r="AQ183" s="2"/>
      <c r="AR183" s="2"/>
      <c r="AS183" s="2"/>
      <c r="AT183" s="2"/>
      <c r="AU183" s="2"/>
      <c r="AV183" s="2"/>
      <c r="AW183" s="2"/>
    </row>
    <row r="184" spans="1:49" ht="95" customHeight="1">
      <c r="A184" s="23" t="s">
        <v>230</v>
      </c>
      <c r="B184" s="324"/>
      <c r="C184" s="324"/>
      <c r="D184" s="305"/>
      <c r="E184" s="51" t="s">
        <v>189</v>
      </c>
      <c r="F184" s="52">
        <v>44020</v>
      </c>
      <c r="G184" s="51" t="s">
        <v>90</v>
      </c>
      <c r="H184" s="51" t="s">
        <v>176</v>
      </c>
      <c r="I184" s="51" t="s">
        <v>88</v>
      </c>
      <c r="J184" s="51" t="s">
        <v>193</v>
      </c>
      <c r="K184" s="85">
        <v>176</v>
      </c>
      <c r="L184" s="18">
        <v>500</v>
      </c>
      <c r="M184" s="17">
        <f t="shared" si="6"/>
        <v>2000</v>
      </c>
      <c r="N184" s="51">
        <v>1</v>
      </c>
      <c r="O184" s="51">
        <v>1</v>
      </c>
      <c r="P184" s="51"/>
      <c r="Q184" s="51"/>
      <c r="R184" s="54">
        <v>1</v>
      </c>
      <c r="S184" s="51"/>
      <c r="T184" s="54">
        <v>1</v>
      </c>
      <c r="U184" s="51"/>
      <c r="V184" s="54">
        <v>1</v>
      </c>
      <c r="W184" s="51"/>
      <c r="X184" s="53">
        <v>1</v>
      </c>
      <c r="Y184" s="51"/>
      <c r="Z184" s="51"/>
      <c r="AA184" s="2"/>
      <c r="AB184" s="2"/>
      <c r="AC184" s="2"/>
      <c r="AD184" s="2"/>
      <c r="AE184" s="2"/>
      <c r="AF184" s="2"/>
      <c r="AG184" s="2"/>
      <c r="AH184" s="2"/>
      <c r="AI184" s="2"/>
      <c r="AJ184" s="2"/>
      <c r="AK184" s="2"/>
      <c r="AL184" s="2"/>
      <c r="AM184" s="2"/>
      <c r="AN184" s="2"/>
      <c r="AO184" s="2"/>
      <c r="AP184" s="2"/>
      <c r="AQ184" s="2"/>
      <c r="AR184" s="2"/>
      <c r="AS184" s="2"/>
      <c r="AT184" s="2"/>
      <c r="AU184" s="2"/>
      <c r="AV184" s="2"/>
      <c r="AW184" s="2"/>
    </row>
    <row r="185" spans="1:49" ht="95" customHeight="1">
      <c r="A185" s="23" t="s">
        <v>230</v>
      </c>
      <c r="B185" s="324"/>
      <c r="C185" s="324"/>
      <c r="D185" s="305"/>
      <c r="E185" s="51" t="s">
        <v>189</v>
      </c>
      <c r="F185" s="52">
        <v>44020</v>
      </c>
      <c r="G185" s="51" t="s">
        <v>90</v>
      </c>
      <c r="H185" s="51" t="s">
        <v>176</v>
      </c>
      <c r="I185" s="51" t="s">
        <v>88</v>
      </c>
      <c r="J185" s="51" t="s">
        <v>193</v>
      </c>
      <c r="K185" s="85">
        <v>177</v>
      </c>
      <c r="L185" s="18">
        <v>500</v>
      </c>
      <c r="M185" s="17">
        <f t="shared" si="6"/>
        <v>2000</v>
      </c>
      <c r="N185" s="51">
        <v>1</v>
      </c>
      <c r="O185" s="51">
        <v>1</v>
      </c>
      <c r="P185" s="51"/>
      <c r="Q185" s="51"/>
      <c r="R185" s="54">
        <v>1</v>
      </c>
      <c r="S185" s="51"/>
      <c r="T185" s="54">
        <v>1</v>
      </c>
      <c r="U185" s="51"/>
      <c r="V185" s="54">
        <v>1</v>
      </c>
      <c r="W185" s="51"/>
      <c r="X185" s="53">
        <v>1</v>
      </c>
      <c r="Y185" s="51"/>
      <c r="Z185" s="51"/>
      <c r="AA185" s="2"/>
      <c r="AB185" s="2"/>
      <c r="AC185" s="2"/>
      <c r="AD185" s="2"/>
      <c r="AE185" s="2"/>
      <c r="AF185" s="2"/>
      <c r="AG185" s="2"/>
      <c r="AH185" s="2"/>
      <c r="AI185" s="2"/>
      <c r="AJ185" s="2"/>
      <c r="AK185" s="2"/>
      <c r="AL185" s="2"/>
      <c r="AM185" s="2"/>
      <c r="AN185" s="2"/>
      <c r="AO185" s="2"/>
      <c r="AP185" s="2"/>
      <c r="AQ185" s="2"/>
      <c r="AR185" s="2"/>
      <c r="AS185" s="2"/>
      <c r="AT185" s="2"/>
      <c r="AU185" s="2"/>
      <c r="AV185" s="2"/>
      <c r="AW185" s="2"/>
    </row>
    <row r="186" spans="1:49" ht="95" customHeight="1">
      <c r="A186" s="23" t="s">
        <v>230</v>
      </c>
      <c r="B186" s="324"/>
      <c r="C186" s="324"/>
      <c r="D186" s="305"/>
      <c r="E186" s="51" t="s">
        <v>189</v>
      </c>
      <c r="F186" s="52">
        <v>44020</v>
      </c>
      <c r="G186" s="51" t="s">
        <v>93</v>
      </c>
      <c r="H186" s="51" t="s">
        <v>117</v>
      </c>
      <c r="I186" s="51" t="s">
        <v>88</v>
      </c>
      <c r="J186" s="51" t="s">
        <v>194</v>
      </c>
      <c r="K186" s="85">
        <v>178</v>
      </c>
      <c r="L186" s="18">
        <v>500</v>
      </c>
      <c r="M186" s="17">
        <f t="shared" si="6"/>
        <v>2000</v>
      </c>
      <c r="N186" s="51">
        <v>3</v>
      </c>
      <c r="O186" s="51"/>
      <c r="P186" s="51"/>
      <c r="Q186" s="51">
        <v>1</v>
      </c>
      <c r="R186" s="54">
        <v>1</v>
      </c>
      <c r="S186" s="51"/>
      <c r="T186" s="54">
        <v>1</v>
      </c>
      <c r="U186" s="51"/>
      <c r="V186" s="54">
        <v>1</v>
      </c>
      <c r="W186" s="51"/>
      <c r="X186" s="53">
        <v>1</v>
      </c>
      <c r="Y186" s="51"/>
      <c r="Z186" s="51"/>
      <c r="AA186" s="2"/>
      <c r="AB186" s="2"/>
      <c r="AC186" s="2"/>
      <c r="AD186" s="2"/>
      <c r="AE186" s="2"/>
      <c r="AF186" s="2"/>
      <c r="AG186" s="2"/>
      <c r="AH186" s="2"/>
      <c r="AI186" s="2"/>
      <c r="AJ186" s="2"/>
      <c r="AK186" s="2"/>
      <c r="AL186" s="2"/>
      <c r="AM186" s="2"/>
      <c r="AN186" s="2"/>
      <c r="AO186" s="2"/>
      <c r="AP186" s="2"/>
      <c r="AQ186" s="2"/>
      <c r="AR186" s="2"/>
      <c r="AS186" s="2"/>
      <c r="AT186" s="2"/>
      <c r="AU186" s="2"/>
      <c r="AV186" s="2"/>
      <c r="AW186" s="2"/>
    </row>
    <row r="187" spans="1:49" ht="95" customHeight="1">
      <c r="A187" s="23" t="s">
        <v>230</v>
      </c>
      <c r="B187" s="324"/>
      <c r="C187" s="324"/>
      <c r="D187" s="305" t="s">
        <v>195</v>
      </c>
      <c r="E187" s="305" t="s">
        <v>196</v>
      </c>
      <c r="F187" s="52">
        <v>44020</v>
      </c>
      <c r="G187" s="51" t="s">
        <v>26</v>
      </c>
      <c r="H187" s="51" t="s">
        <v>197</v>
      </c>
      <c r="I187" s="51" t="s">
        <v>27</v>
      </c>
      <c r="J187" s="51" t="s">
        <v>198</v>
      </c>
      <c r="K187" s="85">
        <v>179</v>
      </c>
      <c r="L187" s="18">
        <v>1200</v>
      </c>
      <c r="M187" s="17">
        <f t="shared" si="6"/>
        <v>4800</v>
      </c>
      <c r="N187" s="51">
        <v>1</v>
      </c>
      <c r="O187" s="51">
        <v>1</v>
      </c>
      <c r="P187" s="51"/>
      <c r="Q187" s="51"/>
      <c r="R187" s="54">
        <v>1</v>
      </c>
      <c r="S187" s="51"/>
      <c r="T187" s="54">
        <v>1</v>
      </c>
      <c r="U187" s="51"/>
      <c r="V187" s="54">
        <v>1</v>
      </c>
      <c r="W187" s="51"/>
      <c r="X187" s="53">
        <v>1</v>
      </c>
      <c r="Y187" s="51"/>
      <c r="Z187" s="51"/>
      <c r="AA187" s="2"/>
      <c r="AB187" s="2"/>
      <c r="AC187" s="2"/>
      <c r="AD187" s="2"/>
      <c r="AE187" s="2"/>
      <c r="AF187" s="2"/>
      <c r="AG187" s="2"/>
      <c r="AH187" s="2"/>
      <c r="AI187" s="2"/>
      <c r="AJ187" s="2"/>
      <c r="AK187" s="2"/>
      <c r="AL187" s="2"/>
      <c r="AM187" s="2"/>
      <c r="AN187" s="2"/>
      <c r="AO187" s="2"/>
      <c r="AP187" s="2"/>
      <c r="AQ187" s="2"/>
      <c r="AR187" s="2"/>
      <c r="AS187" s="2"/>
      <c r="AT187" s="2"/>
      <c r="AU187" s="2"/>
      <c r="AV187" s="2"/>
      <c r="AW187" s="2"/>
    </row>
    <row r="188" spans="1:49" ht="95" customHeight="1">
      <c r="A188" s="23" t="s">
        <v>230</v>
      </c>
      <c r="B188" s="324"/>
      <c r="C188" s="324"/>
      <c r="D188" s="305"/>
      <c r="E188" s="305"/>
      <c r="F188" s="52">
        <v>44020</v>
      </c>
      <c r="G188" s="51" t="s">
        <v>90</v>
      </c>
      <c r="H188" s="51" t="s">
        <v>197</v>
      </c>
      <c r="I188" s="51" t="s">
        <v>88</v>
      </c>
      <c r="J188" s="51" t="s">
        <v>196</v>
      </c>
      <c r="K188" s="85">
        <v>180</v>
      </c>
      <c r="L188" s="18">
        <v>500</v>
      </c>
      <c r="M188" s="17">
        <f t="shared" si="6"/>
        <v>2000</v>
      </c>
      <c r="N188" s="51">
        <v>1</v>
      </c>
      <c r="O188" s="51">
        <v>1</v>
      </c>
      <c r="P188" s="51"/>
      <c r="Q188" s="51"/>
      <c r="R188" s="54">
        <v>1</v>
      </c>
      <c r="S188" s="51"/>
      <c r="T188" s="54">
        <v>1</v>
      </c>
      <c r="U188" s="51"/>
      <c r="V188" s="54">
        <v>1</v>
      </c>
      <c r="W188" s="51"/>
      <c r="X188" s="53">
        <v>1</v>
      </c>
      <c r="Y188" s="51"/>
      <c r="Z188" s="51"/>
      <c r="AA188" s="2"/>
      <c r="AB188" s="2"/>
      <c r="AC188" s="2"/>
      <c r="AD188" s="2"/>
      <c r="AE188" s="2"/>
      <c r="AF188" s="2"/>
      <c r="AG188" s="2"/>
      <c r="AH188" s="2"/>
      <c r="AI188" s="2"/>
      <c r="AJ188" s="2"/>
      <c r="AK188" s="2"/>
      <c r="AL188" s="2"/>
      <c r="AM188" s="2"/>
      <c r="AN188" s="2"/>
      <c r="AO188" s="2"/>
      <c r="AP188" s="2"/>
      <c r="AQ188" s="2"/>
      <c r="AR188" s="2"/>
      <c r="AS188" s="2"/>
      <c r="AT188" s="2"/>
      <c r="AU188" s="2"/>
      <c r="AV188" s="2"/>
      <c r="AW188" s="2"/>
    </row>
    <row r="189" spans="1:49" ht="95" customHeight="1">
      <c r="A189" s="23" t="s">
        <v>230</v>
      </c>
      <c r="B189" s="324"/>
      <c r="C189" s="324"/>
      <c r="D189" s="305"/>
      <c r="E189" s="305"/>
      <c r="F189" s="52">
        <v>44020</v>
      </c>
      <c r="G189" s="51" t="s">
        <v>90</v>
      </c>
      <c r="H189" s="51" t="s">
        <v>197</v>
      </c>
      <c r="I189" s="51" t="s">
        <v>88</v>
      </c>
      <c r="J189" s="51" t="s">
        <v>196</v>
      </c>
      <c r="K189" s="85">
        <v>181</v>
      </c>
      <c r="L189" s="18">
        <v>500</v>
      </c>
      <c r="M189" s="17">
        <f t="shared" si="6"/>
        <v>2000</v>
      </c>
      <c r="N189" s="51">
        <v>1</v>
      </c>
      <c r="O189" s="51">
        <v>1</v>
      </c>
      <c r="P189" s="51"/>
      <c r="Q189" s="51"/>
      <c r="R189" s="54">
        <v>1</v>
      </c>
      <c r="S189" s="51"/>
      <c r="T189" s="54">
        <v>1</v>
      </c>
      <c r="U189" s="51"/>
      <c r="V189" s="54">
        <v>1</v>
      </c>
      <c r="W189" s="51"/>
      <c r="X189" s="53">
        <v>1</v>
      </c>
      <c r="Y189" s="51"/>
      <c r="Z189" s="51"/>
      <c r="AA189" s="2"/>
      <c r="AB189" s="2"/>
      <c r="AC189" s="2"/>
      <c r="AD189" s="2"/>
      <c r="AE189" s="2"/>
      <c r="AF189" s="2"/>
      <c r="AG189" s="2"/>
      <c r="AH189" s="2"/>
      <c r="AI189" s="2"/>
      <c r="AJ189" s="2"/>
      <c r="AK189" s="2"/>
      <c r="AL189" s="2"/>
      <c r="AM189" s="2"/>
      <c r="AN189" s="2"/>
      <c r="AO189" s="2"/>
      <c r="AP189" s="2"/>
      <c r="AQ189" s="2"/>
      <c r="AR189" s="2"/>
      <c r="AS189" s="2"/>
      <c r="AT189" s="2"/>
      <c r="AU189" s="2"/>
      <c r="AV189" s="2"/>
      <c r="AW189" s="2"/>
    </row>
    <row r="190" spans="1:49" ht="95" customHeight="1">
      <c r="A190" s="23" t="s">
        <v>230</v>
      </c>
      <c r="B190" s="324"/>
      <c r="C190" s="324"/>
      <c r="D190" s="305"/>
      <c r="E190" s="305"/>
      <c r="F190" s="52">
        <v>44020</v>
      </c>
      <c r="G190" s="51" t="s">
        <v>26</v>
      </c>
      <c r="H190" s="51" t="s">
        <v>159</v>
      </c>
      <c r="I190" s="51" t="s">
        <v>27</v>
      </c>
      <c r="J190" s="51" t="s">
        <v>199</v>
      </c>
      <c r="K190" s="85">
        <v>182</v>
      </c>
      <c r="L190" s="18">
        <v>750</v>
      </c>
      <c r="M190" s="17">
        <f t="shared" si="6"/>
        <v>3000</v>
      </c>
      <c r="N190" s="51">
        <v>3</v>
      </c>
      <c r="O190" s="51"/>
      <c r="P190" s="51"/>
      <c r="Q190" s="51">
        <v>1</v>
      </c>
      <c r="R190" s="54">
        <v>1</v>
      </c>
      <c r="S190" s="51"/>
      <c r="T190" s="54">
        <v>1</v>
      </c>
      <c r="U190" s="51"/>
      <c r="V190" s="54">
        <v>1</v>
      </c>
      <c r="W190" s="51"/>
      <c r="X190" s="53">
        <v>1</v>
      </c>
      <c r="Y190" s="51"/>
      <c r="Z190" s="51"/>
      <c r="AA190" s="2"/>
      <c r="AB190" s="2"/>
      <c r="AC190" s="2"/>
      <c r="AD190" s="2"/>
      <c r="AE190" s="2"/>
      <c r="AF190" s="2"/>
      <c r="AG190" s="2"/>
      <c r="AH190" s="2"/>
      <c r="AI190" s="2"/>
      <c r="AJ190" s="2"/>
      <c r="AK190" s="2"/>
      <c r="AL190" s="2"/>
      <c r="AM190" s="2"/>
      <c r="AN190" s="2"/>
      <c r="AO190" s="2"/>
      <c r="AP190" s="2"/>
      <c r="AQ190" s="2"/>
      <c r="AR190" s="2"/>
      <c r="AS190" s="2"/>
      <c r="AT190" s="2"/>
      <c r="AU190" s="2"/>
      <c r="AV190" s="2"/>
      <c r="AW190" s="2"/>
    </row>
    <row r="191" spans="1:49" ht="95" customHeight="1">
      <c r="A191" s="23" t="s">
        <v>230</v>
      </c>
      <c r="B191" s="324"/>
      <c r="C191" s="324"/>
      <c r="D191" s="305" t="s">
        <v>188</v>
      </c>
      <c r="E191" s="305" t="s">
        <v>189</v>
      </c>
      <c r="F191" s="52">
        <v>44021</v>
      </c>
      <c r="G191" s="51" t="s">
        <v>26</v>
      </c>
      <c r="H191" s="51" t="s">
        <v>61</v>
      </c>
      <c r="I191" s="51" t="s">
        <v>27</v>
      </c>
      <c r="J191" s="51" t="s">
        <v>200</v>
      </c>
      <c r="K191" s="85">
        <v>183</v>
      </c>
      <c r="L191" s="18">
        <v>1000</v>
      </c>
      <c r="M191" s="17">
        <f t="shared" si="6"/>
        <v>4000</v>
      </c>
      <c r="N191" s="51">
        <v>1</v>
      </c>
      <c r="O191" s="51">
        <v>1</v>
      </c>
      <c r="P191" s="51"/>
      <c r="Q191" s="51"/>
      <c r="R191" s="54">
        <v>1</v>
      </c>
      <c r="S191" s="51"/>
      <c r="T191" s="54">
        <v>1</v>
      </c>
      <c r="U191" s="51"/>
      <c r="V191" s="54">
        <v>1</v>
      </c>
      <c r="W191" s="51"/>
      <c r="X191" s="53">
        <v>1</v>
      </c>
      <c r="Y191" s="51"/>
      <c r="Z191" s="51"/>
      <c r="AA191" s="2"/>
      <c r="AB191" s="2"/>
      <c r="AC191" s="2"/>
      <c r="AD191" s="2"/>
      <c r="AE191" s="2"/>
      <c r="AF191" s="2"/>
      <c r="AG191" s="2"/>
      <c r="AH191" s="2"/>
      <c r="AI191" s="2"/>
      <c r="AJ191" s="2"/>
      <c r="AK191" s="2"/>
      <c r="AL191" s="2"/>
      <c r="AM191" s="2"/>
      <c r="AN191" s="2"/>
      <c r="AO191" s="2"/>
      <c r="AP191" s="2"/>
      <c r="AQ191" s="2"/>
      <c r="AR191" s="2"/>
      <c r="AS191" s="2"/>
      <c r="AT191" s="2"/>
      <c r="AU191" s="2"/>
      <c r="AV191" s="2"/>
      <c r="AW191" s="2"/>
    </row>
    <row r="192" spans="1:49" ht="95" customHeight="1">
      <c r="A192" s="23" t="s">
        <v>230</v>
      </c>
      <c r="B192" s="324"/>
      <c r="C192" s="324"/>
      <c r="D192" s="305"/>
      <c r="E192" s="305"/>
      <c r="F192" s="52">
        <v>44021</v>
      </c>
      <c r="G192" s="51" t="s">
        <v>26</v>
      </c>
      <c r="H192" s="51" t="s">
        <v>201</v>
      </c>
      <c r="I192" s="51" t="s">
        <v>27</v>
      </c>
      <c r="J192" s="51" t="s">
        <v>202</v>
      </c>
      <c r="K192" s="85">
        <v>184</v>
      </c>
      <c r="L192" s="18">
        <v>750</v>
      </c>
      <c r="M192" s="17">
        <f t="shared" si="6"/>
        <v>3000</v>
      </c>
      <c r="N192" s="51">
        <v>3</v>
      </c>
      <c r="O192" s="51"/>
      <c r="P192" s="51"/>
      <c r="Q192" s="51">
        <v>1</v>
      </c>
      <c r="R192" s="54">
        <v>1</v>
      </c>
      <c r="S192" s="51"/>
      <c r="T192" s="54">
        <v>1</v>
      </c>
      <c r="U192" s="51"/>
      <c r="V192" s="54">
        <v>1</v>
      </c>
      <c r="W192" s="51"/>
      <c r="X192" s="53">
        <v>1</v>
      </c>
      <c r="Y192" s="51"/>
      <c r="Z192" s="51"/>
      <c r="AA192" s="2"/>
      <c r="AB192" s="2"/>
      <c r="AC192" s="2"/>
      <c r="AD192" s="2"/>
      <c r="AE192" s="2"/>
      <c r="AF192" s="2"/>
      <c r="AG192" s="2"/>
      <c r="AH192" s="2"/>
      <c r="AI192" s="2"/>
      <c r="AJ192" s="2"/>
      <c r="AK192" s="2"/>
      <c r="AL192" s="2"/>
      <c r="AM192" s="2"/>
      <c r="AN192" s="2"/>
      <c r="AO192" s="2"/>
      <c r="AP192" s="2"/>
      <c r="AQ192" s="2"/>
      <c r="AR192" s="2"/>
      <c r="AS192" s="2"/>
      <c r="AT192" s="2"/>
      <c r="AU192" s="2"/>
      <c r="AV192" s="2"/>
      <c r="AW192" s="2"/>
    </row>
    <row r="193" spans="1:49" ht="95" customHeight="1">
      <c r="A193" s="23" t="s">
        <v>230</v>
      </c>
      <c r="B193" s="324"/>
      <c r="C193" s="324"/>
      <c r="D193" s="305"/>
      <c r="E193" s="305"/>
      <c r="F193" s="52">
        <v>44021</v>
      </c>
      <c r="G193" s="51" t="s">
        <v>90</v>
      </c>
      <c r="H193" s="51" t="s">
        <v>201</v>
      </c>
      <c r="I193" s="51" t="s">
        <v>88</v>
      </c>
      <c r="J193" s="51" t="s">
        <v>202</v>
      </c>
      <c r="K193" s="85">
        <v>185</v>
      </c>
      <c r="L193" s="18">
        <v>500</v>
      </c>
      <c r="M193" s="17">
        <f t="shared" si="6"/>
        <v>2000</v>
      </c>
      <c r="N193" s="51">
        <v>3</v>
      </c>
      <c r="O193" s="51"/>
      <c r="P193" s="51"/>
      <c r="Q193" s="51">
        <v>1</v>
      </c>
      <c r="R193" s="54">
        <v>1</v>
      </c>
      <c r="S193" s="51"/>
      <c r="T193" s="54">
        <v>1</v>
      </c>
      <c r="U193" s="51"/>
      <c r="V193" s="54">
        <v>1</v>
      </c>
      <c r="W193" s="51"/>
      <c r="X193" s="53">
        <v>1</v>
      </c>
      <c r="Y193" s="51"/>
      <c r="Z193" s="51"/>
      <c r="AA193" s="2"/>
      <c r="AB193" s="2"/>
      <c r="AC193" s="2"/>
      <c r="AD193" s="2"/>
      <c r="AE193" s="2"/>
      <c r="AF193" s="2"/>
      <c r="AG193" s="2"/>
      <c r="AH193" s="2"/>
      <c r="AI193" s="2"/>
      <c r="AJ193" s="2"/>
      <c r="AK193" s="2"/>
      <c r="AL193" s="2"/>
      <c r="AM193" s="2"/>
      <c r="AN193" s="2"/>
      <c r="AO193" s="2"/>
      <c r="AP193" s="2"/>
      <c r="AQ193" s="2"/>
      <c r="AR193" s="2"/>
      <c r="AS193" s="2"/>
      <c r="AT193" s="2"/>
      <c r="AU193" s="2"/>
      <c r="AV193" s="2"/>
      <c r="AW193" s="2"/>
    </row>
    <row r="194" spans="1:49" ht="95" customHeight="1">
      <c r="A194" s="23" t="s">
        <v>230</v>
      </c>
      <c r="B194" s="324"/>
      <c r="C194" s="324"/>
      <c r="D194" s="305"/>
      <c r="E194" s="305"/>
      <c r="F194" s="52">
        <v>44021</v>
      </c>
      <c r="G194" s="51" t="s">
        <v>26</v>
      </c>
      <c r="H194" s="51" t="s">
        <v>140</v>
      </c>
      <c r="I194" s="51" t="s">
        <v>27</v>
      </c>
      <c r="J194" s="51" t="s">
        <v>203</v>
      </c>
      <c r="K194" s="85">
        <v>186</v>
      </c>
      <c r="L194" s="18">
        <v>750</v>
      </c>
      <c r="M194" s="17">
        <f t="shared" si="6"/>
        <v>3000</v>
      </c>
      <c r="N194" s="51">
        <v>3</v>
      </c>
      <c r="O194" s="51"/>
      <c r="P194" s="51"/>
      <c r="Q194" s="51">
        <v>1</v>
      </c>
      <c r="R194" s="54">
        <v>1</v>
      </c>
      <c r="S194" s="51"/>
      <c r="T194" s="54">
        <v>1</v>
      </c>
      <c r="U194" s="51"/>
      <c r="V194" s="54">
        <v>1</v>
      </c>
      <c r="W194" s="51"/>
      <c r="X194" s="53">
        <v>1</v>
      </c>
      <c r="Y194" s="51"/>
      <c r="Z194" s="51"/>
      <c r="AA194" s="2"/>
      <c r="AB194" s="2"/>
      <c r="AC194" s="2"/>
      <c r="AD194" s="2"/>
      <c r="AE194" s="2"/>
      <c r="AF194" s="2"/>
      <c r="AG194" s="2"/>
      <c r="AH194" s="2"/>
      <c r="AI194" s="2"/>
      <c r="AJ194" s="2"/>
      <c r="AK194" s="2"/>
      <c r="AL194" s="2"/>
      <c r="AM194" s="2"/>
      <c r="AN194" s="2"/>
      <c r="AO194" s="2"/>
      <c r="AP194" s="2"/>
      <c r="AQ194" s="2"/>
      <c r="AR194" s="2"/>
      <c r="AS194" s="2"/>
      <c r="AT194" s="2"/>
      <c r="AU194" s="2"/>
      <c r="AV194" s="2"/>
      <c r="AW194" s="2"/>
    </row>
    <row r="195" spans="1:49" ht="95" customHeight="1">
      <c r="A195" s="23" t="s">
        <v>230</v>
      </c>
      <c r="B195" s="324"/>
      <c r="C195" s="324"/>
      <c r="D195" s="305"/>
      <c r="E195" s="305"/>
      <c r="F195" s="52">
        <v>44021</v>
      </c>
      <c r="G195" s="51" t="s">
        <v>90</v>
      </c>
      <c r="H195" s="51" t="s">
        <v>140</v>
      </c>
      <c r="I195" s="51" t="s">
        <v>88</v>
      </c>
      <c r="J195" s="51" t="s">
        <v>203</v>
      </c>
      <c r="K195" s="85">
        <v>187</v>
      </c>
      <c r="L195" s="18">
        <v>500</v>
      </c>
      <c r="M195" s="17">
        <f t="shared" si="6"/>
        <v>2000</v>
      </c>
      <c r="N195" s="51">
        <v>3</v>
      </c>
      <c r="O195" s="51"/>
      <c r="P195" s="51"/>
      <c r="Q195" s="51">
        <v>1</v>
      </c>
      <c r="R195" s="54">
        <v>1</v>
      </c>
      <c r="S195" s="51"/>
      <c r="T195" s="54">
        <v>1</v>
      </c>
      <c r="U195" s="51"/>
      <c r="V195" s="54">
        <v>1</v>
      </c>
      <c r="W195" s="51"/>
      <c r="X195" s="53">
        <v>1</v>
      </c>
      <c r="Y195" s="51"/>
      <c r="Z195" s="51"/>
      <c r="AA195" s="2"/>
      <c r="AB195" s="2"/>
      <c r="AC195" s="2"/>
      <c r="AD195" s="2"/>
      <c r="AE195" s="2"/>
      <c r="AF195" s="2"/>
      <c r="AG195" s="2"/>
      <c r="AH195" s="2"/>
      <c r="AI195" s="2"/>
      <c r="AJ195" s="2"/>
      <c r="AK195" s="2"/>
      <c r="AL195" s="2"/>
      <c r="AM195" s="2"/>
      <c r="AN195" s="2"/>
      <c r="AO195" s="2"/>
      <c r="AP195" s="2"/>
      <c r="AQ195" s="2"/>
      <c r="AR195" s="2"/>
      <c r="AS195" s="2"/>
      <c r="AT195" s="2"/>
      <c r="AU195" s="2"/>
      <c r="AV195" s="2"/>
      <c r="AW195" s="2"/>
    </row>
    <row r="196" spans="1:49" ht="95" customHeight="1">
      <c r="A196" s="23" t="s">
        <v>230</v>
      </c>
      <c r="B196" s="324"/>
      <c r="C196" s="324"/>
      <c r="D196" s="305"/>
      <c r="E196" s="305"/>
      <c r="F196" s="52">
        <v>44021</v>
      </c>
      <c r="G196" s="51" t="s">
        <v>26</v>
      </c>
      <c r="H196" s="51" t="s">
        <v>204</v>
      </c>
      <c r="I196" s="51" t="s">
        <v>27</v>
      </c>
      <c r="J196" s="51" t="s">
        <v>194</v>
      </c>
      <c r="K196" s="85">
        <v>188</v>
      </c>
      <c r="L196" s="18">
        <v>1000</v>
      </c>
      <c r="M196" s="17">
        <f t="shared" si="6"/>
        <v>4000</v>
      </c>
      <c r="N196" s="51">
        <v>1</v>
      </c>
      <c r="O196" s="51">
        <v>1</v>
      </c>
      <c r="P196" s="51"/>
      <c r="Q196" s="51"/>
      <c r="R196" s="54">
        <v>1</v>
      </c>
      <c r="S196" s="51"/>
      <c r="T196" s="54">
        <v>1</v>
      </c>
      <c r="U196" s="51"/>
      <c r="V196" s="54">
        <v>1</v>
      </c>
      <c r="W196" s="51"/>
      <c r="X196" s="53">
        <v>1</v>
      </c>
      <c r="Y196" s="51"/>
      <c r="Z196" s="51"/>
      <c r="AA196" s="2"/>
      <c r="AB196" s="2"/>
      <c r="AC196" s="2"/>
      <c r="AD196" s="2"/>
      <c r="AE196" s="2"/>
      <c r="AF196" s="2"/>
      <c r="AG196" s="2"/>
      <c r="AH196" s="2"/>
      <c r="AI196" s="2"/>
      <c r="AJ196" s="2"/>
      <c r="AK196" s="2"/>
      <c r="AL196" s="2"/>
      <c r="AM196" s="2"/>
      <c r="AN196" s="2"/>
      <c r="AO196" s="2"/>
      <c r="AP196" s="2"/>
      <c r="AQ196" s="2"/>
      <c r="AR196" s="2"/>
      <c r="AS196" s="2"/>
      <c r="AT196" s="2"/>
      <c r="AU196" s="2"/>
      <c r="AV196" s="2"/>
      <c r="AW196" s="2"/>
    </row>
    <row r="197" spans="1:49" ht="95" customHeight="1">
      <c r="A197" s="23" t="s">
        <v>230</v>
      </c>
      <c r="B197" s="324"/>
      <c r="C197" s="324"/>
      <c r="D197" s="305"/>
      <c r="E197" s="305"/>
      <c r="F197" s="52">
        <v>44021</v>
      </c>
      <c r="G197" s="51" t="s">
        <v>90</v>
      </c>
      <c r="H197" s="51" t="s">
        <v>204</v>
      </c>
      <c r="I197" s="51" t="s">
        <v>88</v>
      </c>
      <c r="J197" s="51" t="s">
        <v>194</v>
      </c>
      <c r="K197" s="85">
        <v>189</v>
      </c>
      <c r="L197" s="18">
        <v>500</v>
      </c>
      <c r="M197" s="17">
        <f t="shared" si="6"/>
        <v>2000</v>
      </c>
      <c r="N197" s="51">
        <v>1</v>
      </c>
      <c r="O197" s="51">
        <v>1</v>
      </c>
      <c r="P197" s="51"/>
      <c r="Q197" s="51"/>
      <c r="R197" s="54">
        <v>1</v>
      </c>
      <c r="S197" s="51"/>
      <c r="T197" s="54">
        <v>1</v>
      </c>
      <c r="U197" s="51"/>
      <c r="V197" s="54">
        <v>1</v>
      </c>
      <c r="W197" s="51"/>
      <c r="X197" s="53">
        <v>1</v>
      </c>
      <c r="Y197" s="51"/>
      <c r="Z197" s="51"/>
      <c r="AA197" s="2"/>
      <c r="AB197" s="2"/>
      <c r="AC197" s="2"/>
      <c r="AD197" s="2"/>
      <c r="AE197" s="2"/>
      <c r="AF197" s="2"/>
      <c r="AG197" s="2"/>
      <c r="AH197" s="2"/>
      <c r="AI197" s="2"/>
      <c r="AJ197" s="2"/>
      <c r="AK197" s="2"/>
      <c r="AL197" s="2"/>
      <c r="AM197" s="2"/>
      <c r="AN197" s="2"/>
      <c r="AO197" s="2"/>
      <c r="AP197" s="2"/>
      <c r="AQ197" s="2"/>
      <c r="AR197" s="2"/>
      <c r="AS197" s="2"/>
      <c r="AT197" s="2"/>
      <c r="AU197" s="2"/>
      <c r="AV197" s="2"/>
      <c r="AW197" s="2"/>
    </row>
    <row r="198" spans="1:49" ht="95" customHeight="1">
      <c r="A198" s="23" t="s">
        <v>230</v>
      </c>
      <c r="B198" s="324"/>
      <c r="C198" s="324"/>
      <c r="D198" s="305" t="s">
        <v>179</v>
      </c>
      <c r="E198" s="305" t="s">
        <v>180</v>
      </c>
      <c r="F198" s="52">
        <v>44021</v>
      </c>
      <c r="G198" s="51" t="s">
        <v>85</v>
      </c>
      <c r="H198" s="51" t="s">
        <v>146</v>
      </c>
      <c r="I198" s="55" t="s">
        <v>232</v>
      </c>
      <c r="J198" s="51" t="s">
        <v>205</v>
      </c>
      <c r="K198" s="85">
        <v>190</v>
      </c>
      <c r="L198" s="18">
        <v>1696.8</v>
      </c>
      <c r="M198" s="17">
        <f t="shared" si="6"/>
        <v>6787.2</v>
      </c>
      <c r="N198" s="51">
        <v>1</v>
      </c>
      <c r="O198" s="51">
        <v>1</v>
      </c>
      <c r="P198" s="51"/>
      <c r="Q198" s="51"/>
      <c r="R198" s="54">
        <v>1</v>
      </c>
      <c r="S198" s="51"/>
      <c r="T198" s="54">
        <v>1</v>
      </c>
      <c r="U198" s="51"/>
      <c r="V198" s="54">
        <v>1</v>
      </c>
      <c r="W198" s="51"/>
      <c r="X198" s="53">
        <v>1</v>
      </c>
      <c r="Y198" s="51"/>
      <c r="Z198" s="51"/>
      <c r="AA198" s="2"/>
      <c r="AB198" s="2"/>
      <c r="AC198" s="2"/>
      <c r="AD198" s="2"/>
      <c r="AE198" s="2"/>
      <c r="AF198" s="2"/>
      <c r="AG198" s="2"/>
      <c r="AH198" s="2"/>
      <c r="AI198" s="2"/>
      <c r="AJ198" s="2"/>
      <c r="AK198" s="2"/>
      <c r="AL198" s="2"/>
      <c r="AM198" s="2"/>
      <c r="AN198" s="2"/>
      <c r="AO198" s="2"/>
      <c r="AP198" s="2"/>
      <c r="AQ198" s="2"/>
      <c r="AR198" s="2"/>
      <c r="AS198" s="2"/>
      <c r="AT198" s="2"/>
      <c r="AU198" s="2"/>
      <c r="AV198" s="2"/>
      <c r="AW198" s="2"/>
    </row>
    <row r="199" spans="1:49" ht="95" customHeight="1">
      <c r="A199" s="23" t="s">
        <v>230</v>
      </c>
      <c r="B199" s="324"/>
      <c r="C199" s="324"/>
      <c r="D199" s="305"/>
      <c r="E199" s="305"/>
      <c r="F199" s="52">
        <v>44021</v>
      </c>
      <c r="G199" s="51" t="s">
        <v>26</v>
      </c>
      <c r="H199" s="51" t="s">
        <v>146</v>
      </c>
      <c r="I199" s="51" t="s">
        <v>27</v>
      </c>
      <c r="J199" s="51" t="s">
        <v>205</v>
      </c>
      <c r="K199" s="85">
        <v>191</v>
      </c>
      <c r="L199" s="18">
        <v>1000</v>
      </c>
      <c r="M199" s="17">
        <f t="shared" si="6"/>
        <v>4000</v>
      </c>
      <c r="N199" s="51">
        <v>1</v>
      </c>
      <c r="O199" s="51">
        <v>1</v>
      </c>
      <c r="P199" s="51"/>
      <c r="Q199" s="51"/>
      <c r="R199" s="54">
        <v>1</v>
      </c>
      <c r="S199" s="51"/>
      <c r="T199" s="54">
        <v>1</v>
      </c>
      <c r="U199" s="51"/>
      <c r="V199" s="54">
        <v>1</v>
      </c>
      <c r="W199" s="51"/>
      <c r="X199" s="53">
        <v>1</v>
      </c>
      <c r="Y199" s="51"/>
      <c r="Z199" s="51"/>
      <c r="AA199" s="2"/>
      <c r="AB199" s="2"/>
      <c r="AC199" s="2"/>
      <c r="AD199" s="2"/>
      <c r="AE199" s="2"/>
      <c r="AF199" s="2"/>
      <c r="AG199" s="2"/>
      <c r="AH199" s="2"/>
      <c r="AI199" s="2"/>
      <c r="AJ199" s="2"/>
      <c r="AK199" s="2"/>
      <c r="AL199" s="2"/>
      <c r="AM199" s="2"/>
      <c r="AN199" s="2"/>
      <c r="AO199" s="2"/>
      <c r="AP199" s="2"/>
      <c r="AQ199" s="2"/>
      <c r="AR199" s="2"/>
      <c r="AS199" s="2"/>
      <c r="AT199" s="2"/>
      <c r="AU199" s="2"/>
      <c r="AV199" s="2"/>
      <c r="AW199" s="2"/>
    </row>
    <row r="200" spans="1:49" ht="95" customHeight="1">
      <c r="A200" s="23" t="s">
        <v>230</v>
      </c>
      <c r="B200" s="324"/>
      <c r="C200" s="324"/>
      <c r="D200" s="305"/>
      <c r="E200" s="305"/>
      <c r="F200" s="52">
        <v>44021</v>
      </c>
      <c r="G200" s="51" t="s">
        <v>90</v>
      </c>
      <c r="H200" s="51" t="s">
        <v>146</v>
      </c>
      <c r="I200" s="51" t="s">
        <v>88</v>
      </c>
      <c r="J200" s="51" t="s">
        <v>205</v>
      </c>
      <c r="K200" s="85">
        <v>192</v>
      </c>
      <c r="L200" s="18">
        <v>500</v>
      </c>
      <c r="M200" s="17">
        <f t="shared" si="6"/>
        <v>2000</v>
      </c>
      <c r="N200" s="51">
        <v>1</v>
      </c>
      <c r="O200" s="51">
        <v>1</v>
      </c>
      <c r="P200" s="51"/>
      <c r="Q200" s="51"/>
      <c r="R200" s="54">
        <v>1</v>
      </c>
      <c r="S200" s="51"/>
      <c r="T200" s="54">
        <v>1</v>
      </c>
      <c r="U200" s="51"/>
      <c r="V200" s="54">
        <v>1</v>
      </c>
      <c r="W200" s="51"/>
      <c r="X200" s="53">
        <v>1</v>
      </c>
      <c r="Y200" s="51"/>
      <c r="Z200" s="51"/>
      <c r="AA200" s="2"/>
      <c r="AB200" s="2"/>
      <c r="AC200" s="2"/>
      <c r="AD200" s="2"/>
      <c r="AE200" s="2"/>
      <c r="AF200" s="2"/>
      <c r="AG200" s="2"/>
      <c r="AH200" s="2"/>
      <c r="AI200" s="2"/>
      <c r="AJ200" s="2"/>
      <c r="AK200" s="2"/>
      <c r="AL200" s="2"/>
      <c r="AM200" s="2"/>
      <c r="AN200" s="2"/>
      <c r="AO200" s="2"/>
      <c r="AP200" s="2"/>
      <c r="AQ200" s="2"/>
      <c r="AR200" s="2"/>
      <c r="AS200" s="2"/>
      <c r="AT200" s="2"/>
      <c r="AU200" s="2"/>
      <c r="AV200" s="2"/>
      <c r="AW200" s="2"/>
    </row>
    <row r="201" spans="1:49" ht="95" customHeight="1">
      <c r="A201" s="23" t="s">
        <v>230</v>
      </c>
      <c r="B201" s="324"/>
      <c r="C201" s="324"/>
      <c r="D201" s="305" t="s">
        <v>206</v>
      </c>
      <c r="E201" s="305" t="s">
        <v>207</v>
      </c>
      <c r="F201" s="52">
        <v>44023</v>
      </c>
      <c r="G201" s="51" t="s">
        <v>26</v>
      </c>
      <c r="H201" s="51" t="s">
        <v>58</v>
      </c>
      <c r="I201" s="51" t="s">
        <v>27</v>
      </c>
      <c r="J201" s="51" t="s">
        <v>208</v>
      </c>
      <c r="K201" s="85">
        <v>193</v>
      </c>
      <c r="L201" s="18">
        <v>750</v>
      </c>
      <c r="M201" s="17">
        <f t="shared" si="6"/>
        <v>3000</v>
      </c>
      <c r="N201" s="51">
        <v>3</v>
      </c>
      <c r="O201" s="51"/>
      <c r="P201" s="51"/>
      <c r="Q201" s="51">
        <v>1</v>
      </c>
      <c r="R201" s="54">
        <v>1</v>
      </c>
      <c r="S201" s="51"/>
      <c r="T201" s="54">
        <v>1</v>
      </c>
      <c r="U201" s="51"/>
      <c r="V201" s="54">
        <v>1</v>
      </c>
      <c r="W201" s="51"/>
      <c r="X201" s="53">
        <v>1</v>
      </c>
      <c r="Y201" s="51"/>
      <c r="Z201" s="51"/>
      <c r="AA201" s="2"/>
      <c r="AB201" s="2"/>
      <c r="AC201" s="2"/>
      <c r="AD201" s="2"/>
      <c r="AE201" s="2"/>
      <c r="AF201" s="2"/>
      <c r="AG201" s="2"/>
      <c r="AH201" s="2"/>
      <c r="AI201" s="2"/>
      <c r="AJ201" s="2"/>
      <c r="AK201" s="2"/>
      <c r="AL201" s="2"/>
      <c r="AM201" s="2"/>
      <c r="AN201" s="2"/>
      <c r="AO201" s="2"/>
      <c r="AP201" s="2"/>
      <c r="AQ201" s="2"/>
      <c r="AR201" s="2"/>
      <c r="AS201" s="2"/>
      <c r="AT201" s="2"/>
      <c r="AU201" s="2"/>
      <c r="AV201" s="2"/>
      <c r="AW201" s="2"/>
    </row>
    <row r="202" spans="1:49" ht="95" customHeight="1">
      <c r="A202" s="23" t="s">
        <v>230</v>
      </c>
      <c r="B202" s="324"/>
      <c r="C202" s="324"/>
      <c r="D202" s="305"/>
      <c r="E202" s="305"/>
      <c r="F202" s="52">
        <v>44024</v>
      </c>
      <c r="G202" s="51" t="s">
        <v>26</v>
      </c>
      <c r="H202" s="51" t="s">
        <v>159</v>
      </c>
      <c r="I202" s="51" t="s">
        <v>27</v>
      </c>
      <c r="J202" s="51" t="s">
        <v>208</v>
      </c>
      <c r="K202" s="85">
        <v>194</v>
      </c>
      <c r="L202" s="18">
        <v>750</v>
      </c>
      <c r="M202" s="17">
        <f t="shared" si="6"/>
        <v>3000</v>
      </c>
      <c r="N202" s="51">
        <v>3</v>
      </c>
      <c r="O202" s="51"/>
      <c r="P202" s="51"/>
      <c r="Q202" s="51">
        <v>1</v>
      </c>
      <c r="R202" s="54">
        <v>1</v>
      </c>
      <c r="S202" s="51"/>
      <c r="T202" s="54">
        <v>1</v>
      </c>
      <c r="U202" s="51"/>
      <c r="V202" s="54">
        <v>1</v>
      </c>
      <c r="W202" s="51"/>
      <c r="X202" s="53">
        <v>1</v>
      </c>
      <c r="Y202" s="51"/>
      <c r="Z202" s="51"/>
      <c r="AA202" s="2"/>
      <c r="AB202" s="2"/>
      <c r="AC202" s="2"/>
      <c r="AD202" s="2"/>
      <c r="AE202" s="2"/>
      <c r="AF202" s="2"/>
      <c r="AG202" s="2"/>
      <c r="AH202" s="2"/>
      <c r="AI202" s="2"/>
      <c r="AJ202" s="2"/>
      <c r="AK202" s="2"/>
      <c r="AL202" s="2"/>
      <c r="AM202" s="2"/>
      <c r="AN202" s="2"/>
      <c r="AO202" s="2"/>
      <c r="AP202" s="2"/>
      <c r="AQ202" s="2"/>
      <c r="AR202" s="2"/>
      <c r="AS202" s="2"/>
      <c r="AT202" s="2"/>
      <c r="AU202" s="2"/>
      <c r="AV202" s="2"/>
      <c r="AW202" s="2"/>
    </row>
    <row r="203" spans="1:49" ht="95" customHeight="1">
      <c r="A203" s="23" t="s">
        <v>230</v>
      </c>
      <c r="B203" s="324"/>
      <c r="C203" s="324"/>
      <c r="D203" s="305"/>
      <c r="E203" s="305"/>
      <c r="F203" s="52">
        <v>44025</v>
      </c>
      <c r="G203" s="51" t="s">
        <v>26</v>
      </c>
      <c r="H203" s="51" t="s">
        <v>61</v>
      </c>
      <c r="I203" s="51" t="s">
        <v>27</v>
      </c>
      <c r="J203" s="51" t="s">
        <v>208</v>
      </c>
      <c r="K203" s="85">
        <v>195</v>
      </c>
      <c r="L203" s="18">
        <v>1000</v>
      </c>
      <c r="M203" s="17">
        <f t="shared" si="6"/>
        <v>4000</v>
      </c>
      <c r="N203" s="51">
        <v>1</v>
      </c>
      <c r="O203" s="51">
        <v>1</v>
      </c>
      <c r="P203" s="51"/>
      <c r="Q203" s="51"/>
      <c r="R203" s="54">
        <v>1</v>
      </c>
      <c r="S203" s="51"/>
      <c r="T203" s="54">
        <v>1</v>
      </c>
      <c r="U203" s="51"/>
      <c r="V203" s="54">
        <v>1</v>
      </c>
      <c r="W203" s="51"/>
      <c r="X203" s="53">
        <v>1</v>
      </c>
      <c r="Y203" s="51"/>
      <c r="Z203" s="51"/>
      <c r="AA203" s="2"/>
      <c r="AB203" s="2"/>
      <c r="AC203" s="2"/>
      <c r="AD203" s="2"/>
      <c r="AE203" s="2"/>
      <c r="AF203" s="2"/>
      <c r="AG203" s="2"/>
      <c r="AH203" s="2"/>
      <c r="AI203" s="2"/>
      <c r="AJ203" s="2"/>
      <c r="AK203" s="2"/>
      <c r="AL203" s="2"/>
      <c r="AM203" s="2"/>
      <c r="AN203" s="2"/>
      <c r="AO203" s="2"/>
      <c r="AP203" s="2"/>
      <c r="AQ203" s="2"/>
      <c r="AR203" s="2"/>
      <c r="AS203" s="2"/>
      <c r="AT203" s="2"/>
      <c r="AU203" s="2"/>
      <c r="AV203" s="2"/>
      <c r="AW203" s="2"/>
    </row>
    <row r="204" spans="1:49" ht="95" customHeight="1">
      <c r="A204" s="23" t="s">
        <v>230</v>
      </c>
      <c r="B204" s="324"/>
      <c r="C204" s="324"/>
      <c r="D204" s="305"/>
      <c r="E204" s="305"/>
      <c r="F204" s="52">
        <v>44025</v>
      </c>
      <c r="G204" s="51" t="s">
        <v>26</v>
      </c>
      <c r="H204" s="51" t="s">
        <v>176</v>
      </c>
      <c r="I204" s="51" t="s">
        <v>27</v>
      </c>
      <c r="J204" s="51" t="s">
        <v>209</v>
      </c>
      <c r="K204" s="85">
        <v>196</v>
      </c>
      <c r="L204" s="18">
        <v>1000</v>
      </c>
      <c r="M204" s="17">
        <f t="shared" si="6"/>
        <v>4000</v>
      </c>
      <c r="N204" s="51">
        <v>1</v>
      </c>
      <c r="O204" s="51">
        <v>1</v>
      </c>
      <c r="P204" s="51"/>
      <c r="Q204" s="51"/>
      <c r="R204" s="54">
        <v>1</v>
      </c>
      <c r="S204" s="51"/>
      <c r="T204" s="54">
        <v>1</v>
      </c>
      <c r="U204" s="51"/>
      <c r="V204" s="54">
        <v>1</v>
      </c>
      <c r="W204" s="51"/>
      <c r="X204" s="53">
        <v>1</v>
      </c>
      <c r="Y204" s="51"/>
      <c r="Z204" s="51"/>
      <c r="AA204" s="2"/>
      <c r="AB204" s="2"/>
      <c r="AC204" s="2"/>
      <c r="AD204" s="2"/>
      <c r="AE204" s="2"/>
      <c r="AF204" s="2"/>
      <c r="AG204" s="2"/>
      <c r="AH204" s="2"/>
      <c r="AI204" s="2"/>
      <c r="AJ204" s="2"/>
      <c r="AK204" s="2"/>
      <c r="AL204" s="2"/>
      <c r="AM204" s="2"/>
      <c r="AN204" s="2"/>
      <c r="AO204" s="2"/>
      <c r="AP204" s="2"/>
      <c r="AQ204" s="2"/>
      <c r="AR204" s="2"/>
      <c r="AS204" s="2"/>
      <c r="AT204" s="2"/>
      <c r="AU204" s="2"/>
      <c r="AV204" s="2"/>
      <c r="AW204" s="2"/>
    </row>
    <row r="205" spans="1:49" ht="95" customHeight="1">
      <c r="A205" s="23" t="s">
        <v>230</v>
      </c>
      <c r="B205" s="324"/>
      <c r="C205" s="324"/>
      <c r="D205" s="305"/>
      <c r="E205" s="305"/>
      <c r="F205" s="52">
        <v>44025</v>
      </c>
      <c r="G205" s="51" t="s">
        <v>90</v>
      </c>
      <c r="H205" s="51" t="s">
        <v>176</v>
      </c>
      <c r="I205" s="51" t="s">
        <v>88</v>
      </c>
      <c r="J205" s="51" t="s">
        <v>209</v>
      </c>
      <c r="K205" s="85">
        <v>197</v>
      </c>
      <c r="L205" s="18">
        <v>500</v>
      </c>
      <c r="M205" s="17">
        <f t="shared" si="6"/>
        <v>2000</v>
      </c>
      <c r="N205" s="51">
        <v>1</v>
      </c>
      <c r="O205" s="51">
        <v>1</v>
      </c>
      <c r="P205" s="51"/>
      <c r="Q205" s="51"/>
      <c r="R205" s="54">
        <v>1</v>
      </c>
      <c r="S205" s="51"/>
      <c r="T205" s="54">
        <v>1</v>
      </c>
      <c r="U205" s="51"/>
      <c r="V205" s="54">
        <v>1</v>
      </c>
      <c r="W205" s="51"/>
      <c r="X205" s="53">
        <v>1</v>
      </c>
      <c r="Y205" s="51"/>
      <c r="Z205" s="51"/>
      <c r="AA205" s="2"/>
      <c r="AB205" s="2"/>
      <c r="AC205" s="2"/>
      <c r="AD205" s="2"/>
      <c r="AE205" s="2"/>
      <c r="AF205" s="2"/>
      <c r="AG205" s="2"/>
      <c r="AH205" s="2"/>
      <c r="AI205" s="2"/>
      <c r="AJ205" s="2"/>
      <c r="AK205" s="2"/>
      <c r="AL205" s="2"/>
      <c r="AM205" s="2"/>
      <c r="AN205" s="2"/>
      <c r="AO205" s="2"/>
      <c r="AP205" s="2"/>
      <c r="AQ205" s="2"/>
      <c r="AR205" s="2"/>
      <c r="AS205" s="2"/>
      <c r="AT205" s="2"/>
      <c r="AU205" s="2"/>
      <c r="AV205" s="2"/>
      <c r="AW205" s="2"/>
    </row>
    <row r="206" spans="1:49" ht="95" customHeight="1">
      <c r="A206" s="23" t="s">
        <v>230</v>
      </c>
      <c r="B206" s="324"/>
      <c r="C206" s="324"/>
      <c r="D206" s="305"/>
      <c r="E206" s="305"/>
      <c r="F206" s="52">
        <v>44025</v>
      </c>
      <c r="G206" s="51" t="s">
        <v>90</v>
      </c>
      <c r="H206" s="51" t="s">
        <v>176</v>
      </c>
      <c r="I206" s="51" t="s">
        <v>88</v>
      </c>
      <c r="J206" s="51" t="s">
        <v>209</v>
      </c>
      <c r="K206" s="85">
        <v>198</v>
      </c>
      <c r="L206" s="18">
        <v>500</v>
      </c>
      <c r="M206" s="17">
        <f t="shared" si="6"/>
        <v>2000</v>
      </c>
      <c r="N206" s="51">
        <v>1</v>
      </c>
      <c r="O206" s="51">
        <v>1</v>
      </c>
      <c r="P206" s="51"/>
      <c r="Q206" s="51"/>
      <c r="R206" s="54">
        <v>1</v>
      </c>
      <c r="S206" s="51"/>
      <c r="T206" s="54">
        <v>1</v>
      </c>
      <c r="U206" s="51"/>
      <c r="V206" s="54">
        <v>1</v>
      </c>
      <c r="W206" s="51"/>
      <c r="X206" s="53">
        <v>1</v>
      </c>
      <c r="Y206" s="51"/>
      <c r="Z206" s="51"/>
      <c r="AA206" s="2"/>
      <c r="AB206" s="2"/>
      <c r="AC206" s="2"/>
      <c r="AD206" s="2"/>
      <c r="AE206" s="2"/>
      <c r="AF206" s="2"/>
      <c r="AG206" s="2"/>
      <c r="AH206" s="2"/>
      <c r="AI206" s="2"/>
      <c r="AJ206" s="2"/>
      <c r="AK206" s="2"/>
      <c r="AL206" s="2"/>
      <c r="AM206" s="2"/>
      <c r="AN206" s="2"/>
      <c r="AO206" s="2"/>
      <c r="AP206" s="2"/>
      <c r="AQ206" s="2"/>
      <c r="AR206" s="2"/>
      <c r="AS206" s="2"/>
      <c r="AT206" s="2"/>
      <c r="AU206" s="2"/>
      <c r="AV206" s="2"/>
      <c r="AW206" s="2"/>
    </row>
    <row r="207" spans="1:49" ht="95" customHeight="1">
      <c r="A207" s="23" t="s">
        <v>230</v>
      </c>
      <c r="B207" s="324"/>
      <c r="C207" s="324"/>
      <c r="D207" s="305"/>
      <c r="E207" s="305"/>
      <c r="F207" s="52">
        <v>44025</v>
      </c>
      <c r="G207" s="51" t="s">
        <v>26</v>
      </c>
      <c r="H207" s="51" t="s">
        <v>201</v>
      </c>
      <c r="I207" s="51" t="s">
        <v>27</v>
      </c>
      <c r="J207" s="51" t="s">
        <v>210</v>
      </c>
      <c r="K207" s="85">
        <v>199</v>
      </c>
      <c r="L207" s="18">
        <v>750</v>
      </c>
      <c r="M207" s="17">
        <f t="shared" si="6"/>
        <v>3000</v>
      </c>
      <c r="N207" s="51">
        <v>3</v>
      </c>
      <c r="O207" s="51"/>
      <c r="P207" s="51"/>
      <c r="Q207" s="51">
        <v>1</v>
      </c>
      <c r="R207" s="54">
        <v>1</v>
      </c>
      <c r="S207" s="51"/>
      <c r="T207" s="54">
        <v>1</v>
      </c>
      <c r="U207" s="51"/>
      <c r="V207" s="54">
        <v>1</v>
      </c>
      <c r="W207" s="51"/>
      <c r="X207" s="53">
        <v>1</v>
      </c>
      <c r="Y207" s="51"/>
      <c r="Z207" s="51"/>
      <c r="AA207" s="2"/>
      <c r="AB207" s="2"/>
      <c r="AC207" s="2"/>
      <c r="AD207" s="2"/>
      <c r="AE207" s="2"/>
      <c r="AF207" s="2"/>
      <c r="AG207" s="2"/>
      <c r="AH207" s="2"/>
      <c r="AI207" s="2"/>
      <c r="AJ207" s="2"/>
      <c r="AK207" s="2"/>
      <c r="AL207" s="2"/>
      <c r="AM207" s="2"/>
      <c r="AN207" s="2"/>
      <c r="AO207" s="2"/>
      <c r="AP207" s="2"/>
      <c r="AQ207" s="2"/>
      <c r="AR207" s="2"/>
      <c r="AS207" s="2"/>
      <c r="AT207" s="2"/>
      <c r="AU207" s="2"/>
      <c r="AV207" s="2"/>
      <c r="AW207" s="2"/>
    </row>
    <row r="208" spans="1:49" ht="95" customHeight="1">
      <c r="A208" s="23" t="s">
        <v>230</v>
      </c>
      <c r="B208" s="324"/>
      <c r="C208" s="324"/>
      <c r="D208" s="305"/>
      <c r="E208" s="305"/>
      <c r="F208" s="52">
        <v>44025</v>
      </c>
      <c r="G208" s="51" t="s">
        <v>26</v>
      </c>
      <c r="H208" s="51" t="s">
        <v>140</v>
      </c>
      <c r="I208" s="51" t="s">
        <v>27</v>
      </c>
      <c r="J208" s="51" t="s">
        <v>211</v>
      </c>
      <c r="K208" s="85">
        <v>200</v>
      </c>
      <c r="L208" s="18">
        <v>750</v>
      </c>
      <c r="M208" s="17">
        <f t="shared" si="6"/>
        <v>3000</v>
      </c>
      <c r="N208" s="51">
        <v>3</v>
      </c>
      <c r="O208" s="51"/>
      <c r="P208" s="51"/>
      <c r="Q208" s="51">
        <v>1</v>
      </c>
      <c r="R208" s="54">
        <v>1</v>
      </c>
      <c r="S208" s="51"/>
      <c r="T208" s="54">
        <v>1</v>
      </c>
      <c r="U208" s="51"/>
      <c r="V208" s="54">
        <v>1</v>
      </c>
      <c r="W208" s="51"/>
      <c r="X208" s="53">
        <v>1</v>
      </c>
      <c r="Y208" s="51"/>
      <c r="Z208" s="51"/>
      <c r="AA208" s="2"/>
      <c r="AB208" s="2"/>
      <c r="AC208" s="2"/>
      <c r="AD208" s="2"/>
      <c r="AE208" s="2"/>
      <c r="AF208" s="2"/>
      <c r="AG208" s="2"/>
      <c r="AH208" s="2"/>
      <c r="AI208" s="2"/>
      <c r="AJ208" s="2"/>
      <c r="AK208" s="2"/>
      <c r="AL208" s="2"/>
      <c r="AM208" s="2"/>
      <c r="AN208" s="2"/>
      <c r="AO208" s="2"/>
      <c r="AP208" s="2"/>
      <c r="AQ208" s="2"/>
      <c r="AR208" s="2"/>
      <c r="AS208" s="2"/>
      <c r="AT208" s="2"/>
      <c r="AU208" s="2"/>
      <c r="AV208" s="2"/>
      <c r="AW208" s="2"/>
    </row>
    <row r="209" spans="1:49" ht="95" customHeight="1">
      <c r="A209" s="23" t="s">
        <v>230</v>
      </c>
      <c r="B209" s="324"/>
      <c r="C209" s="324"/>
      <c r="D209" s="305"/>
      <c r="E209" s="305"/>
      <c r="F209" s="52">
        <v>44025</v>
      </c>
      <c r="G209" s="51" t="s">
        <v>90</v>
      </c>
      <c r="H209" s="51" t="s">
        <v>140</v>
      </c>
      <c r="I209" s="51" t="s">
        <v>88</v>
      </c>
      <c r="J209" s="51" t="s">
        <v>211</v>
      </c>
      <c r="K209" s="85">
        <v>201</v>
      </c>
      <c r="L209" s="18">
        <v>500</v>
      </c>
      <c r="M209" s="17">
        <f t="shared" si="6"/>
        <v>2000</v>
      </c>
      <c r="N209" s="51">
        <v>3</v>
      </c>
      <c r="O209" s="51"/>
      <c r="P209" s="51"/>
      <c r="Q209" s="51">
        <v>1</v>
      </c>
      <c r="R209" s="54">
        <v>1</v>
      </c>
      <c r="S209" s="51"/>
      <c r="T209" s="54">
        <v>1</v>
      </c>
      <c r="U209" s="51"/>
      <c r="V209" s="54">
        <v>1</v>
      </c>
      <c r="W209" s="51"/>
      <c r="X209" s="53">
        <v>1</v>
      </c>
      <c r="Y209" s="51"/>
      <c r="Z209" s="51"/>
      <c r="AA209" s="2"/>
      <c r="AB209" s="2"/>
      <c r="AC209" s="2"/>
      <c r="AD209" s="2"/>
      <c r="AE209" s="2"/>
      <c r="AF209" s="2"/>
      <c r="AG209" s="2"/>
      <c r="AH209" s="2"/>
      <c r="AI209" s="2"/>
      <c r="AJ209" s="2"/>
      <c r="AK209" s="2"/>
      <c r="AL209" s="2"/>
      <c r="AM209" s="2"/>
      <c r="AN209" s="2"/>
      <c r="AO209" s="2"/>
      <c r="AP209" s="2"/>
      <c r="AQ209" s="2"/>
      <c r="AR209" s="2"/>
      <c r="AS209" s="2"/>
      <c r="AT209" s="2"/>
      <c r="AU209" s="2"/>
      <c r="AV209" s="2"/>
      <c r="AW209" s="2"/>
    </row>
    <row r="210" spans="1:49" ht="95" customHeight="1">
      <c r="A210" s="23" t="s">
        <v>230</v>
      </c>
      <c r="B210" s="324"/>
      <c r="C210" s="324"/>
      <c r="D210" s="51" t="s">
        <v>195</v>
      </c>
      <c r="E210" s="51" t="s">
        <v>198</v>
      </c>
      <c r="F210" s="52">
        <v>44028</v>
      </c>
      <c r="G210" s="51" t="s">
        <v>26</v>
      </c>
      <c r="H210" s="51" t="s">
        <v>155</v>
      </c>
      <c r="I210" s="51" t="s">
        <v>27</v>
      </c>
      <c r="J210" s="51" t="s">
        <v>199</v>
      </c>
      <c r="K210" s="85">
        <v>202</v>
      </c>
      <c r="L210" s="18">
        <v>1000</v>
      </c>
      <c r="M210" s="17">
        <f t="shared" si="6"/>
        <v>4000</v>
      </c>
      <c r="N210" s="51">
        <v>1</v>
      </c>
      <c r="O210" s="51">
        <v>1</v>
      </c>
      <c r="P210" s="51"/>
      <c r="Q210" s="51"/>
      <c r="R210" s="54">
        <v>1</v>
      </c>
      <c r="S210" s="51"/>
      <c r="T210" s="54">
        <v>1</v>
      </c>
      <c r="U210" s="51"/>
      <c r="V210" s="54">
        <v>1</v>
      </c>
      <c r="W210" s="51"/>
      <c r="X210" s="53">
        <v>1</v>
      </c>
      <c r="Y210" s="51"/>
      <c r="Z210" s="51"/>
      <c r="AA210" s="2"/>
      <c r="AB210" s="2"/>
      <c r="AC210" s="2"/>
      <c r="AD210" s="2"/>
      <c r="AE210" s="2"/>
      <c r="AF210" s="2"/>
      <c r="AG210" s="2"/>
      <c r="AH210" s="2"/>
      <c r="AI210" s="2"/>
      <c r="AJ210" s="2"/>
      <c r="AK210" s="2"/>
      <c r="AL210" s="2"/>
      <c r="AM210" s="2"/>
      <c r="AN210" s="2"/>
      <c r="AO210" s="2"/>
      <c r="AP210" s="2"/>
      <c r="AQ210" s="2"/>
      <c r="AR210" s="2"/>
      <c r="AS210" s="2"/>
      <c r="AT210" s="2"/>
      <c r="AU210" s="2"/>
      <c r="AV210" s="2"/>
      <c r="AW210" s="2"/>
    </row>
    <row r="211" spans="1:49" ht="95" customHeight="1">
      <c r="A211" s="23" t="s">
        <v>230</v>
      </c>
      <c r="B211" s="324"/>
      <c r="C211" s="324"/>
      <c r="D211" s="305" t="s">
        <v>212</v>
      </c>
      <c r="E211" s="305" t="s">
        <v>213</v>
      </c>
      <c r="F211" s="52">
        <v>44033</v>
      </c>
      <c r="G211" s="51" t="s">
        <v>85</v>
      </c>
      <c r="H211" s="51" t="s">
        <v>146</v>
      </c>
      <c r="I211" s="55" t="s">
        <v>233</v>
      </c>
      <c r="J211" s="51" t="s">
        <v>214</v>
      </c>
      <c r="K211" s="85">
        <v>203</v>
      </c>
      <c r="L211" s="18">
        <v>1414</v>
      </c>
      <c r="M211" s="17">
        <f t="shared" si="6"/>
        <v>5656</v>
      </c>
      <c r="N211" s="51">
        <v>1</v>
      </c>
      <c r="O211" s="51">
        <v>1</v>
      </c>
      <c r="P211" s="51"/>
      <c r="Q211" s="51"/>
      <c r="R211" s="54">
        <v>1</v>
      </c>
      <c r="S211" s="51"/>
      <c r="T211" s="54">
        <v>1</v>
      </c>
      <c r="U211" s="51"/>
      <c r="V211" s="54">
        <v>1</v>
      </c>
      <c r="W211" s="51"/>
      <c r="X211" s="53">
        <v>1</v>
      </c>
      <c r="Y211" s="51"/>
      <c r="Z211" s="51"/>
      <c r="AA211" s="2"/>
      <c r="AB211" s="2"/>
      <c r="AC211" s="2"/>
      <c r="AD211" s="2"/>
      <c r="AE211" s="2"/>
      <c r="AF211" s="2"/>
      <c r="AG211" s="2"/>
      <c r="AH211" s="2"/>
      <c r="AI211" s="2"/>
      <c r="AJ211" s="2"/>
      <c r="AK211" s="2"/>
      <c r="AL211" s="2"/>
      <c r="AM211" s="2"/>
      <c r="AN211" s="2"/>
      <c r="AO211" s="2"/>
      <c r="AP211" s="2"/>
      <c r="AQ211" s="2"/>
      <c r="AR211" s="2"/>
      <c r="AS211" s="2"/>
      <c r="AT211" s="2"/>
      <c r="AU211" s="2"/>
      <c r="AV211" s="2"/>
      <c r="AW211" s="2"/>
    </row>
    <row r="212" spans="1:49" ht="95" customHeight="1">
      <c r="A212" s="23" t="s">
        <v>230</v>
      </c>
      <c r="B212" s="324"/>
      <c r="C212" s="324"/>
      <c r="D212" s="305"/>
      <c r="E212" s="305"/>
      <c r="F212" s="52">
        <v>44033</v>
      </c>
      <c r="G212" s="51" t="s">
        <v>26</v>
      </c>
      <c r="H212" s="51" t="s">
        <v>146</v>
      </c>
      <c r="I212" s="51" t="s">
        <v>27</v>
      </c>
      <c r="J212" s="51" t="s">
        <v>214</v>
      </c>
      <c r="K212" s="85">
        <v>204</v>
      </c>
      <c r="L212" s="18">
        <v>1000</v>
      </c>
      <c r="M212" s="17">
        <f t="shared" si="6"/>
        <v>4000</v>
      </c>
      <c r="N212" s="51">
        <v>1</v>
      </c>
      <c r="O212" s="51">
        <v>1</v>
      </c>
      <c r="P212" s="51"/>
      <c r="Q212" s="51"/>
      <c r="R212" s="54">
        <v>1</v>
      </c>
      <c r="S212" s="51"/>
      <c r="T212" s="54">
        <v>1</v>
      </c>
      <c r="U212" s="51"/>
      <c r="V212" s="54">
        <v>1</v>
      </c>
      <c r="W212" s="51"/>
      <c r="X212" s="53">
        <v>1</v>
      </c>
      <c r="Y212" s="51"/>
      <c r="Z212" s="51"/>
      <c r="AA212" s="2"/>
      <c r="AB212" s="2"/>
      <c r="AC212" s="2"/>
      <c r="AD212" s="2"/>
      <c r="AE212" s="2"/>
      <c r="AF212" s="2"/>
      <c r="AG212" s="2"/>
      <c r="AH212" s="2"/>
      <c r="AI212" s="2"/>
      <c r="AJ212" s="2"/>
      <c r="AK212" s="2"/>
      <c r="AL212" s="2"/>
      <c r="AM212" s="2"/>
      <c r="AN212" s="2"/>
      <c r="AO212" s="2"/>
      <c r="AP212" s="2"/>
      <c r="AQ212" s="2"/>
      <c r="AR212" s="2"/>
      <c r="AS212" s="2"/>
      <c r="AT212" s="2"/>
      <c r="AU212" s="2"/>
      <c r="AV212" s="2"/>
      <c r="AW212" s="2"/>
    </row>
    <row r="213" spans="1:49" ht="95" customHeight="1">
      <c r="A213" s="23" t="s">
        <v>230</v>
      </c>
      <c r="B213" s="324"/>
      <c r="C213" s="324"/>
      <c r="D213" s="51" t="s">
        <v>215</v>
      </c>
      <c r="E213" s="51" t="s">
        <v>216</v>
      </c>
      <c r="F213" s="52">
        <v>44035</v>
      </c>
      <c r="G213" s="51" t="s">
        <v>85</v>
      </c>
      <c r="H213" s="51" t="s">
        <v>146</v>
      </c>
      <c r="I213" s="55" t="s">
        <v>217</v>
      </c>
      <c r="J213" s="51" t="s">
        <v>218</v>
      </c>
      <c r="K213" s="85">
        <v>205</v>
      </c>
      <c r="L213" s="18">
        <v>195.94</v>
      </c>
      <c r="M213" s="17">
        <f t="shared" si="6"/>
        <v>783.76</v>
      </c>
      <c r="N213" s="51">
        <v>1</v>
      </c>
      <c r="O213" s="51">
        <v>1</v>
      </c>
      <c r="P213" s="51"/>
      <c r="Q213" s="51"/>
      <c r="R213" s="54">
        <v>1</v>
      </c>
      <c r="S213" s="51"/>
      <c r="T213" s="54">
        <v>1</v>
      </c>
      <c r="U213" s="51"/>
      <c r="V213" s="54">
        <v>1</v>
      </c>
      <c r="W213" s="51"/>
      <c r="X213" s="53">
        <v>1</v>
      </c>
      <c r="Y213" s="51"/>
      <c r="Z213" s="51"/>
      <c r="AA213" s="2"/>
      <c r="AB213" s="2"/>
      <c r="AC213" s="2"/>
      <c r="AD213" s="2"/>
      <c r="AE213" s="2"/>
      <c r="AF213" s="2"/>
      <c r="AG213" s="2"/>
      <c r="AH213" s="2"/>
      <c r="AI213" s="2"/>
      <c r="AJ213" s="2"/>
      <c r="AK213" s="2"/>
      <c r="AL213" s="2"/>
      <c r="AM213" s="2"/>
      <c r="AN213" s="2"/>
      <c r="AO213" s="2"/>
      <c r="AP213" s="2"/>
      <c r="AQ213" s="2"/>
      <c r="AR213" s="2"/>
      <c r="AS213" s="2"/>
      <c r="AT213" s="2"/>
      <c r="AU213" s="2"/>
      <c r="AV213" s="2"/>
      <c r="AW213" s="2"/>
    </row>
    <row r="214" spans="1:49" ht="95" customHeight="1">
      <c r="A214" s="23" t="s">
        <v>230</v>
      </c>
      <c r="B214" s="324"/>
      <c r="C214" s="324"/>
      <c r="D214" s="305" t="s">
        <v>212</v>
      </c>
      <c r="E214" s="305" t="s">
        <v>213</v>
      </c>
      <c r="F214" s="52">
        <v>44035</v>
      </c>
      <c r="G214" s="51" t="s">
        <v>26</v>
      </c>
      <c r="H214" s="51" t="s">
        <v>140</v>
      </c>
      <c r="I214" s="51" t="s">
        <v>27</v>
      </c>
      <c r="J214" s="51" t="s">
        <v>214</v>
      </c>
      <c r="K214" s="85">
        <v>206</v>
      </c>
      <c r="L214" s="18">
        <v>750</v>
      </c>
      <c r="M214" s="17">
        <f t="shared" si="6"/>
        <v>3000</v>
      </c>
      <c r="N214" s="51">
        <v>3</v>
      </c>
      <c r="O214" s="51"/>
      <c r="P214" s="51"/>
      <c r="Q214" s="51">
        <v>1</v>
      </c>
      <c r="R214" s="54">
        <v>1</v>
      </c>
      <c r="S214" s="51"/>
      <c r="T214" s="54">
        <v>1</v>
      </c>
      <c r="U214" s="51"/>
      <c r="V214" s="54">
        <v>1</v>
      </c>
      <c r="W214" s="51"/>
      <c r="X214" s="53">
        <v>1</v>
      </c>
      <c r="Y214" s="51"/>
      <c r="Z214" s="51"/>
      <c r="AA214" s="2"/>
      <c r="AB214" s="2"/>
      <c r="AC214" s="2"/>
      <c r="AD214" s="2"/>
      <c r="AE214" s="2"/>
      <c r="AF214" s="2"/>
      <c r="AG214" s="2"/>
      <c r="AH214" s="2"/>
      <c r="AI214" s="2"/>
      <c r="AJ214" s="2"/>
      <c r="AK214" s="2"/>
      <c r="AL214" s="2"/>
      <c r="AM214" s="2"/>
      <c r="AN214" s="2"/>
      <c r="AO214" s="2"/>
      <c r="AP214" s="2"/>
      <c r="AQ214" s="2"/>
      <c r="AR214" s="2"/>
      <c r="AS214" s="2"/>
      <c r="AT214" s="2"/>
      <c r="AU214" s="2"/>
      <c r="AV214" s="2"/>
      <c r="AW214" s="2"/>
    </row>
    <row r="215" spans="1:49" ht="95" customHeight="1">
      <c r="A215" s="23" t="s">
        <v>230</v>
      </c>
      <c r="B215" s="324"/>
      <c r="C215" s="324"/>
      <c r="D215" s="305"/>
      <c r="E215" s="305"/>
      <c r="F215" s="52">
        <v>44035</v>
      </c>
      <c r="G215" s="51" t="s">
        <v>90</v>
      </c>
      <c r="H215" s="51" t="s">
        <v>140</v>
      </c>
      <c r="I215" s="51" t="s">
        <v>88</v>
      </c>
      <c r="J215" s="51" t="s">
        <v>214</v>
      </c>
      <c r="K215" s="85">
        <v>207</v>
      </c>
      <c r="L215" s="18">
        <v>500</v>
      </c>
      <c r="M215" s="17">
        <f t="shared" si="6"/>
        <v>2000</v>
      </c>
      <c r="N215" s="51">
        <v>3</v>
      </c>
      <c r="O215" s="51"/>
      <c r="P215" s="51"/>
      <c r="Q215" s="51">
        <v>1</v>
      </c>
      <c r="R215" s="54">
        <v>1</v>
      </c>
      <c r="S215" s="51"/>
      <c r="T215" s="54">
        <v>1</v>
      </c>
      <c r="U215" s="51"/>
      <c r="V215" s="54">
        <v>1</v>
      </c>
      <c r="W215" s="51"/>
      <c r="X215" s="53">
        <v>1</v>
      </c>
      <c r="Y215" s="51"/>
      <c r="Z215" s="51"/>
      <c r="AA215" s="2"/>
      <c r="AB215" s="2"/>
      <c r="AC215" s="2"/>
      <c r="AD215" s="2"/>
      <c r="AE215" s="2"/>
      <c r="AF215" s="2"/>
      <c r="AG215" s="2"/>
      <c r="AH215" s="2"/>
      <c r="AI215" s="2"/>
      <c r="AJ215" s="2"/>
      <c r="AK215" s="2"/>
      <c r="AL215" s="2"/>
      <c r="AM215" s="2"/>
      <c r="AN215" s="2"/>
      <c r="AO215" s="2"/>
      <c r="AP215" s="2"/>
      <c r="AQ215" s="2"/>
      <c r="AR215" s="2"/>
      <c r="AS215" s="2"/>
      <c r="AT215" s="2"/>
      <c r="AU215" s="2"/>
      <c r="AV215" s="2"/>
      <c r="AW215" s="2"/>
    </row>
    <row r="216" spans="1:49" ht="95" customHeight="1">
      <c r="A216" s="23" t="s">
        <v>230</v>
      </c>
      <c r="B216" s="324"/>
      <c r="C216" s="324"/>
      <c r="D216" s="305" t="s">
        <v>206</v>
      </c>
      <c r="E216" s="305" t="s">
        <v>207</v>
      </c>
      <c r="F216" s="52">
        <v>44040</v>
      </c>
      <c r="G216" s="51" t="s">
        <v>26</v>
      </c>
      <c r="H216" s="51" t="s">
        <v>117</v>
      </c>
      <c r="I216" s="51" t="s">
        <v>27</v>
      </c>
      <c r="J216" s="51" t="s">
        <v>219</v>
      </c>
      <c r="K216" s="85">
        <v>208</v>
      </c>
      <c r="L216" s="18">
        <v>750</v>
      </c>
      <c r="M216" s="17">
        <f t="shared" si="6"/>
        <v>3000</v>
      </c>
      <c r="N216" s="51">
        <v>3</v>
      </c>
      <c r="O216" s="51"/>
      <c r="P216" s="51"/>
      <c r="Q216" s="51">
        <v>1</v>
      </c>
      <c r="R216" s="54">
        <v>1</v>
      </c>
      <c r="S216" s="51"/>
      <c r="T216" s="54">
        <v>1</v>
      </c>
      <c r="U216" s="51"/>
      <c r="V216" s="54">
        <v>1</v>
      </c>
      <c r="W216" s="51"/>
      <c r="X216" s="53">
        <v>1</v>
      </c>
      <c r="Y216" s="51"/>
      <c r="Z216" s="51"/>
      <c r="AA216" s="2"/>
      <c r="AB216" s="2"/>
      <c r="AC216" s="2"/>
      <c r="AD216" s="2"/>
      <c r="AE216" s="2"/>
      <c r="AF216" s="2"/>
      <c r="AG216" s="2"/>
      <c r="AH216" s="2"/>
      <c r="AI216" s="2"/>
      <c r="AJ216" s="2"/>
      <c r="AK216" s="2"/>
      <c r="AL216" s="2"/>
      <c r="AM216" s="2"/>
      <c r="AN216" s="2"/>
      <c r="AO216" s="2"/>
      <c r="AP216" s="2"/>
      <c r="AQ216" s="2"/>
      <c r="AR216" s="2"/>
      <c r="AS216" s="2"/>
      <c r="AT216" s="2"/>
      <c r="AU216" s="2"/>
      <c r="AV216" s="2"/>
      <c r="AW216" s="2"/>
    </row>
    <row r="217" spans="1:49" ht="95" customHeight="1">
      <c r="A217" s="23" t="s">
        <v>230</v>
      </c>
      <c r="B217" s="324"/>
      <c r="C217" s="324"/>
      <c r="D217" s="305"/>
      <c r="E217" s="305"/>
      <c r="F217" s="52">
        <v>44040</v>
      </c>
      <c r="G217" s="51" t="s">
        <v>90</v>
      </c>
      <c r="H217" s="51" t="s">
        <v>117</v>
      </c>
      <c r="I217" s="51" t="s">
        <v>88</v>
      </c>
      <c r="J217" s="51" t="s">
        <v>219</v>
      </c>
      <c r="K217" s="85">
        <v>209</v>
      </c>
      <c r="L217" s="18">
        <v>500</v>
      </c>
      <c r="M217" s="17">
        <f t="shared" si="6"/>
        <v>2000</v>
      </c>
      <c r="N217" s="51">
        <v>3</v>
      </c>
      <c r="O217" s="51"/>
      <c r="P217" s="51"/>
      <c r="Q217" s="51">
        <v>1</v>
      </c>
      <c r="R217" s="54">
        <v>1</v>
      </c>
      <c r="S217" s="51"/>
      <c r="T217" s="54">
        <v>1</v>
      </c>
      <c r="U217" s="51"/>
      <c r="V217" s="54">
        <v>1</v>
      </c>
      <c r="W217" s="51"/>
      <c r="X217" s="53">
        <v>1</v>
      </c>
      <c r="Y217" s="51"/>
      <c r="Z217" s="51"/>
      <c r="AA217" s="2"/>
      <c r="AB217" s="2"/>
      <c r="AC217" s="2"/>
      <c r="AD217" s="2"/>
      <c r="AE217" s="2"/>
      <c r="AF217" s="2"/>
      <c r="AG217" s="2"/>
      <c r="AH217" s="2"/>
      <c r="AI217" s="2"/>
      <c r="AJ217" s="2"/>
      <c r="AK217" s="2"/>
      <c r="AL217" s="2"/>
      <c r="AM217" s="2"/>
      <c r="AN217" s="2"/>
      <c r="AO217" s="2"/>
      <c r="AP217" s="2"/>
      <c r="AQ217" s="2"/>
      <c r="AR217" s="2"/>
      <c r="AS217" s="2"/>
      <c r="AT217" s="2"/>
      <c r="AU217" s="2"/>
      <c r="AV217" s="2"/>
      <c r="AW217" s="2"/>
    </row>
    <row r="218" spans="1:49" ht="95" customHeight="1">
      <c r="A218" s="23" t="s">
        <v>230</v>
      </c>
      <c r="B218" s="324"/>
      <c r="C218" s="324"/>
      <c r="D218" s="305" t="s">
        <v>220</v>
      </c>
      <c r="E218" s="305" t="s">
        <v>221</v>
      </c>
      <c r="F218" s="52">
        <v>44040</v>
      </c>
      <c r="G218" s="51" t="s">
        <v>26</v>
      </c>
      <c r="H218" s="51" t="s">
        <v>117</v>
      </c>
      <c r="I218" s="51" t="s">
        <v>27</v>
      </c>
      <c r="J218" s="51" t="s">
        <v>222</v>
      </c>
      <c r="K218" s="85">
        <v>210</v>
      </c>
      <c r="L218" s="18">
        <v>750</v>
      </c>
      <c r="M218" s="17">
        <f t="shared" si="6"/>
        <v>3000</v>
      </c>
      <c r="N218" s="51">
        <v>3</v>
      </c>
      <c r="O218" s="51"/>
      <c r="P218" s="51"/>
      <c r="Q218" s="51">
        <v>1</v>
      </c>
      <c r="R218" s="54">
        <v>1</v>
      </c>
      <c r="S218" s="51"/>
      <c r="T218" s="54">
        <v>1</v>
      </c>
      <c r="U218" s="51"/>
      <c r="V218" s="54">
        <v>1</v>
      </c>
      <c r="W218" s="51"/>
      <c r="X218" s="53">
        <v>1</v>
      </c>
      <c r="Y218" s="51"/>
      <c r="Z218" s="51"/>
      <c r="AA218" s="2"/>
      <c r="AB218" s="2"/>
      <c r="AC218" s="2"/>
      <c r="AD218" s="2"/>
      <c r="AE218" s="2"/>
      <c r="AF218" s="2"/>
      <c r="AG218" s="2"/>
      <c r="AH218" s="2"/>
      <c r="AI218" s="2"/>
      <c r="AJ218" s="2"/>
      <c r="AK218" s="2"/>
      <c r="AL218" s="2"/>
      <c r="AM218" s="2"/>
      <c r="AN218" s="2"/>
      <c r="AO218" s="2"/>
      <c r="AP218" s="2"/>
      <c r="AQ218" s="2"/>
      <c r="AR218" s="2"/>
      <c r="AS218" s="2"/>
      <c r="AT218" s="2"/>
      <c r="AU218" s="2"/>
      <c r="AV218" s="2"/>
      <c r="AW218" s="2"/>
    </row>
    <row r="219" spans="1:49" ht="95" customHeight="1">
      <c r="A219" s="23" t="s">
        <v>230</v>
      </c>
      <c r="B219" s="324"/>
      <c r="C219" s="324"/>
      <c r="D219" s="305"/>
      <c r="E219" s="305"/>
      <c r="F219" s="52">
        <v>44040</v>
      </c>
      <c r="G219" s="51" t="s">
        <v>90</v>
      </c>
      <c r="H219" s="51" t="s">
        <v>117</v>
      </c>
      <c r="I219" s="51" t="s">
        <v>88</v>
      </c>
      <c r="J219" s="51" t="s">
        <v>222</v>
      </c>
      <c r="K219" s="85">
        <v>211</v>
      </c>
      <c r="L219" s="18">
        <v>500</v>
      </c>
      <c r="M219" s="17">
        <f t="shared" si="6"/>
        <v>2000</v>
      </c>
      <c r="N219" s="51">
        <v>3</v>
      </c>
      <c r="O219" s="51"/>
      <c r="P219" s="51"/>
      <c r="Q219" s="51">
        <v>1</v>
      </c>
      <c r="R219" s="54">
        <v>1</v>
      </c>
      <c r="S219" s="51"/>
      <c r="T219" s="54">
        <v>1</v>
      </c>
      <c r="U219" s="51"/>
      <c r="V219" s="54">
        <v>1</v>
      </c>
      <c r="W219" s="51"/>
      <c r="X219" s="53">
        <v>1</v>
      </c>
      <c r="Y219" s="51"/>
      <c r="Z219" s="51"/>
      <c r="AA219" s="2"/>
      <c r="AB219" s="2"/>
      <c r="AC219" s="2"/>
      <c r="AD219" s="2"/>
      <c r="AE219" s="2"/>
      <c r="AF219" s="2"/>
      <c r="AG219" s="2"/>
      <c r="AH219" s="2"/>
      <c r="AI219" s="2"/>
      <c r="AJ219" s="2"/>
      <c r="AK219" s="2"/>
      <c r="AL219" s="2"/>
      <c r="AM219" s="2"/>
      <c r="AN219" s="2"/>
      <c r="AO219" s="2"/>
      <c r="AP219" s="2"/>
      <c r="AQ219" s="2"/>
      <c r="AR219" s="2"/>
      <c r="AS219" s="2"/>
      <c r="AT219" s="2"/>
      <c r="AU219" s="2"/>
      <c r="AV219" s="2"/>
      <c r="AW219" s="2"/>
    </row>
    <row r="220" spans="1:49" ht="95" customHeight="1">
      <c r="A220" s="23" t="s">
        <v>230</v>
      </c>
      <c r="B220" s="324"/>
      <c r="C220" s="324"/>
      <c r="D220" s="305"/>
      <c r="E220" s="305"/>
      <c r="F220" s="52">
        <v>44042</v>
      </c>
      <c r="G220" s="51" t="s">
        <v>26</v>
      </c>
      <c r="H220" s="51" t="s">
        <v>140</v>
      </c>
      <c r="I220" s="51" t="s">
        <v>27</v>
      </c>
      <c r="J220" s="51" t="s">
        <v>222</v>
      </c>
      <c r="K220" s="85">
        <v>212</v>
      </c>
      <c r="L220" s="18">
        <v>750</v>
      </c>
      <c r="M220" s="17">
        <f t="shared" si="6"/>
        <v>3000</v>
      </c>
      <c r="N220" s="51">
        <v>3</v>
      </c>
      <c r="O220" s="51"/>
      <c r="P220" s="51"/>
      <c r="Q220" s="51">
        <v>1</v>
      </c>
      <c r="R220" s="54">
        <v>1</v>
      </c>
      <c r="S220" s="51"/>
      <c r="T220" s="54">
        <v>1</v>
      </c>
      <c r="U220" s="51"/>
      <c r="V220" s="54">
        <v>1</v>
      </c>
      <c r="W220" s="51"/>
      <c r="X220" s="53">
        <v>1</v>
      </c>
      <c r="Y220" s="51"/>
      <c r="Z220" s="51"/>
      <c r="AA220" s="2"/>
      <c r="AB220" s="2"/>
      <c r="AC220" s="2"/>
      <c r="AD220" s="2"/>
      <c r="AE220" s="2"/>
      <c r="AF220" s="2"/>
      <c r="AG220" s="2"/>
      <c r="AH220" s="2"/>
      <c r="AI220" s="2"/>
      <c r="AJ220" s="2"/>
      <c r="AK220" s="2"/>
      <c r="AL220" s="2"/>
      <c r="AM220" s="2"/>
      <c r="AN220" s="2"/>
      <c r="AO220" s="2"/>
      <c r="AP220" s="2"/>
      <c r="AQ220" s="2"/>
      <c r="AR220" s="2"/>
      <c r="AS220" s="2"/>
      <c r="AT220" s="2"/>
      <c r="AU220" s="2"/>
      <c r="AV220" s="2"/>
      <c r="AW220" s="2"/>
    </row>
    <row r="221" spans="1:49" ht="95" customHeight="1">
      <c r="A221" s="23" t="s">
        <v>230</v>
      </c>
      <c r="B221" s="324"/>
      <c r="C221" s="324"/>
      <c r="D221" s="305"/>
      <c r="E221" s="305"/>
      <c r="F221" s="52">
        <v>44042</v>
      </c>
      <c r="G221" s="51" t="s">
        <v>90</v>
      </c>
      <c r="H221" s="51" t="s">
        <v>140</v>
      </c>
      <c r="I221" s="51" t="s">
        <v>88</v>
      </c>
      <c r="J221" s="51" t="s">
        <v>222</v>
      </c>
      <c r="K221" s="85">
        <v>213</v>
      </c>
      <c r="L221" s="18">
        <v>500</v>
      </c>
      <c r="M221" s="17">
        <f t="shared" si="6"/>
        <v>2000</v>
      </c>
      <c r="N221" s="51">
        <v>3</v>
      </c>
      <c r="O221" s="51"/>
      <c r="P221" s="51"/>
      <c r="Q221" s="51">
        <v>1</v>
      </c>
      <c r="R221" s="54">
        <v>1</v>
      </c>
      <c r="S221" s="51"/>
      <c r="T221" s="54">
        <v>1</v>
      </c>
      <c r="U221" s="51"/>
      <c r="V221" s="54">
        <v>1</v>
      </c>
      <c r="W221" s="51"/>
      <c r="X221" s="53">
        <v>1</v>
      </c>
      <c r="Y221" s="51"/>
      <c r="Z221" s="51"/>
      <c r="AA221" s="2"/>
      <c r="AB221" s="2"/>
      <c r="AC221" s="2"/>
      <c r="AD221" s="2"/>
      <c r="AE221" s="2"/>
      <c r="AF221" s="2"/>
      <c r="AG221" s="2"/>
      <c r="AH221" s="2"/>
      <c r="AI221" s="2"/>
      <c r="AJ221" s="2"/>
      <c r="AK221" s="2"/>
      <c r="AL221" s="2"/>
      <c r="AM221" s="2"/>
      <c r="AN221" s="2"/>
      <c r="AO221" s="2"/>
      <c r="AP221" s="2"/>
      <c r="AQ221" s="2"/>
      <c r="AR221" s="2"/>
      <c r="AS221" s="2"/>
      <c r="AT221" s="2"/>
      <c r="AU221" s="2"/>
      <c r="AV221" s="2"/>
      <c r="AW221" s="2"/>
    </row>
    <row r="222" spans="1:49" ht="95" customHeight="1">
      <c r="A222" s="23" t="s">
        <v>230</v>
      </c>
      <c r="B222" s="324"/>
      <c r="C222" s="324"/>
      <c r="D222" s="305" t="s">
        <v>169</v>
      </c>
      <c r="E222" s="305" t="s">
        <v>221</v>
      </c>
      <c r="F222" s="52">
        <v>44042</v>
      </c>
      <c r="G222" s="51" t="s">
        <v>74</v>
      </c>
      <c r="H222" s="51" t="s">
        <v>223</v>
      </c>
      <c r="I222" s="51" t="s">
        <v>224</v>
      </c>
      <c r="J222" s="51" t="s">
        <v>225</v>
      </c>
      <c r="K222" s="85">
        <v>214</v>
      </c>
      <c r="L222" s="18">
        <v>6000</v>
      </c>
      <c r="M222" s="17">
        <f t="shared" si="6"/>
        <v>24000</v>
      </c>
      <c r="N222" s="51">
        <v>1</v>
      </c>
      <c r="O222" s="51">
        <v>1</v>
      </c>
      <c r="P222" s="51"/>
      <c r="Q222" s="51"/>
      <c r="R222" s="54">
        <v>1</v>
      </c>
      <c r="S222" s="51"/>
      <c r="T222" s="54">
        <v>1</v>
      </c>
      <c r="U222" s="51"/>
      <c r="V222" s="54">
        <v>1</v>
      </c>
      <c r="W222" s="51"/>
      <c r="X222" s="53">
        <v>1</v>
      </c>
      <c r="Y222" s="51"/>
      <c r="Z222" s="51"/>
      <c r="AA222" s="2"/>
      <c r="AB222" s="2"/>
      <c r="AC222" s="2"/>
      <c r="AD222" s="2"/>
      <c r="AE222" s="2"/>
      <c r="AF222" s="2"/>
      <c r="AG222" s="2"/>
      <c r="AH222" s="2"/>
      <c r="AI222" s="2"/>
      <c r="AJ222" s="2"/>
      <c r="AK222" s="2"/>
      <c r="AL222" s="2"/>
      <c r="AM222" s="2"/>
      <c r="AN222" s="2"/>
      <c r="AO222" s="2"/>
      <c r="AP222" s="2"/>
      <c r="AQ222" s="2"/>
      <c r="AR222" s="2"/>
      <c r="AS222" s="2"/>
      <c r="AT222" s="2"/>
      <c r="AU222" s="2"/>
      <c r="AV222" s="2"/>
      <c r="AW222" s="2"/>
    </row>
    <row r="223" spans="1:49" ht="95" customHeight="1">
      <c r="A223" s="23" t="s">
        <v>230</v>
      </c>
      <c r="B223" s="324"/>
      <c r="C223" s="324"/>
      <c r="D223" s="305"/>
      <c r="E223" s="305"/>
      <c r="F223" s="52">
        <v>44042</v>
      </c>
      <c r="G223" s="51" t="s">
        <v>26</v>
      </c>
      <c r="H223" s="51" t="s">
        <v>223</v>
      </c>
      <c r="I223" s="51" t="s">
        <v>224</v>
      </c>
      <c r="J223" s="51" t="s">
        <v>225</v>
      </c>
      <c r="K223" s="85">
        <v>215</v>
      </c>
      <c r="L223" s="18">
        <v>1000</v>
      </c>
      <c r="M223" s="17">
        <f t="shared" si="6"/>
        <v>4000</v>
      </c>
      <c r="N223" s="51">
        <v>1</v>
      </c>
      <c r="O223" s="51">
        <v>1</v>
      </c>
      <c r="P223" s="51"/>
      <c r="Q223" s="51"/>
      <c r="R223" s="54">
        <v>1</v>
      </c>
      <c r="S223" s="51"/>
      <c r="T223" s="54">
        <v>1</v>
      </c>
      <c r="U223" s="51"/>
      <c r="V223" s="54">
        <v>1</v>
      </c>
      <c r="W223" s="51"/>
      <c r="X223" s="53">
        <v>1</v>
      </c>
      <c r="Y223" s="51"/>
      <c r="Z223" s="51"/>
      <c r="AA223" s="2"/>
      <c r="AB223" s="2"/>
      <c r="AC223" s="2"/>
      <c r="AD223" s="2"/>
      <c r="AE223" s="2"/>
      <c r="AF223" s="2"/>
      <c r="AG223" s="2"/>
      <c r="AH223" s="2"/>
      <c r="AI223" s="2"/>
      <c r="AJ223" s="2"/>
      <c r="AK223" s="2"/>
      <c r="AL223" s="2"/>
      <c r="AM223" s="2"/>
      <c r="AN223" s="2"/>
      <c r="AO223" s="2"/>
      <c r="AP223" s="2"/>
      <c r="AQ223" s="2"/>
      <c r="AR223" s="2"/>
      <c r="AS223" s="2"/>
      <c r="AT223" s="2"/>
      <c r="AU223" s="2"/>
      <c r="AV223" s="2"/>
      <c r="AW223" s="2"/>
    </row>
    <row r="224" spans="1:49" ht="95" customHeight="1">
      <c r="A224" s="23" t="s">
        <v>230</v>
      </c>
      <c r="B224" s="324"/>
      <c r="C224" s="324"/>
      <c r="D224" s="305"/>
      <c r="E224" s="305"/>
      <c r="F224" s="52">
        <v>44042</v>
      </c>
      <c r="G224" s="51" t="s">
        <v>26</v>
      </c>
      <c r="H224" s="51" t="s">
        <v>226</v>
      </c>
      <c r="I224" s="51" t="s">
        <v>224</v>
      </c>
      <c r="J224" s="51" t="s">
        <v>225</v>
      </c>
      <c r="K224" s="85">
        <v>216</v>
      </c>
      <c r="L224" s="18">
        <v>1000</v>
      </c>
      <c r="M224" s="17">
        <f t="shared" si="6"/>
        <v>4000</v>
      </c>
      <c r="N224" s="51">
        <v>1</v>
      </c>
      <c r="O224" s="51">
        <v>1</v>
      </c>
      <c r="P224" s="51"/>
      <c r="Q224" s="51"/>
      <c r="R224" s="54">
        <v>1</v>
      </c>
      <c r="S224" s="51"/>
      <c r="T224" s="54">
        <v>1</v>
      </c>
      <c r="U224" s="51"/>
      <c r="V224" s="54">
        <v>1</v>
      </c>
      <c r="W224" s="51"/>
      <c r="X224" s="53">
        <v>1</v>
      </c>
      <c r="Y224" s="51"/>
      <c r="Z224" s="51"/>
      <c r="AA224" s="2"/>
      <c r="AB224" s="2"/>
      <c r="AC224" s="2"/>
      <c r="AD224" s="2"/>
      <c r="AE224" s="2"/>
      <c r="AF224" s="2"/>
      <c r="AG224" s="2"/>
      <c r="AH224" s="2"/>
      <c r="AI224" s="2"/>
      <c r="AJ224" s="2"/>
      <c r="AK224" s="2"/>
      <c r="AL224" s="2"/>
      <c r="AM224" s="2"/>
      <c r="AN224" s="2"/>
      <c r="AO224" s="2"/>
      <c r="AP224" s="2"/>
      <c r="AQ224" s="2"/>
      <c r="AR224" s="2"/>
      <c r="AS224" s="2"/>
      <c r="AT224" s="2"/>
      <c r="AU224" s="2"/>
      <c r="AV224" s="2"/>
      <c r="AW224" s="2"/>
    </row>
    <row r="225" spans="1:49" ht="95" customHeight="1">
      <c r="A225" s="23" t="s">
        <v>230</v>
      </c>
      <c r="B225" s="324"/>
      <c r="C225" s="324"/>
      <c r="D225" s="305" t="s">
        <v>220</v>
      </c>
      <c r="E225" s="305" t="s">
        <v>221</v>
      </c>
      <c r="F225" s="52">
        <v>44042</v>
      </c>
      <c r="G225" s="51" t="s">
        <v>85</v>
      </c>
      <c r="H225" s="51" t="s">
        <v>146</v>
      </c>
      <c r="I225" s="55" t="s">
        <v>232</v>
      </c>
      <c r="J225" s="51" t="s">
        <v>227</v>
      </c>
      <c r="K225" s="85">
        <v>217</v>
      </c>
      <c r="L225" s="18">
        <v>1696.8</v>
      </c>
      <c r="M225" s="17">
        <f t="shared" si="6"/>
        <v>6787.2</v>
      </c>
      <c r="N225" s="51">
        <v>1</v>
      </c>
      <c r="O225" s="51">
        <v>1</v>
      </c>
      <c r="P225" s="51"/>
      <c r="Q225" s="51"/>
      <c r="R225" s="54">
        <v>1</v>
      </c>
      <c r="S225" s="51"/>
      <c r="T225" s="54">
        <v>1</v>
      </c>
      <c r="U225" s="51"/>
      <c r="V225" s="54">
        <v>1</v>
      </c>
      <c r="W225" s="51"/>
      <c r="X225" s="53">
        <v>1</v>
      </c>
      <c r="Y225" s="51"/>
      <c r="Z225" s="51"/>
      <c r="AA225" s="2"/>
      <c r="AB225" s="2"/>
      <c r="AC225" s="2"/>
      <c r="AD225" s="2"/>
      <c r="AE225" s="2"/>
      <c r="AF225" s="2"/>
      <c r="AG225" s="2"/>
      <c r="AH225" s="2"/>
      <c r="AI225" s="2"/>
      <c r="AJ225" s="2"/>
      <c r="AK225" s="2"/>
      <c r="AL225" s="2"/>
      <c r="AM225" s="2"/>
      <c r="AN225" s="2"/>
      <c r="AO225" s="2"/>
      <c r="AP225" s="2"/>
      <c r="AQ225" s="2"/>
      <c r="AR225" s="2"/>
      <c r="AS225" s="2"/>
      <c r="AT225" s="2"/>
      <c r="AU225" s="2"/>
      <c r="AV225" s="2"/>
      <c r="AW225" s="2"/>
    </row>
    <row r="226" spans="1:49" ht="95" customHeight="1">
      <c r="A226" s="23" t="s">
        <v>230</v>
      </c>
      <c r="B226" s="324"/>
      <c r="C226" s="324"/>
      <c r="D226" s="305"/>
      <c r="E226" s="305"/>
      <c r="F226" s="52">
        <v>44042</v>
      </c>
      <c r="G226" s="51" t="s">
        <v>26</v>
      </c>
      <c r="H226" s="51" t="s">
        <v>146</v>
      </c>
      <c r="I226" s="51" t="s">
        <v>27</v>
      </c>
      <c r="J226" s="51" t="s">
        <v>227</v>
      </c>
      <c r="K226" s="85">
        <v>218</v>
      </c>
      <c r="L226" s="18">
        <v>1000</v>
      </c>
      <c r="M226" s="17">
        <f t="shared" si="6"/>
        <v>4000</v>
      </c>
      <c r="N226" s="51">
        <v>1</v>
      </c>
      <c r="O226" s="51">
        <v>1</v>
      </c>
      <c r="P226" s="51"/>
      <c r="Q226" s="51"/>
      <c r="R226" s="54">
        <v>1</v>
      </c>
      <c r="S226" s="51"/>
      <c r="T226" s="54">
        <v>1</v>
      </c>
      <c r="U226" s="51"/>
      <c r="V226" s="54">
        <v>1</v>
      </c>
      <c r="W226" s="51"/>
      <c r="X226" s="53">
        <v>1</v>
      </c>
      <c r="Y226" s="51"/>
      <c r="Z226" s="51"/>
      <c r="AA226" s="2"/>
      <c r="AB226" s="2"/>
      <c r="AC226" s="2"/>
      <c r="AD226" s="2"/>
      <c r="AE226" s="2"/>
      <c r="AF226" s="2"/>
      <c r="AG226" s="2"/>
      <c r="AH226" s="2"/>
      <c r="AI226" s="2"/>
      <c r="AJ226" s="2"/>
      <c r="AK226" s="2"/>
      <c r="AL226" s="2"/>
      <c r="AM226" s="2"/>
      <c r="AN226" s="2"/>
      <c r="AO226" s="2"/>
      <c r="AP226" s="2"/>
      <c r="AQ226" s="2"/>
      <c r="AR226" s="2"/>
      <c r="AS226" s="2"/>
      <c r="AT226" s="2"/>
      <c r="AU226" s="2"/>
      <c r="AV226" s="2"/>
      <c r="AW226" s="2"/>
    </row>
    <row r="227" spans="1:49" ht="95" customHeight="1">
      <c r="A227" s="23" t="s">
        <v>230</v>
      </c>
      <c r="B227" s="324"/>
      <c r="C227" s="324"/>
      <c r="D227" s="51" t="s">
        <v>170</v>
      </c>
      <c r="E227" s="51" t="s">
        <v>221</v>
      </c>
      <c r="F227" s="52">
        <v>44042</v>
      </c>
      <c r="G227" s="51" t="s">
        <v>74</v>
      </c>
      <c r="H227" s="51" t="s">
        <v>73</v>
      </c>
      <c r="I227" s="51" t="s">
        <v>228</v>
      </c>
      <c r="J227" s="51" t="s">
        <v>227</v>
      </c>
      <c r="K227" s="85">
        <v>219</v>
      </c>
      <c r="L227" s="18">
        <v>12986</v>
      </c>
      <c r="M227" s="17">
        <f t="shared" si="6"/>
        <v>51944</v>
      </c>
      <c r="N227" s="51">
        <v>1</v>
      </c>
      <c r="O227" s="51">
        <v>1</v>
      </c>
      <c r="P227" s="51"/>
      <c r="Q227" s="51"/>
      <c r="R227" s="54">
        <v>1</v>
      </c>
      <c r="S227" s="51"/>
      <c r="T227" s="54">
        <v>1</v>
      </c>
      <c r="U227" s="51"/>
      <c r="V227" s="54">
        <v>1</v>
      </c>
      <c r="W227" s="51"/>
      <c r="X227" s="53">
        <v>1</v>
      </c>
      <c r="Y227" s="51"/>
      <c r="Z227" s="51"/>
      <c r="AA227" s="2"/>
      <c r="AB227" s="2"/>
      <c r="AC227" s="2"/>
      <c r="AD227" s="2"/>
      <c r="AE227" s="2"/>
      <c r="AF227" s="2"/>
      <c r="AG227" s="2"/>
      <c r="AH227" s="2"/>
      <c r="AI227" s="2"/>
      <c r="AJ227" s="2"/>
      <c r="AK227" s="2"/>
      <c r="AL227" s="2"/>
      <c r="AM227" s="2"/>
      <c r="AN227" s="2"/>
      <c r="AO227" s="2"/>
      <c r="AP227" s="2"/>
      <c r="AQ227" s="2"/>
      <c r="AR227" s="2"/>
      <c r="AS227" s="2"/>
      <c r="AT227" s="2"/>
      <c r="AU227" s="2"/>
      <c r="AV227" s="2"/>
      <c r="AW227" s="2"/>
    </row>
    <row r="228" spans="1:49" ht="95" customHeight="1" thickBot="1">
      <c r="A228" s="247" t="s">
        <v>230</v>
      </c>
      <c r="B228" s="331"/>
      <c r="C228" s="331"/>
      <c r="D228" s="197" t="s">
        <v>215</v>
      </c>
      <c r="E228" s="197" t="s">
        <v>216</v>
      </c>
      <c r="F228" s="266">
        <v>44042</v>
      </c>
      <c r="G228" s="197" t="s">
        <v>85</v>
      </c>
      <c r="H228" s="197" t="s">
        <v>146</v>
      </c>
      <c r="I228" s="267" t="s">
        <v>217</v>
      </c>
      <c r="J228" s="197" t="s">
        <v>229</v>
      </c>
      <c r="K228" s="195">
        <v>220</v>
      </c>
      <c r="L228" s="253">
        <v>195.94</v>
      </c>
      <c r="M228" s="254">
        <f t="shared" si="6"/>
        <v>783.76</v>
      </c>
      <c r="N228" s="197">
        <v>1</v>
      </c>
      <c r="O228" s="197">
        <v>1</v>
      </c>
      <c r="P228" s="197"/>
      <c r="Q228" s="197"/>
      <c r="R228" s="268">
        <v>1</v>
      </c>
      <c r="S228" s="197"/>
      <c r="T228" s="268">
        <v>1</v>
      </c>
      <c r="U228" s="197"/>
      <c r="V228" s="268">
        <v>1</v>
      </c>
      <c r="W228" s="197"/>
      <c r="X228" s="269">
        <v>1</v>
      </c>
      <c r="Y228" s="197"/>
      <c r="Z228" s="197"/>
      <c r="AA228" s="2"/>
      <c r="AB228" s="2"/>
      <c r="AC228" s="2"/>
      <c r="AD228" s="2"/>
      <c r="AE228" s="2"/>
      <c r="AF228" s="2"/>
      <c r="AG228" s="2"/>
      <c r="AH228" s="2"/>
      <c r="AI228" s="2"/>
      <c r="AJ228" s="2"/>
      <c r="AK228" s="2"/>
      <c r="AL228" s="2"/>
      <c r="AM228" s="2"/>
      <c r="AN228" s="2"/>
      <c r="AO228" s="2"/>
      <c r="AP228" s="2"/>
      <c r="AQ228" s="2"/>
      <c r="AR228" s="2"/>
      <c r="AS228" s="2"/>
      <c r="AT228" s="2"/>
      <c r="AU228" s="2"/>
      <c r="AV228" s="2"/>
      <c r="AW228" s="2"/>
    </row>
    <row r="229" spans="1:49" ht="95" customHeight="1">
      <c r="A229" s="237" t="s">
        <v>277</v>
      </c>
      <c r="B229" s="330" t="s">
        <v>177</v>
      </c>
      <c r="C229" s="330" t="s">
        <v>132</v>
      </c>
      <c r="D229" s="270" t="s">
        <v>283</v>
      </c>
      <c r="E229" s="270" t="s">
        <v>222</v>
      </c>
      <c r="F229" s="263">
        <v>44047</v>
      </c>
      <c r="G229" s="271" t="s">
        <v>26</v>
      </c>
      <c r="H229" s="212" t="s">
        <v>235</v>
      </c>
      <c r="I229" s="212" t="s">
        <v>27</v>
      </c>
      <c r="J229" s="212" t="s">
        <v>236</v>
      </c>
      <c r="K229" s="207">
        <v>221</v>
      </c>
      <c r="L229" s="242">
        <v>1000</v>
      </c>
      <c r="M229" s="243">
        <f t="shared" si="6"/>
        <v>4000</v>
      </c>
      <c r="N229" s="212">
        <v>1</v>
      </c>
      <c r="O229" s="212">
        <v>1</v>
      </c>
      <c r="P229" s="212"/>
      <c r="Q229" s="212"/>
      <c r="R229" s="265"/>
      <c r="S229" s="272">
        <v>1</v>
      </c>
      <c r="T229" s="264">
        <v>1</v>
      </c>
      <c r="U229" s="212"/>
      <c r="V229" s="264">
        <v>1</v>
      </c>
      <c r="W229" s="212"/>
      <c r="X229" s="212">
        <v>1</v>
      </c>
      <c r="Y229" s="212"/>
      <c r="Z229" s="212"/>
      <c r="AA229" s="2"/>
      <c r="AB229" s="2"/>
      <c r="AC229" s="2"/>
      <c r="AD229" s="2"/>
      <c r="AE229" s="2"/>
      <c r="AF229" s="2"/>
      <c r="AG229" s="2"/>
      <c r="AH229" s="2"/>
      <c r="AI229" s="2"/>
      <c r="AJ229" s="2"/>
      <c r="AK229" s="2"/>
      <c r="AL229" s="2"/>
      <c r="AM229" s="2"/>
      <c r="AN229" s="2"/>
      <c r="AO229" s="2"/>
      <c r="AP229" s="2"/>
      <c r="AQ229" s="2"/>
      <c r="AR229" s="2"/>
      <c r="AS229" s="2"/>
      <c r="AT229" s="2"/>
      <c r="AU229" s="2"/>
      <c r="AV229" s="2"/>
      <c r="AW229" s="2"/>
    </row>
    <row r="230" spans="1:49" ht="95" customHeight="1">
      <c r="A230" s="23" t="s">
        <v>277</v>
      </c>
      <c r="B230" s="324"/>
      <c r="C230" s="324"/>
      <c r="D230" s="55" t="s">
        <v>215</v>
      </c>
      <c r="E230" s="55" t="s">
        <v>216</v>
      </c>
      <c r="F230" s="52">
        <v>44047</v>
      </c>
      <c r="G230" s="55" t="s">
        <v>85</v>
      </c>
      <c r="H230" s="51" t="s">
        <v>146</v>
      </c>
      <c r="I230" s="51" t="s">
        <v>217</v>
      </c>
      <c r="J230" s="51" t="s">
        <v>237</v>
      </c>
      <c r="K230" s="85">
        <v>222</v>
      </c>
      <c r="L230" s="18">
        <v>195.94</v>
      </c>
      <c r="M230" s="17">
        <f t="shared" si="6"/>
        <v>783.76</v>
      </c>
      <c r="N230" s="51">
        <v>1</v>
      </c>
      <c r="O230" s="51">
        <v>1</v>
      </c>
      <c r="P230" s="51"/>
      <c r="Q230" s="51"/>
      <c r="R230" s="54">
        <v>1</v>
      </c>
      <c r="S230" s="51"/>
      <c r="T230" s="54">
        <v>1</v>
      </c>
      <c r="U230" s="51"/>
      <c r="V230" s="54">
        <v>1</v>
      </c>
      <c r="W230" s="51"/>
      <c r="X230" s="51">
        <v>1</v>
      </c>
      <c r="Y230" s="51"/>
      <c r="Z230" s="51"/>
      <c r="AA230" s="2"/>
      <c r="AB230" s="2"/>
      <c r="AC230" s="2"/>
      <c r="AD230" s="2"/>
      <c r="AE230" s="2"/>
      <c r="AF230" s="2"/>
      <c r="AG230" s="2"/>
      <c r="AH230" s="2"/>
      <c r="AI230" s="2"/>
      <c r="AJ230" s="2"/>
      <c r="AK230" s="2"/>
      <c r="AL230" s="2"/>
      <c r="AM230" s="2"/>
      <c r="AN230" s="2"/>
      <c r="AO230" s="2"/>
      <c r="AP230" s="2"/>
      <c r="AQ230" s="2"/>
      <c r="AR230" s="2"/>
      <c r="AS230" s="2"/>
      <c r="AT230" s="2"/>
      <c r="AU230" s="2"/>
      <c r="AV230" s="2"/>
      <c r="AW230" s="2"/>
    </row>
    <row r="231" spans="1:49" ht="95" customHeight="1">
      <c r="A231" s="23" t="s">
        <v>277</v>
      </c>
      <c r="B231" s="324"/>
      <c r="C231" s="324"/>
      <c r="D231" s="328" t="s">
        <v>188</v>
      </c>
      <c r="E231" s="328" t="s">
        <v>238</v>
      </c>
      <c r="F231" s="52">
        <v>44048</v>
      </c>
      <c r="G231" s="60" t="s">
        <v>26</v>
      </c>
      <c r="H231" s="51" t="s">
        <v>159</v>
      </c>
      <c r="I231" s="51" t="s">
        <v>27</v>
      </c>
      <c r="J231" s="51" t="s">
        <v>239</v>
      </c>
      <c r="K231" s="85">
        <v>223</v>
      </c>
      <c r="L231" s="18">
        <v>750</v>
      </c>
      <c r="M231" s="17">
        <f t="shared" si="6"/>
        <v>3000</v>
      </c>
      <c r="N231" s="51">
        <v>3</v>
      </c>
      <c r="O231" s="51"/>
      <c r="P231" s="51"/>
      <c r="Q231" s="51">
        <v>1</v>
      </c>
      <c r="R231" s="54">
        <v>1</v>
      </c>
      <c r="S231" s="51"/>
      <c r="T231" s="54">
        <v>1</v>
      </c>
      <c r="U231" s="51"/>
      <c r="V231" s="54">
        <v>1</v>
      </c>
      <c r="W231" s="51"/>
      <c r="X231" s="51">
        <v>1</v>
      </c>
      <c r="Y231" s="51"/>
      <c r="Z231" s="51"/>
      <c r="AA231" s="2"/>
      <c r="AB231" s="2"/>
      <c r="AC231" s="2"/>
      <c r="AD231" s="2"/>
      <c r="AE231" s="2"/>
      <c r="AF231" s="2"/>
      <c r="AG231" s="2"/>
      <c r="AH231" s="2"/>
      <c r="AI231" s="2"/>
      <c r="AJ231" s="2"/>
      <c r="AK231" s="2"/>
      <c r="AL231" s="2"/>
      <c r="AM231" s="2"/>
      <c r="AN231" s="2"/>
      <c r="AO231" s="2"/>
      <c r="AP231" s="2"/>
      <c r="AQ231" s="2"/>
      <c r="AR231" s="2"/>
      <c r="AS231" s="2"/>
      <c r="AT231" s="2"/>
      <c r="AU231" s="2"/>
      <c r="AV231" s="2"/>
      <c r="AW231" s="2"/>
    </row>
    <row r="232" spans="1:49" ht="95" customHeight="1">
      <c r="A232" s="23" t="s">
        <v>277</v>
      </c>
      <c r="B232" s="324"/>
      <c r="C232" s="324"/>
      <c r="D232" s="328"/>
      <c r="E232" s="328"/>
      <c r="F232" s="52">
        <v>44048</v>
      </c>
      <c r="G232" s="60" t="s">
        <v>90</v>
      </c>
      <c r="H232" s="51" t="s">
        <v>159</v>
      </c>
      <c r="I232" s="51" t="s">
        <v>88</v>
      </c>
      <c r="J232" s="51" t="s">
        <v>239</v>
      </c>
      <c r="K232" s="85">
        <v>224</v>
      </c>
      <c r="L232" s="18">
        <v>500</v>
      </c>
      <c r="M232" s="17">
        <f t="shared" si="6"/>
        <v>2000</v>
      </c>
      <c r="N232" s="51">
        <v>3</v>
      </c>
      <c r="O232" s="51"/>
      <c r="P232" s="51"/>
      <c r="Q232" s="51">
        <v>1</v>
      </c>
      <c r="R232" s="54">
        <v>1</v>
      </c>
      <c r="S232" s="51"/>
      <c r="T232" s="54">
        <v>1</v>
      </c>
      <c r="U232" s="51"/>
      <c r="V232" s="54">
        <v>1</v>
      </c>
      <c r="W232" s="51"/>
      <c r="X232" s="51">
        <v>1</v>
      </c>
      <c r="Y232" s="51"/>
      <c r="Z232" s="51"/>
      <c r="AA232" s="2"/>
      <c r="AB232" s="2"/>
      <c r="AC232" s="2"/>
      <c r="AD232" s="2"/>
      <c r="AE232" s="2"/>
      <c r="AF232" s="2"/>
      <c r="AG232" s="2"/>
      <c r="AH232" s="2"/>
      <c r="AI232" s="2"/>
      <c r="AJ232" s="2"/>
      <c r="AK232" s="2"/>
      <c r="AL232" s="2"/>
      <c r="AM232" s="2"/>
      <c r="AN232" s="2"/>
      <c r="AO232" s="2"/>
      <c r="AP232" s="2"/>
      <c r="AQ232" s="2"/>
      <c r="AR232" s="2"/>
      <c r="AS232" s="2"/>
      <c r="AT232" s="2"/>
      <c r="AU232" s="2"/>
      <c r="AV232" s="2"/>
      <c r="AW232" s="2"/>
    </row>
    <row r="233" spans="1:49" ht="95" customHeight="1">
      <c r="A233" s="23" t="s">
        <v>277</v>
      </c>
      <c r="B233" s="324"/>
      <c r="C233" s="324"/>
      <c r="D233" s="328"/>
      <c r="E233" s="328"/>
      <c r="F233" s="52">
        <v>44049</v>
      </c>
      <c r="G233" s="60" t="s">
        <v>26</v>
      </c>
      <c r="H233" s="51" t="s">
        <v>58</v>
      </c>
      <c r="I233" s="51" t="s">
        <v>27</v>
      </c>
      <c r="J233" s="51" t="s">
        <v>240</v>
      </c>
      <c r="K233" s="85">
        <v>225</v>
      </c>
      <c r="L233" s="18">
        <v>750</v>
      </c>
      <c r="M233" s="17">
        <f t="shared" ref="M233:M296" si="7">L233*4</f>
        <v>3000</v>
      </c>
      <c r="N233" s="51">
        <v>3</v>
      </c>
      <c r="O233" s="51"/>
      <c r="P233" s="51"/>
      <c r="Q233" s="51">
        <v>1</v>
      </c>
      <c r="R233" s="54">
        <v>1</v>
      </c>
      <c r="S233" s="51"/>
      <c r="T233" s="54">
        <v>1</v>
      </c>
      <c r="U233" s="51"/>
      <c r="V233" s="54">
        <v>1</v>
      </c>
      <c r="W233" s="51"/>
      <c r="X233" s="51">
        <v>1</v>
      </c>
      <c r="Y233" s="51"/>
      <c r="Z233" s="51"/>
      <c r="AA233" s="2"/>
      <c r="AB233" s="2"/>
      <c r="AC233" s="2"/>
      <c r="AD233" s="2"/>
      <c r="AE233" s="2"/>
      <c r="AF233" s="2"/>
      <c r="AG233" s="2"/>
      <c r="AH233" s="2"/>
      <c r="AI233" s="2"/>
      <c r="AJ233" s="2"/>
      <c r="AK233" s="2"/>
      <c r="AL233" s="2"/>
      <c r="AM233" s="2"/>
      <c r="AN233" s="2"/>
      <c r="AO233" s="2"/>
      <c r="AP233" s="2"/>
      <c r="AQ233" s="2"/>
      <c r="AR233" s="2"/>
      <c r="AS233" s="2"/>
      <c r="AT233" s="2"/>
      <c r="AU233" s="2"/>
      <c r="AV233" s="2"/>
      <c r="AW233" s="2"/>
    </row>
    <row r="234" spans="1:49" ht="95" customHeight="1">
      <c r="A234" s="23" t="s">
        <v>277</v>
      </c>
      <c r="B234" s="324"/>
      <c r="C234" s="324"/>
      <c r="D234" s="55" t="s">
        <v>215</v>
      </c>
      <c r="E234" s="55" t="s">
        <v>216</v>
      </c>
      <c r="F234" s="52">
        <v>44050</v>
      </c>
      <c r="G234" s="55" t="s">
        <v>85</v>
      </c>
      <c r="H234" s="51" t="s">
        <v>146</v>
      </c>
      <c r="I234" s="51" t="s">
        <v>217</v>
      </c>
      <c r="J234" s="51" t="s">
        <v>241</v>
      </c>
      <c r="K234" s="85">
        <v>226</v>
      </c>
      <c r="L234" s="18">
        <v>195.94</v>
      </c>
      <c r="M234" s="17">
        <f t="shared" si="7"/>
        <v>783.76</v>
      </c>
      <c r="N234" s="51">
        <v>1</v>
      </c>
      <c r="O234" s="51">
        <v>1</v>
      </c>
      <c r="P234" s="51"/>
      <c r="Q234" s="51"/>
      <c r="R234" s="54">
        <v>1</v>
      </c>
      <c r="S234" s="51"/>
      <c r="T234" s="54">
        <v>1</v>
      </c>
      <c r="U234" s="51"/>
      <c r="V234" s="54">
        <v>1</v>
      </c>
      <c r="W234" s="51"/>
      <c r="X234" s="51">
        <v>1</v>
      </c>
      <c r="Y234" s="51"/>
      <c r="Z234" s="51"/>
      <c r="AA234" s="2"/>
      <c r="AB234" s="2"/>
      <c r="AC234" s="2"/>
      <c r="AD234" s="2"/>
      <c r="AE234" s="2"/>
      <c r="AF234" s="2"/>
      <c r="AG234" s="2"/>
      <c r="AH234" s="2"/>
      <c r="AI234" s="2"/>
      <c r="AJ234" s="2"/>
      <c r="AK234" s="2"/>
      <c r="AL234" s="2"/>
      <c r="AM234" s="2"/>
      <c r="AN234" s="2"/>
      <c r="AO234" s="2"/>
      <c r="AP234" s="2"/>
      <c r="AQ234" s="2"/>
      <c r="AR234" s="2"/>
      <c r="AS234" s="2"/>
      <c r="AT234" s="2"/>
      <c r="AU234" s="2"/>
      <c r="AV234" s="2"/>
      <c r="AW234" s="2"/>
    </row>
    <row r="235" spans="1:49" ht="95" customHeight="1">
      <c r="A235" s="23" t="s">
        <v>277</v>
      </c>
      <c r="B235" s="324"/>
      <c r="C235" s="324"/>
      <c r="D235" s="328" t="s">
        <v>169</v>
      </c>
      <c r="E235" s="328" t="s">
        <v>238</v>
      </c>
      <c r="F235" s="52">
        <v>44050</v>
      </c>
      <c r="G235" s="55" t="s">
        <v>53</v>
      </c>
      <c r="H235" s="51" t="s">
        <v>102</v>
      </c>
      <c r="I235" s="51" t="s">
        <v>79</v>
      </c>
      <c r="J235" s="51" t="s">
        <v>242</v>
      </c>
      <c r="K235" s="85">
        <v>227</v>
      </c>
      <c r="L235" s="18">
        <v>194.74</v>
      </c>
      <c r="M235" s="17">
        <f t="shared" si="7"/>
        <v>778.96</v>
      </c>
      <c r="N235" s="51">
        <v>1</v>
      </c>
      <c r="O235" s="51">
        <v>1</v>
      </c>
      <c r="P235" s="51"/>
      <c r="Q235" s="51"/>
      <c r="R235" s="54">
        <v>1</v>
      </c>
      <c r="S235" s="51"/>
      <c r="T235" s="54">
        <v>1</v>
      </c>
      <c r="U235" s="51"/>
      <c r="V235" s="54">
        <v>1</v>
      </c>
      <c r="W235" s="51"/>
      <c r="X235" s="51">
        <v>1</v>
      </c>
      <c r="Y235" s="51"/>
      <c r="Z235" s="51"/>
      <c r="AA235" s="2"/>
      <c r="AB235" s="2"/>
      <c r="AC235" s="2"/>
      <c r="AD235" s="2"/>
      <c r="AE235" s="2"/>
      <c r="AF235" s="2"/>
      <c r="AG235" s="2"/>
      <c r="AH235" s="2"/>
      <c r="AI235" s="2"/>
      <c r="AJ235" s="2"/>
      <c r="AK235" s="2"/>
      <c r="AL235" s="2"/>
      <c r="AM235" s="2"/>
      <c r="AN235" s="2"/>
      <c r="AO235" s="2"/>
      <c r="AP235" s="2"/>
      <c r="AQ235" s="2"/>
      <c r="AR235" s="2"/>
      <c r="AS235" s="2"/>
      <c r="AT235" s="2"/>
      <c r="AU235" s="2"/>
      <c r="AV235" s="2"/>
      <c r="AW235" s="2"/>
    </row>
    <row r="236" spans="1:49" ht="95" customHeight="1">
      <c r="A236" s="23" t="s">
        <v>277</v>
      </c>
      <c r="B236" s="324"/>
      <c r="C236" s="324"/>
      <c r="D236" s="328"/>
      <c r="E236" s="328"/>
      <c r="F236" s="52">
        <v>44050</v>
      </c>
      <c r="G236" s="60" t="s">
        <v>101</v>
      </c>
      <c r="H236" s="51" t="s">
        <v>102</v>
      </c>
      <c r="I236" s="51" t="s">
        <v>79</v>
      </c>
      <c r="J236" s="51" t="s">
        <v>242</v>
      </c>
      <c r="K236" s="85">
        <v>228</v>
      </c>
      <c r="L236" s="18">
        <v>500</v>
      </c>
      <c r="M236" s="17">
        <f t="shared" si="7"/>
        <v>2000</v>
      </c>
      <c r="N236" s="51">
        <v>1</v>
      </c>
      <c r="O236" s="51">
        <v>1</v>
      </c>
      <c r="P236" s="51"/>
      <c r="Q236" s="51"/>
      <c r="R236" s="54">
        <v>1</v>
      </c>
      <c r="S236" s="51"/>
      <c r="T236" s="54">
        <v>1</v>
      </c>
      <c r="U236" s="51"/>
      <c r="V236" s="54">
        <v>1</v>
      </c>
      <c r="W236" s="51"/>
      <c r="X236" s="51">
        <v>1</v>
      </c>
      <c r="Y236" s="51"/>
      <c r="Z236" s="51"/>
      <c r="AA236" s="2"/>
      <c r="AB236" s="2"/>
      <c r="AC236" s="2"/>
      <c r="AD236" s="2"/>
      <c r="AE236" s="2"/>
      <c r="AF236" s="2"/>
      <c r="AG236" s="2"/>
      <c r="AH236" s="2"/>
      <c r="AI236" s="2"/>
      <c r="AJ236" s="2"/>
      <c r="AK236" s="2"/>
      <c r="AL236" s="2"/>
      <c r="AM236" s="2"/>
      <c r="AN236" s="2"/>
      <c r="AO236" s="2"/>
      <c r="AP236" s="2"/>
      <c r="AQ236" s="2"/>
      <c r="AR236" s="2"/>
      <c r="AS236" s="2"/>
      <c r="AT236" s="2"/>
      <c r="AU236" s="2"/>
      <c r="AV236" s="2"/>
      <c r="AW236" s="2"/>
    </row>
    <row r="237" spans="1:49" ht="95" customHeight="1">
      <c r="A237" s="23" t="s">
        <v>277</v>
      </c>
      <c r="B237" s="324"/>
      <c r="C237" s="324"/>
      <c r="D237" s="328" t="s">
        <v>170</v>
      </c>
      <c r="E237" s="328" t="s">
        <v>238</v>
      </c>
      <c r="F237" s="52">
        <v>44051</v>
      </c>
      <c r="G237" s="55" t="s">
        <v>74</v>
      </c>
      <c r="H237" s="51" t="s">
        <v>73</v>
      </c>
      <c r="I237" s="51" t="s">
        <v>243</v>
      </c>
      <c r="J237" s="51" t="s">
        <v>244</v>
      </c>
      <c r="K237" s="85">
        <v>229</v>
      </c>
      <c r="L237" s="18">
        <v>5043.3999999999996</v>
      </c>
      <c r="M237" s="17">
        <f t="shared" si="7"/>
        <v>20173.599999999999</v>
      </c>
      <c r="N237" s="51">
        <v>1</v>
      </c>
      <c r="O237" s="51">
        <v>1</v>
      </c>
      <c r="P237" s="51"/>
      <c r="Q237" s="51"/>
      <c r="R237" s="54">
        <v>1</v>
      </c>
      <c r="S237" s="51"/>
      <c r="T237" s="54">
        <v>1</v>
      </c>
      <c r="U237" s="51"/>
      <c r="V237" s="54">
        <v>1</v>
      </c>
      <c r="W237" s="51"/>
      <c r="X237" s="51">
        <v>1</v>
      </c>
      <c r="Y237" s="51"/>
      <c r="Z237" s="51"/>
      <c r="AA237" s="2"/>
      <c r="AB237" s="2"/>
      <c r="AC237" s="2"/>
      <c r="AD237" s="2"/>
      <c r="AE237" s="2"/>
      <c r="AF237" s="2"/>
      <c r="AG237" s="2"/>
      <c r="AH237" s="2"/>
      <c r="AI237" s="2"/>
      <c r="AJ237" s="2"/>
      <c r="AK237" s="2"/>
      <c r="AL237" s="2"/>
      <c r="AM237" s="2"/>
      <c r="AN237" s="2"/>
      <c r="AO237" s="2"/>
      <c r="AP237" s="2"/>
      <c r="AQ237" s="2"/>
      <c r="AR237" s="2"/>
      <c r="AS237" s="2"/>
      <c r="AT237" s="2"/>
      <c r="AU237" s="2"/>
      <c r="AV237" s="2"/>
      <c r="AW237" s="2"/>
    </row>
    <row r="238" spans="1:49" ht="95" customHeight="1">
      <c r="A238" s="23" t="s">
        <v>277</v>
      </c>
      <c r="B238" s="324"/>
      <c r="C238" s="324"/>
      <c r="D238" s="328"/>
      <c r="E238" s="328"/>
      <c r="F238" s="52">
        <v>44051</v>
      </c>
      <c r="G238" s="60" t="s">
        <v>101</v>
      </c>
      <c r="H238" s="51" t="s">
        <v>73</v>
      </c>
      <c r="I238" s="51" t="s">
        <v>243</v>
      </c>
      <c r="J238" s="51" t="s">
        <v>244</v>
      </c>
      <c r="K238" s="85">
        <v>230</v>
      </c>
      <c r="L238" s="18">
        <v>501</v>
      </c>
      <c r="M238" s="17">
        <f t="shared" si="7"/>
        <v>2004</v>
      </c>
      <c r="N238" s="51">
        <v>1</v>
      </c>
      <c r="O238" s="51">
        <v>1</v>
      </c>
      <c r="P238" s="51"/>
      <c r="Q238" s="51"/>
      <c r="R238" s="54">
        <v>1</v>
      </c>
      <c r="S238" s="51"/>
      <c r="T238" s="54">
        <v>1</v>
      </c>
      <c r="U238" s="51"/>
      <c r="V238" s="54">
        <v>1</v>
      </c>
      <c r="W238" s="51"/>
      <c r="X238" s="51">
        <v>1</v>
      </c>
      <c r="Y238" s="51"/>
      <c r="Z238" s="51"/>
      <c r="AA238" s="2"/>
      <c r="AB238" s="2"/>
      <c r="AC238" s="2"/>
      <c r="AD238" s="2"/>
      <c r="AE238" s="2"/>
      <c r="AF238" s="2"/>
      <c r="AG238" s="2"/>
      <c r="AH238" s="2"/>
      <c r="AI238" s="2"/>
      <c r="AJ238" s="2"/>
      <c r="AK238" s="2"/>
      <c r="AL238" s="2"/>
      <c r="AM238" s="2"/>
      <c r="AN238" s="2"/>
      <c r="AO238" s="2"/>
      <c r="AP238" s="2"/>
      <c r="AQ238" s="2"/>
      <c r="AR238" s="2"/>
      <c r="AS238" s="2"/>
      <c r="AT238" s="2"/>
      <c r="AU238" s="2"/>
      <c r="AV238" s="2"/>
      <c r="AW238" s="2"/>
    </row>
    <row r="239" spans="1:49" ht="95" customHeight="1">
      <c r="A239" s="23" t="s">
        <v>277</v>
      </c>
      <c r="B239" s="324"/>
      <c r="C239" s="324"/>
      <c r="D239" s="328" t="s">
        <v>195</v>
      </c>
      <c r="E239" s="328" t="s">
        <v>245</v>
      </c>
      <c r="F239" s="52">
        <v>44051</v>
      </c>
      <c r="G239" s="60" t="s">
        <v>26</v>
      </c>
      <c r="H239" s="51" t="s">
        <v>159</v>
      </c>
      <c r="I239" s="51" t="s">
        <v>27</v>
      </c>
      <c r="J239" s="51" t="s">
        <v>245</v>
      </c>
      <c r="K239" s="85">
        <v>231</v>
      </c>
      <c r="L239" s="18">
        <v>750</v>
      </c>
      <c r="M239" s="17">
        <f t="shared" si="7"/>
        <v>3000</v>
      </c>
      <c r="N239" s="51">
        <v>3</v>
      </c>
      <c r="O239" s="51"/>
      <c r="P239" s="51"/>
      <c r="Q239" s="51">
        <v>1</v>
      </c>
      <c r="R239" s="54">
        <v>1</v>
      </c>
      <c r="S239" s="51"/>
      <c r="T239" s="54">
        <v>1</v>
      </c>
      <c r="U239" s="51"/>
      <c r="V239" s="54">
        <v>1</v>
      </c>
      <c r="W239" s="51"/>
      <c r="X239" s="51">
        <v>1</v>
      </c>
      <c r="Y239" s="51"/>
      <c r="Z239" s="51"/>
      <c r="AA239" s="2"/>
      <c r="AB239" s="2"/>
      <c r="AC239" s="2"/>
      <c r="AD239" s="2"/>
      <c r="AE239" s="2"/>
      <c r="AF239" s="2"/>
      <c r="AG239" s="2"/>
      <c r="AH239" s="2"/>
      <c r="AI239" s="2"/>
      <c r="AJ239" s="2"/>
      <c r="AK239" s="2"/>
      <c r="AL239" s="2"/>
      <c r="AM239" s="2"/>
      <c r="AN239" s="2"/>
      <c r="AO239" s="2"/>
      <c r="AP239" s="2"/>
      <c r="AQ239" s="2"/>
      <c r="AR239" s="2"/>
      <c r="AS239" s="2"/>
      <c r="AT239" s="2"/>
      <c r="AU239" s="2"/>
      <c r="AV239" s="2"/>
      <c r="AW239" s="2"/>
    </row>
    <row r="240" spans="1:49" ht="95" customHeight="1">
      <c r="A240" s="23" t="s">
        <v>277</v>
      </c>
      <c r="B240" s="324"/>
      <c r="C240" s="324"/>
      <c r="D240" s="328"/>
      <c r="E240" s="328"/>
      <c r="F240" s="52">
        <v>44054</v>
      </c>
      <c r="G240" s="60" t="s">
        <v>26</v>
      </c>
      <c r="H240" s="51" t="s">
        <v>235</v>
      </c>
      <c r="I240" s="51" t="s">
        <v>27</v>
      </c>
      <c r="J240" s="51" t="s">
        <v>246</v>
      </c>
      <c r="K240" s="85">
        <v>232</v>
      </c>
      <c r="L240" s="18">
        <v>1000</v>
      </c>
      <c r="M240" s="17">
        <f t="shared" si="7"/>
        <v>4000</v>
      </c>
      <c r="N240" s="51">
        <v>1</v>
      </c>
      <c r="O240" s="51">
        <v>1</v>
      </c>
      <c r="P240" s="51"/>
      <c r="Q240" s="51"/>
      <c r="R240" s="54">
        <v>1</v>
      </c>
      <c r="S240" s="51"/>
      <c r="T240" s="54">
        <v>1</v>
      </c>
      <c r="U240" s="51"/>
      <c r="V240" s="54">
        <v>1</v>
      </c>
      <c r="W240" s="51"/>
      <c r="X240" s="51">
        <v>1</v>
      </c>
      <c r="Y240" s="51"/>
      <c r="Z240" s="51"/>
      <c r="AA240" s="2"/>
      <c r="AB240" s="2"/>
      <c r="AC240" s="2"/>
      <c r="AD240" s="2"/>
      <c r="AE240" s="2"/>
      <c r="AF240" s="2"/>
      <c r="AG240" s="2"/>
      <c r="AH240" s="2"/>
      <c r="AI240" s="2"/>
      <c r="AJ240" s="2"/>
      <c r="AK240" s="2"/>
      <c r="AL240" s="2"/>
      <c r="AM240" s="2"/>
      <c r="AN240" s="2"/>
      <c r="AO240" s="2"/>
      <c r="AP240" s="2"/>
      <c r="AQ240" s="2"/>
      <c r="AR240" s="2"/>
      <c r="AS240" s="2"/>
      <c r="AT240" s="2"/>
      <c r="AU240" s="2"/>
      <c r="AV240" s="2"/>
      <c r="AW240" s="2"/>
    </row>
    <row r="241" spans="1:49" ht="95" customHeight="1">
      <c r="A241" s="23" t="s">
        <v>277</v>
      </c>
      <c r="B241" s="324"/>
      <c r="C241" s="324"/>
      <c r="D241" s="328" t="s">
        <v>171</v>
      </c>
      <c r="E241" s="328" t="s">
        <v>247</v>
      </c>
      <c r="F241" s="52">
        <v>44057</v>
      </c>
      <c r="G241" s="55" t="s">
        <v>74</v>
      </c>
      <c r="H241" s="51" t="s">
        <v>40</v>
      </c>
      <c r="I241" s="51" t="s">
        <v>248</v>
      </c>
      <c r="J241" s="51" t="s">
        <v>249</v>
      </c>
      <c r="K241" s="85">
        <v>233</v>
      </c>
      <c r="L241" s="18">
        <v>7393.1</v>
      </c>
      <c r="M241" s="17">
        <f t="shared" si="7"/>
        <v>29572.400000000001</v>
      </c>
      <c r="N241" s="51">
        <v>1</v>
      </c>
      <c r="O241" s="51">
        <v>1</v>
      </c>
      <c r="P241" s="51"/>
      <c r="Q241" s="51"/>
      <c r="R241" s="54">
        <v>1</v>
      </c>
      <c r="S241" s="51"/>
      <c r="T241" s="54">
        <v>1</v>
      </c>
      <c r="U241" s="51"/>
      <c r="V241" s="54">
        <v>1</v>
      </c>
      <c r="W241" s="51"/>
      <c r="X241" s="51">
        <v>1</v>
      </c>
      <c r="Y241" s="51"/>
      <c r="Z241" s="51"/>
      <c r="AA241" s="2"/>
      <c r="AB241" s="2"/>
      <c r="AC241" s="2"/>
      <c r="AD241" s="2"/>
      <c r="AE241" s="2"/>
      <c r="AF241" s="2"/>
      <c r="AG241" s="2"/>
      <c r="AH241" s="2"/>
      <c r="AI241" s="2"/>
      <c r="AJ241" s="2"/>
      <c r="AK241" s="2"/>
      <c r="AL241" s="2"/>
      <c r="AM241" s="2"/>
      <c r="AN241" s="2"/>
      <c r="AO241" s="2"/>
      <c r="AP241" s="2"/>
      <c r="AQ241" s="2"/>
      <c r="AR241" s="2"/>
      <c r="AS241" s="2"/>
      <c r="AT241" s="2"/>
      <c r="AU241" s="2"/>
      <c r="AV241" s="2"/>
      <c r="AW241" s="2"/>
    </row>
    <row r="242" spans="1:49" ht="95" customHeight="1">
      <c r="A242" s="23" t="s">
        <v>277</v>
      </c>
      <c r="B242" s="324"/>
      <c r="C242" s="324"/>
      <c r="D242" s="328"/>
      <c r="E242" s="328"/>
      <c r="F242" s="52">
        <v>44057</v>
      </c>
      <c r="G242" s="60" t="s">
        <v>26</v>
      </c>
      <c r="H242" s="51" t="s">
        <v>40</v>
      </c>
      <c r="I242" s="51" t="s">
        <v>27</v>
      </c>
      <c r="J242" s="51" t="s">
        <v>249</v>
      </c>
      <c r="K242" s="85">
        <v>234</v>
      </c>
      <c r="L242" s="18">
        <v>1000</v>
      </c>
      <c r="M242" s="17">
        <f t="shared" si="7"/>
        <v>4000</v>
      </c>
      <c r="N242" s="51">
        <v>1</v>
      </c>
      <c r="O242" s="51">
        <v>1</v>
      </c>
      <c r="P242" s="51"/>
      <c r="Q242" s="51"/>
      <c r="R242" s="54">
        <v>1</v>
      </c>
      <c r="S242" s="51"/>
      <c r="T242" s="54">
        <v>1</v>
      </c>
      <c r="U242" s="51"/>
      <c r="V242" s="54">
        <v>1</v>
      </c>
      <c r="W242" s="51"/>
      <c r="X242" s="51">
        <v>1</v>
      </c>
      <c r="Y242" s="51"/>
      <c r="Z242" s="51"/>
      <c r="AA242" s="2"/>
      <c r="AB242" s="2"/>
      <c r="AC242" s="2"/>
      <c r="AD242" s="2"/>
      <c r="AE242" s="2"/>
      <c r="AF242" s="2"/>
      <c r="AG242" s="2"/>
      <c r="AH242" s="2"/>
      <c r="AI242" s="2"/>
      <c r="AJ242" s="2"/>
      <c r="AK242" s="2"/>
      <c r="AL242" s="2"/>
      <c r="AM242" s="2"/>
      <c r="AN242" s="2"/>
      <c r="AO242" s="2"/>
      <c r="AP242" s="2"/>
      <c r="AQ242" s="2"/>
      <c r="AR242" s="2"/>
      <c r="AS242" s="2"/>
      <c r="AT242" s="2"/>
      <c r="AU242" s="2"/>
      <c r="AV242" s="2"/>
      <c r="AW242" s="2"/>
    </row>
    <row r="243" spans="1:49" ht="95" customHeight="1">
      <c r="A243" s="23" t="s">
        <v>277</v>
      </c>
      <c r="B243" s="324"/>
      <c r="C243" s="324"/>
      <c r="D243" s="328"/>
      <c r="E243" s="328"/>
      <c r="F243" s="52">
        <v>44057</v>
      </c>
      <c r="G243" s="60" t="s">
        <v>90</v>
      </c>
      <c r="H243" s="51" t="s">
        <v>40</v>
      </c>
      <c r="I243" s="51" t="s">
        <v>88</v>
      </c>
      <c r="J243" s="51" t="s">
        <v>249</v>
      </c>
      <c r="K243" s="85">
        <v>235</v>
      </c>
      <c r="L243" s="18">
        <v>500</v>
      </c>
      <c r="M243" s="17">
        <f t="shared" si="7"/>
        <v>2000</v>
      </c>
      <c r="N243" s="51">
        <v>1</v>
      </c>
      <c r="O243" s="51">
        <v>1</v>
      </c>
      <c r="P243" s="51"/>
      <c r="Q243" s="51"/>
      <c r="R243" s="54">
        <v>1</v>
      </c>
      <c r="S243" s="51"/>
      <c r="T243" s="54">
        <v>1</v>
      </c>
      <c r="U243" s="51"/>
      <c r="V243" s="54">
        <v>1</v>
      </c>
      <c r="W243" s="51"/>
      <c r="X243" s="51">
        <v>1</v>
      </c>
      <c r="Y243" s="51"/>
      <c r="Z243" s="51"/>
      <c r="AA243" s="2"/>
      <c r="AB243" s="2"/>
      <c r="AC243" s="2"/>
      <c r="AD243" s="2"/>
      <c r="AE243" s="2"/>
      <c r="AF243" s="2"/>
      <c r="AG243" s="2"/>
      <c r="AH243" s="2"/>
      <c r="AI243" s="2"/>
      <c r="AJ243" s="2"/>
      <c r="AK243" s="2"/>
      <c r="AL243" s="2"/>
      <c r="AM243" s="2"/>
      <c r="AN243" s="2"/>
      <c r="AO243" s="2"/>
      <c r="AP243" s="2"/>
      <c r="AQ243" s="2"/>
      <c r="AR243" s="2"/>
      <c r="AS243" s="2"/>
      <c r="AT243" s="2"/>
      <c r="AU243" s="2"/>
      <c r="AV243" s="2"/>
      <c r="AW243" s="2"/>
    </row>
    <row r="244" spans="1:49" ht="95" customHeight="1">
      <c r="A244" s="23" t="s">
        <v>277</v>
      </c>
      <c r="B244" s="324"/>
      <c r="C244" s="324"/>
      <c r="D244" s="328"/>
      <c r="E244" s="328"/>
      <c r="F244" s="52">
        <v>44057</v>
      </c>
      <c r="G244" s="60" t="s">
        <v>90</v>
      </c>
      <c r="H244" s="51" t="s">
        <v>40</v>
      </c>
      <c r="I244" s="51" t="s">
        <v>88</v>
      </c>
      <c r="J244" s="51" t="s">
        <v>249</v>
      </c>
      <c r="K244" s="85">
        <v>236</v>
      </c>
      <c r="L244" s="18">
        <v>500</v>
      </c>
      <c r="M244" s="17">
        <f t="shared" si="7"/>
        <v>2000</v>
      </c>
      <c r="N244" s="51">
        <v>1</v>
      </c>
      <c r="O244" s="51">
        <v>1</v>
      </c>
      <c r="P244" s="51"/>
      <c r="Q244" s="51"/>
      <c r="R244" s="54">
        <v>1</v>
      </c>
      <c r="S244" s="51"/>
      <c r="T244" s="54">
        <v>1</v>
      </c>
      <c r="U244" s="51"/>
      <c r="V244" s="54">
        <v>1</v>
      </c>
      <c r="W244" s="51"/>
      <c r="X244" s="51">
        <v>1</v>
      </c>
      <c r="Y244" s="51"/>
      <c r="Z244" s="51"/>
      <c r="AA244" s="2"/>
      <c r="AB244" s="2"/>
      <c r="AC244" s="2"/>
      <c r="AD244" s="2"/>
      <c r="AE244" s="2"/>
      <c r="AF244" s="2"/>
      <c r="AG244" s="2"/>
      <c r="AH244" s="2"/>
      <c r="AI244" s="2"/>
      <c r="AJ244" s="2"/>
      <c r="AK244" s="2"/>
      <c r="AL244" s="2"/>
      <c r="AM244" s="2"/>
      <c r="AN244" s="2"/>
      <c r="AO244" s="2"/>
      <c r="AP244" s="2"/>
      <c r="AQ244" s="2"/>
      <c r="AR244" s="2"/>
      <c r="AS244" s="2"/>
      <c r="AT244" s="2"/>
      <c r="AU244" s="2"/>
      <c r="AV244" s="2"/>
      <c r="AW244" s="2"/>
    </row>
    <row r="245" spans="1:49" ht="95" customHeight="1">
      <c r="A245" s="23" t="s">
        <v>277</v>
      </c>
      <c r="B245" s="324"/>
      <c r="C245" s="324"/>
      <c r="D245" s="328"/>
      <c r="E245" s="328"/>
      <c r="F245" s="52">
        <v>44057</v>
      </c>
      <c r="G245" s="60" t="s">
        <v>90</v>
      </c>
      <c r="H245" s="51" t="s">
        <v>40</v>
      </c>
      <c r="I245" s="51" t="s">
        <v>88</v>
      </c>
      <c r="J245" s="51" t="s">
        <v>249</v>
      </c>
      <c r="K245" s="85">
        <v>237</v>
      </c>
      <c r="L245" s="18">
        <v>500</v>
      </c>
      <c r="M245" s="17">
        <f t="shared" si="7"/>
        <v>2000</v>
      </c>
      <c r="N245" s="51">
        <v>1</v>
      </c>
      <c r="O245" s="51">
        <v>1</v>
      </c>
      <c r="P245" s="51"/>
      <c r="Q245" s="51"/>
      <c r="R245" s="54">
        <v>1</v>
      </c>
      <c r="S245" s="51"/>
      <c r="T245" s="54">
        <v>1</v>
      </c>
      <c r="U245" s="51"/>
      <c r="V245" s="54">
        <v>1</v>
      </c>
      <c r="W245" s="51"/>
      <c r="X245" s="51">
        <v>1</v>
      </c>
      <c r="Y245" s="51"/>
      <c r="Z245" s="51"/>
      <c r="AA245" s="2"/>
      <c r="AB245" s="2"/>
      <c r="AC245" s="2"/>
      <c r="AD245" s="2"/>
      <c r="AE245" s="2"/>
      <c r="AF245" s="2"/>
      <c r="AG245" s="2"/>
      <c r="AH245" s="2"/>
      <c r="AI245" s="2"/>
      <c r="AJ245" s="2"/>
      <c r="AK245" s="2"/>
      <c r="AL245" s="2"/>
      <c r="AM245" s="2"/>
      <c r="AN245" s="2"/>
      <c r="AO245" s="2"/>
      <c r="AP245" s="2"/>
      <c r="AQ245" s="2"/>
      <c r="AR245" s="2"/>
      <c r="AS245" s="2"/>
      <c r="AT245" s="2"/>
      <c r="AU245" s="2"/>
      <c r="AV245" s="2"/>
      <c r="AW245" s="2"/>
    </row>
    <row r="246" spans="1:49" ht="95" customHeight="1">
      <c r="A246" s="23" t="s">
        <v>277</v>
      </c>
      <c r="B246" s="324"/>
      <c r="C246" s="324"/>
      <c r="D246" s="328"/>
      <c r="E246" s="328"/>
      <c r="F246" s="52">
        <v>44057</v>
      </c>
      <c r="G246" s="60" t="s">
        <v>90</v>
      </c>
      <c r="H246" s="51" t="s">
        <v>40</v>
      </c>
      <c r="I246" s="51" t="s">
        <v>88</v>
      </c>
      <c r="J246" s="51" t="s">
        <v>249</v>
      </c>
      <c r="K246" s="85">
        <v>238</v>
      </c>
      <c r="L246" s="18">
        <v>500</v>
      </c>
      <c r="M246" s="17">
        <f t="shared" si="7"/>
        <v>2000</v>
      </c>
      <c r="N246" s="51">
        <v>1</v>
      </c>
      <c r="O246" s="51">
        <v>1</v>
      </c>
      <c r="P246" s="51"/>
      <c r="Q246" s="51"/>
      <c r="R246" s="54">
        <v>1</v>
      </c>
      <c r="S246" s="51"/>
      <c r="T246" s="54">
        <v>1</v>
      </c>
      <c r="U246" s="51"/>
      <c r="V246" s="54">
        <v>1</v>
      </c>
      <c r="W246" s="51"/>
      <c r="X246" s="51">
        <v>1</v>
      </c>
      <c r="Y246" s="51"/>
      <c r="Z246" s="51"/>
      <c r="AA246" s="2"/>
      <c r="AB246" s="2"/>
      <c r="AC246" s="2"/>
      <c r="AD246" s="2"/>
      <c r="AE246" s="2"/>
      <c r="AF246" s="2"/>
      <c r="AG246" s="2"/>
      <c r="AH246" s="2"/>
      <c r="AI246" s="2"/>
      <c r="AJ246" s="2"/>
      <c r="AK246" s="2"/>
      <c r="AL246" s="2"/>
      <c r="AM246" s="2"/>
      <c r="AN246" s="2"/>
      <c r="AO246" s="2"/>
      <c r="AP246" s="2"/>
      <c r="AQ246" s="2"/>
      <c r="AR246" s="2"/>
      <c r="AS246" s="2"/>
      <c r="AT246" s="2"/>
      <c r="AU246" s="2"/>
      <c r="AV246" s="2"/>
      <c r="AW246" s="2"/>
    </row>
    <row r="247" spans="1:49" ht="95" customHeight="1">
      <c r="A247" s="23" t="s">
        <v>277</v>
      </c>
      <c r="B247" s="324"/>
      <c r="C247" s="324"/>
      <c r="D247" s="55" t="s">
        <v>188</v>
      </c>
      <c r="E247" s="55" t="s">
        <v>238</v>
      </c>
      <c r="F247" s="52">
        <v>44058</v>
      </c>
      <c r="G247" s="60" t="s">
        <v>26</v>
      </c>
      <c r="H247" s="51" t="s">
        <v>65</v>
      </c>
      <c r="I247" s="51" t="s">
        <v>250</v>
      </c>
      <c r="J247" s="51" t="s">
        <v>251</v>
      </c>
      <c r="K247" s="85">
        <v>239</v>
      </c>
      <c r="L247" s="18">
        <v>2196</v>
      </c>
      <c r="M247" s="17">
        <f t="shared" si="7"/>
        <v>8784</v>
      </c>
      <c r="N247" s="51">
        <v>1</v>
      </c>
      <c r="O247" s="51">
        <v>1</v>
      </c>
      <c r="P247" s="51"/>
      <c r="Q247" s="51"/>
      <c r="R247" s="54">
        <v>1</v>
      </c>
      <c r="S247" s="51"/>
      <c r="T247" s="54">
        <v>1</v>
      </c>
      <c r="U247" s="51"/>
      <c r="V247" s="54">
        <v>1</v>
      </c>
      <c r="W247" s="51"/>
      <c r="X247" s="51">
        <v>1</v>
      </c>
      <c r="Y247" s="51"/>
      <c r="Z247" s="51"/>
      <c r="AA247" s="2"/>
      <c r="AB247" s="2"/>
      <c r="AC247" s="2"/>
      <c r="AD247" s="2"/>
      <c r="AE247" s="2"/>
      <c r="AF247" s="2"/>
      <c r="AG247" s="2"/>
      <c r="AH247" s="2"/>
      <c r="AI247" s="2"/>
      <c r="AJ247" s="2"/>
      <c r="AK247" s="2"/>
      <c r="AL247" s="2"/>
      <c r="AM247" s="2"/>
      <c r="AN247" s="2"/>
      <c r="AO247" s="2"/>
      <c r="AP247" s="2"/>
      <c r="AQ247" s="2"/>
      <c r="AR247" s="2"/>
      <c r="AS247" s="2"/>
      <c r="AT247" s="2"/>
      <c r="AU247" s="2"/>
      <c r="AV247" s="2"/>
      <c r="AW247" s="2"/>
    </row>
    <row r="248" spans="1:49" ht="95" customHeight="1">
      <c r="A248" s="23" t="s">
        <v>277</v>
      </c>
      <c r="B248" s="324"/>
      <c r="C248" s="324"/>
      <c r="D248" s="328" t="s">
        <v>195</v>
      </c>
      <c r="E248" s="328" t="s">
        <v>245</v>
      </c>
      <c r="F248" s="52">
        <v>44060</v>
      </c>
      <c r="G248" s="60" t="s">
        <v>26</v>
      </c>
      <c r="H248" s="51" t="s">
        <v>117</v>
      </c>
      <c r="I248" s="51" t="s">
        <v>27</v>
      </c>
      <c r="J248" s="51" t="s">
        <v>252</v>
      </c>
      <c r="K248" s="85">
        <v>240</v>
      </c>
      <c r="L248" s="18">
        <v>750</v>
      </c>
      <c r="M248" s="17">
        <f t="shared" si="7"/>
        <v>3000</v>
      </c>
      <c r="N248" s="51">
        <v>3</v>
      </c>
      <c r="O248" s="51"/>
      <c r="P248" s="51"/>
      <c r="Q248" s="51">
        <v>1</v>
      </c>
      <c r="R248" s="54">
        <v>1</v>
      </c>
      <c r="S248" s="51"/>
      <c r="T248" s="54">
        <v>1</v>
      </c>
      <c r="U248" s="51"/>
      <c r="V248" s="54">
        <v>1</v>
      </c>
      <c r="W248" s="51"/>
      <c r="X248" s="51">
        <v>1</v>
      </c>
      <c r="Y248" s="51"/>
      <c r="Z248" s="51"/>
      <c r="AA248" s="2"/>
      <c r="AB248" s="2"/>
      <c r="AC248" s="2"/>
      <c r="AD248" s="2"/>
      <c r="AE248" s="2"/>
      <c r="AF248" s="2"/>
      <c r="AG248" s="2"/>
      <c r="AH248" s="2"/>
      <c r="AI248" s="2"/>
      <c r="AJ248" s="2"/>
      <c r="AK248" s="2"/>
      <c r="AL248" s="2"/>
      <c r="AM248" s="2"/>
      <c r="AN248" s="2"/>
      <c r="AO248" s="2"/>
      <c r="AP248" s="2"/>
      <c r="AQ248" s="2"/>
      <c r="AR248" s="2"/>
      <c r="AS248" s="2"/>
      <c r="AT248" s="2"/>
      <c r="AU248" s="2"/>
      <c r="AV248" s="2"/>
      <c r="AW248" s="2"/>
    </row>
    <row r="249" spans="1:49" ht="95" customHeight="1">
      <c r="A249" s="23" t="s">
        <v>277</v>
      </c>
      <c r="B249" s="324"/>
      <c r="C249" s="324"/>
      <c r="D249" s="328"/>
      <c r="E249" s="328"/>
      <c r="F249" s="52">
        <v>44060</v>
      </c>
      <c r="G249" s="60" t="s">
        <v>90</v>
      </c>
      <c r="H249" s="51" t="s">
        <v>117</v>
      </c>
      <c r="I249" s="51" t="s">
        <v>88</v>
      </c>
      <c r="J249" s="51" t="s">
        <v>252</v>
      </c>
      <c r="K249" s="85">
        <v>241</v>
      </c>
      <c r="L249" s="18">
        <v>500</v>
      </c>
      <c r="M249" s="17">
        <f t="shared" si="7"/>
        <v>2000</v>
      </c>
      <c r="N249" s="51">
        <v>3</v>
      </c>
      <c r="O249" s="51"/>
      <c r="P249" s="51"/>
      <c r="Q249" s="51">
        <v>1</v>
      </c>
      <c r="R249" s="54">
        <v>1</v>
      </c>
      <c r="S249" s="51"/>
      <c r="T249" s="54">
        <v>1</v>
      </c>
      <c r="U249" s="51"/>
      <c r="V249" s="54">
        <v>1</v>
      </c>
      <c r="W249" s="51"/>
      <c r="X249" s="51">
        <v>1</v>
      </c>
      <c r="Y249" s="51"/>
      <c r="Z249" s="51"/>
      <c r="AA249" s="2"/>
      <c r="AB249" s="2"/>
      <c r="AC249" s="2"/>
      <c r="AD249" s="2"/>
      <c r="AE249" s="2"/>
      <c r="AF249" s="2"/>
      <c r="AG249" s="2"/>
      <c r="AH249" s="2"/>
      <c r="AI249" s="2"/>
      <c r="AJ249" s="2"/>
      <c r="AK249" s="2"/>
      <c r="AL249" s="2"/>
      <c r="AM249" s="2"/>
      <c r="AN249" s="2"/>
      <c r="AO249" s="2"/>
      <c r="AP249" s="2"/>
      <c r="AQ249" s="2"/>
      <c r="AR249" s="2"/>
      <c r="AS249" s="2"/>
      <c r="AT249" s="2"/>
      <c r="AU249" s="2"/>
      <c r="AV249" s="2"/>
      <c r="AW249" s="2"/>
    </row>
    <row r="250" spans="1:49" ht="95" customHeight="1">
      <c r="A250" s="23" t="s">
        <v>277</v>
      </c>
      <c r="B250" s="324"/>
      <c r="C250" s="324"/>
      <c r="D250" s="328"/>
      <c r="E250" s="328"/>
      <c r="F250" s="52">
        <v>44061</v>
      </c>
      <c r="G250" s="60" t="s">
        <v>26</v>
      </c>
      <c r="H250" s="51" t="s">
        <v>201</v>
      </c>
      <c r="I250" s="51" t="s">
        <v>27</v>
      </c>
      <c r="J250" s="51" t="s">
        <v>253</v>
      </c>
      <c r="K250" s="85">
        <v>242</v>
      </c>
      <c r="L250" s="18">
        <v>750</v>
      </c>
      <c r="M250" s="17">
        <f t="shared" si="7"/>
        <v>3000</v>
      </c>
      <c r="N250" s="51">
        <v>3</v>
      </c>
      <c r="O250" s="51"/>
      <c r="P250" s="51"/>
      <c r="Q250" s="51">
        <v>1</v>
      </c>
      <c r="R250" s="54">
        <v>1</v>
      </c>
      <c r="S250" s="51"/>
      <c r="T250" s="54">
        <v>1</v>
      </c>
      <c r="U250" s="51"/>
      <c r="V250" s="54">
        <v>1</v>
      </c>
      <c r="W250" s="51"/>
      <c r="X250" s="51">
        <v>1</v>
      </c>
      <c r="Y250" s="51"/>
      <c r="Z250" s="51"/>
      <c r="AA250" s="2"/>
      <c r="AB250" s="2"/>
      <c r="AC250" s="2"/>
      <c r="AD250" s="2"/>
      <c r="AE250" s="2"/>
      <c r="AF250" s="2"/>
      <c r="AG250" s="2"/>
      <c r="AH250" s="2"/>
      <c r="AI250" s="2"/>
      <c r="AJ250" s="2"/>
      <c r="AK250" s="2"/>
      <c r="AL250" s="2"/>
      <c r="AM250" s="2"/>
      <c r="AN250" s="2"/>
      <c r="AO250" s="2"/>
      <c r="AP250" s="2"/>
      <c r="AQ250" s="2"/>
      <c r="AR250" s="2"/>
      <c r="AS250" s="2"/>
      <c r="AT250" s="2"/>
      <c r="AU250" s="2"/>
      <c r="AV250" s="2"/>
      <c r="AW250" s="2"/>
    </row>
    <row r="251" spans="1:49" ht="95" customHeight="1">
      <c r="A251" s="23" t="s">
        <v>277</v>
      </c>
      <c r="B251" s="324"/>
      <c r="C251" s="324"/>
      <c r="D251" s="328"/>
      <c r="E251" s="328"/>
      <c r="F251" s="52">
        <v>44061</v>
      </c>
      <c r="G251" s="60" t="s">
        <v>26</v>
      </c>
      <c r="H251" s="51" t="s">
        <v>140</v>
      </c>
      <c r="I251" s="51" t="s">
        <v>27</v>
      </c>
      <c r="J251" s="51" t="s">
        <v>254</v>
      </c>
      <c r="K251" s="85">
        <v>243</v>
      </c>
      <c r="L251" s="18">
        <v>750</v>
      </c>
      <c r="M251" s="17">
        <f t="shared" si="7"/>
        <v>3000</v>
      </c>
      <c r="N251" s="51">
        <v>3</v>
      </c>
      <c r="O251" s="51"/>
      <c r="P251" s="51"/>
      <c r="Q251" s="51">
        <v>1</v>
      </c>
      <c r="R251" s="54">
        <v>1</v>
      </c>
      <c r="S251" s="51"/>
      <c r="T251" s="54">
        <v>1</v>
      </c>
      <c r="U251" s="51"/>
      <c r="V251" s="54">
        <v>1</v>
      </c>
      <c r="W251" s="51"/>
      <c r="X251" s="51">
        <v>1</v>
      </c>
      <c r="Y251" s="51"/>
      <c r="Z251" s="51"/>
      <c r="AA251" s="2"/>
      <c r="AB251" s="2"/>
      <c r="AC251" s="2"/>
      <c r="AD251" s="2"/>
      <c r="AE251" s="2"/>
      <c r="AF251" s="2"/>
      <c r="AG251" s="2"/>
      <c r="AH251" s="2"/>
      <c r="AI251" s="2"/>
      <c r="AJ251" s="2"/>
      <c r="AK251" s="2"/>
      <c r="AL251" s="2"/>
      <c r="AM251" s="2"/>
      <c r="AN251" s="2"/>
      <c r="AO251" s="2"/>
      <c r="AP251" s="2"/>
      <c r="AQ251" s="2"/>
      <c r="AR251" s="2"/>
      <c r="AS251" s="2"/>
      <c r="AT251" s="2"/>
      <c r="AU251" s="2"/>
      <c r="AV251" s="2"/>
      <c r="AW251" s="2"/>
    </row>
    <row r="252" spans="1:49" ht="95" customHeight="1">
      <c r="A252" s="23" t="s">
        <v>277</v>
      </c>
      <c r="B252" s="324"/>
      <c r="C252" s="324" t="s">
        <v>282</v>
      </c>
      <c r="D252" s="328" t="s">
        <v>172</v>
      </c>
      <c r="E252" s="328" t="s">
        <v>247</v>
      </c>
      <c r="F252" s="52">
        <v>44061</v>
      </c>
      <c r="G252" s="60" t="s">
        <v>26</v>
      </c>
      <c r="H252" s="51" t="s">
        <v>102</v>
      </c>
      <c r="I252" s="51" t="s">
        <v>27</v>
      </c>
      <c r="J252" s="51" t="s">
        <v>255</v>
      </c>
      <c r="K252" s="85">
        <v>244</v>
      </c>
      <c r="L252" s="18">
        <v>1000</v>
      </c>
      <c r="M252" s="17">
        <f t="shared" si="7"/>
        <v>4000</v>
      </c>
      <c r="N252" s="51">
        <v>1</v>
      </c>
      <c r="O252" s="51">
        <v>1</v>
      </c>
      <c r="P252" s="51"/>
      <c r="Q252" s="51"/>
      <c r="R252" s="54">
        <v>1</v>
      </c>
      <c r="S252" s="51"/>
      <c r="T252" s="54">
        <v>1</v>
      </c>
      <c r="U252" s="51"/>
      <c r="V252" s="54">
        <v>1</v>
      </c>
      <c r="W252" s="51"/>
      <c r="X252" s="51">
        <v>1</v>
      </c>
      <c r="Y252" s="51"/>
      <c r="Z252" s="51"/>
      <c r="AA252" s="2"/>
      <c r="AB252" s="2"/>
      <c r="AC252" s="2"/>
      <c r="AD252" s="2"/>
      <c r="AE252" s="2"/>
      <c r="AF252" s="2"/>
      <c r="AG252" s="2"/>
      <c r="AH252" s="2"/>
      <c r="AI252" s="2"/>
      <c r="AJ252" s="2"/>
      <c r="AK252" s="2"/>
      <c r="AL252" s="2"/>
      <c r="AM252" s="2"/>
      <c r="AN252" s="2"/>
      <c r="AO252" s="2"/>
      <c r="AP252" s="2"/>
      <c r="AQ252" s="2"/>
      <c r="AR252" s="2"/>
      <c r="AS252" s="2"/>
      <c r="AT252" s="2"/>
      <c r="AU252" s="2"/>
      <c r="AV252" s="2"/>
      <c r="AW252" s="2"/>
    </row>
    <row r="253" spans="1:49" ht="95" customHeight="1">
      <c r="A253" s="23" t="s">
        <v>277</v>
      </c>
      <c r="B253" s="324"/>
      <c r="C253" s="324"/>
      <c r="D253" s="328"/>
      <c r="E253" s="328"/>
      <c r="F253" s="52">
        <v>44061</v>
      </c>
      <c r="G253" s="55" t="s">
        <v>53</v>
      </c>
      <c r="H253" s="51" t="s">
        <v>102</v>
      </c>
      <c r="I253" s="51" t="s">
        <v>256</v>
      </c>
      <c r="J253" s="51" t="s">
        <v>255</v>
      </c>
      <c r="K253" s="85">
        <v>245</v>
      </c>
      <c r="L253" s="18">
        <v>214</v>
      </c>
      <c r="M253" s="17">
        <f t="shared" si="7"/>
        <v>856</v>
      </c>
      <c r="N253" s="51">
        <v>1</v>
      </c>
      <c r="O253" s="51">
        <v>1</v>
      </c>
      <c r="P253" s="51"/>
      <c r="Q253" s="51"/>
      <c r="R253" s="54">
        <v>1</v>
      </c>
      <c r="S253" s="51"/>
      <c r="T253" s="54">
        <v>1</v>
      </c>
      <c r="U253" s="51"/>
      <c r="V253" s="54">
        <v>1</v>
      </c>
      <c r="W253" s="51"/>
      <c r="X253" s="51">
        <v>1</v>
      </c>
      <c r="Y253" s="51"/>
      <c r="Z253" s="51"/>
      <c r="AA253" s="2"/>
      <c r="AB253" s="2"/>
      <c r="AC253" s="2"/>
      <c r="AD253" s="2"/>
      <c r="AE253" s="2"/>
      <c r="AF253" s="2"/>
      <c r="AG253" s="2"/>
      <c r="AH253" s="2"/>
      <c r="AI253" s="2"/>
      <c r="AJ253" s="2"/>
      <c r="AK253" s="2"/>
      <c r="AL253" s="2"/>
      <c r="AM253" s="2"/>
      <c r="AN253" s="2"/>
      <c r="AO253" s="2"/>
      <c r="AP253" s="2"/>
      <c r="AQ253" s="2"/>
      <c r="AR253" s="2"/>
      <c r="AS253" s="2"/>
      <c r="AT253" s="2"/>
      <c r="AU253" s="2"/>
      <c r="AV253" s="2"/>
      <c r="AW253" s="2"/>
    </row>
    <row r="254" spans="1:49" ht="95" customHeight="1">
      <c r="A254" s="23" t="s">
        <v>277</v>
      </c>
      <c r="B254" s="324"/>
      <c r="C254" s="324"/>
      <c r="D254" s="328"/>
      <c r="E254" s="328"/>
      <c r="F254" s="52">
        <v>44061</v>
      </c>
      <c r="G254" s="60" t="s">
        <v>90</v>
      </c>
      <c r="H254" s="51" t="s">
        <v>102</v>
      </c>
      <c r="I254" s="51" t="s">
        <v>88</v>
      </c>
      <c r="J254" s="51" t="s">
        <v>255</v>
      </c>
      <c r="K254" s="85">
        <v>246</v>
      </c>
      <c r="L254" s="18">
        <v>500</v>
      </c>
      <c r="M254" s="17">
        <f t="shared" si="7"/>
        <v>2000</v>
      </c>
      <c r="N254" s="51">
        <v>1</v>
      </c>
      <c r="O254" s="51">
        <v>1</v>
      </c>
      <c r="P254" s="51"/>
      <c r="Q254" s="51"/>
      <c r="R254" s="54">
        <v>1</v>
      </c>
      <c r="S254" s="51"/>
      <c r="T254" s="54">
        <v>1</v>
      </c>
      <c r="U254" s="51"/>
      <c r="V254" s="54">
        <v>1</v>
      </c>
      <c r="W254" s="51"/>
      <c r="X254" s="51">
        <v>1</v>
      </c>
      <c r="Y254" s="51"/>
      <c r="Z254" s="51"/>
      <c r="AA254" s="2"/>
      <c r="AB254" s="2"/>
      <c r="AC254" s="2"/>
      <c r="AD254" s="2"/>
      <c r="AE254" s="2"/>
      <c r="AF254" s="2"/>
      <c r="AG254" s="2"/>
      <c r="AH254" s="2"/>
      <c r="AI254" s="2"/>
      <c r="AJ254" s="2"/>
      <c r="AK254" s="2"/>
      <c r="AL254" s="2"/>
      <c r="AM254" s="2"/>
      <c r="AN254" s="2"/>
      <c r="AO254" s="2"/>
      <c r="AP254" s="2"/>
      <c r="AQ254" s="2"/>
      <c r="AR254" s="2"/>
      <c r="AS254" s="2"/>
      <c r="AT254" s="2"/>
      <c r="AU254" s="2"/>
      <c r="AV254" s="2"/>
      <c r="AW254" s="2"/>
    </row>
    <row r="255" spans="1:49" ht="95" customHeight="1">
      <c r="A255" s="23" t="s">
        <v>277</v>
      </c>
      <c r="B255" s="324"/>
      <c r="C255" s="324"/>
      <c r="D255" s="55" t="s">
        <v>173</v>
      </c>
      <c r="E255" s="55" t="s">
        <v>238</v>
      </c>
      <c r="F255" s="52">
        <v>44061</v>
      </c>
      <c r="G255" s="55" t="s">
        <v>74</v>
      </c>
      <c r="H255" s="51" t="s">
        <v>257</v>
      </c>
      <c r="I255" s="51" t="s">
        <v>258</v>
      </c>
      <c r="J255" s="51" t="s">
        <v>259</v>
      </c>
      <c r="K255" s="85">
        <v>247</v>
      </c>
      <c r="L255" s="18">
        <v>9815</v>
      </c>
      <c r="M255" s="17">
        <f t="shared" si="7"/>
        <v>39260</v>
      </c>
      <c r="N255" s="51">
        <v>1</v>
      </c>
      <c r="O255" s="51">
        <v>1</v>
      </c>
      <c r="P255" s="51"/>
      <c r="Q255" s="51"/>
      <c r="R255" s="54">
        <v>1</v>
      </c>
      <c r="S255" s="51"/>
      <c r="T255" s="54">
        <v>1</v>
      </c>
      <c r="U255" s="51"/>
      <c r="V255" s="54">
        <v>1</v>
      </c>
      <c r="W255" s="51"/>
      <c r="X255" s="51">
        <v>1</v>
      </c>
      <c r="Y255" s="51"/>
      <c r="Z255" s="51"/>
      <c r="AA255" s="2"/>
      <c r="AB255" s="2"/>
      <c r="AC255" s="2"/>
      <c r="AD255" s="2"/>
      <c r="AE255" s="2"/>
      <c r="AF255" s="2"/>
      <c r="AG255" s="2"/>
      <c r="AH255" s="2"/>
      <c r="AI255" s="2"/>
      <c r="AJ255" s="2"/>
      <c r="AK255" s="2"/>
      <c r="AL255" s="2"/>
      <c r="AM255" s="2"/>
      <c r="AN255" s="2"/>
      <c r="AO255" s="2"/>
      <c r="AP255" s="2"/>
      <c r="AQ255" s="2"/>
      <c r="AR255" s="2"/>
      <c r="AS255" s="2"/>
      <c r="AT255" s="2"/>
      <c r="AU255" s="2"/>
      <c r="AV255" s="2"/>
      <c r="AW255" s="2"/>
    </row>
    <row r="256" spans="1:49" ht="95" customHeight="1">
      <c r="A256" s="23" t="s">
        <v>277</v>
      </c>
      <c r="B256" s="324"/>
      <c r="C256" s="324"/>
      <c r="D256" s="328" t="s">
        <v>174</v>
      </c>
      <c r="E256" s="328" t="s">
        <v>247</v>
      </c>
      <c r="F256" s="52">
        <v>44062</v>
      </c>
      <c r="G256" s="60" t="s">
        <v>93</v>
      </c>
      <c r="H256" s="51" t="s">
        <v>33</v>
      </c>
      <c r="I256" s="51" t="s">
        <v>261</v>
      </c>
      <c r="J256" s="51" t="s">
        <v>260</v>
      </c>
      <c r="K256" s="85">
        <v>248</v>
      </c>
      <c r="L256" s="18">
        <v>500</v>
      </c>
      <c r="M256" s="17">
        <f t="shared" si="7"/>
        <v>2000</v>
      </c>
      <c r="N256" s="51">
        <v>1</v>
      </c>
      <c r="O256" s="51">
        <v>1</v>
      </c>
      <c r="P256" s="51"/>
      <c r="Q256" s="51"/>
      <c r="R256" s="54">
        <v>1</v>
      </c>
      <c r="S256" s="51"/>
      <c r="T256" s="54">
        <v>1</v>
      </c>
      <c r="U256" s="51"/>
      <c r="V256" s="54">
        <v>1</v>
      </c>
      <c r="W256" s="51"/>
      <c r="X256" s="51">
        <v>1</v>
      </c>
      <c r="Y256" s="51"/>
      <c r="Z256" s="51"/>
      <c r="AA256" s="2"/>
      <c r="AB256" s="2"/>
      <c r="AC256" s="2"/>
      <c r="AD256" s="2"/>
      <c r="AE256" s="2"/>
      <c r="AF256" s="2"/>
      <c r="AG256" s="2"/>
      <c r="AH256" s="2"/>
      <c r="AI256" s="2"/>
      <c r="AJ256" s="2"/>
      <c r="AK256" s="2"/>
      <c r="AL256" s="2"/>
      <c r="AM256" s="2"/>
      <c r="AN256" s="2"/>
      <c r="AO256" s="2"/>
      <c r="AP256" s="2"/>
      <c r="AQ256" s="2"/>
      <c r="AR256" s="2"/>
      <c r="AS256" s="2"/>
      <c r="AT256" s="2"/>
      <c r="AU256" s="2"/>
      <c r="AV256" s="2"/>
      <c r="AW256" s="2"/>
    </row>
    <row r="257" spans="1:49" ht="95" customHeight="1">
      <c r="A257" s="23" t="s">
        <v>277</v>
      </c>
      <c r="B257" s="324"/>
      <c r="C257" s="324"/>
      <c r="D257" s="328"/>
      <c r="E257" s="328"/>
      <c r="F257" s="52">
        <v>44062</v>
      </c>
      <c r="G257" s="55" t="s">
        <v>53</v>
      </c>
      <c r="H257" s="51" t="s">
        <v>33</v>
      </c>
      <c r="I257" s="51" t="s">
        <v>261</v>
      </c>
      <c r="J257" s="51" t="s">
        <v>260</v>
      </c>
      <c r="K257" s="85">
        <v>249</v>
      </c>
      <c r="L257" s="18">
        <v>1500</v>
      </c>
      <c r="M257" s="17">
        <f t="shared" si="7"/>
        <v>6000</v>
      </c>
      <c r="N257" s="51">
        <v>1</v>
      </c>
      <c r="O257" s="51">
        <v>1</v>
      </c>
      <c r="P257" s="51"/>
      <c r="Q257" s="51"/>
      <c r="R257" s="54">
        <v>1</v>
      </c>
      <c r="S257" s="51"/>
      <c r="T257" s="54">
        <v>1</v>
      </c>
      <c r="U257" s="51"/>
      <c r="V257" s="54">
        <v>1</v>
      </c>
      <c r="W257" s="51"/>
      <c r="X257" s="51">
        <v>1</v>
      </c>
      <c r="Y257" s="51"/>
      <c r="Z257" s="51"/>
      <c r="AA257" s="2"/>
      <c r="AB257" s="2"/>
      <c r="AC257" s="2"/>
      <c r="AD257" s="2"/>
      <c r="AE257" s="2"/>
      <c r="AF257" s="2"/>
      <c r="AG257" s="2"/>
      <c r="AH257" s="2"/>
      <c r="AI257" s="2"/>
      <c r="AJ257" s="2"/>
      <c r="AK257" s="2"/>
      <c r="AL257" s="2"/>
      <c r="AM257" s="2"/>
      <c r="AN257" s="2"/>
      <c r="AO257" s="2"/>
      <c r="AP257" s="2"/>
      <c r="AQ257" s="2"/>
      <c r="AR257" s="2"/>
      <c r="AS257" s="2"/>
      <c r="AT257" s="2"/>
      <c r="AU257" s="2"/>
      <c r="AV257" s="2"/>
      <c r="AW257" s="2"/>
    </row>
    <row r="258" spans="1:49" ht="95" customHeight="1">
      <c r="A258" s="23" t="s">
        <v>277</v>
      </c>
      <c r="B258" s="324"/>
      <c r="C258" s="324"/>
      <c r="D258" s="55" t="s">
        <v>283</v>
      </c>
      <c r="E258" s="55" t="s">
        <v>222</v>
      </c>
      <c r="F258" s="52">
        <v>44062</v>
      </c>
      <c r="G258" s="60" t="s">
        <v>26</v>
      </c>
      <c r="H258" s="51" t="s">
        <v>159</v>
      </c>
      <c r="I258" s="51" t="s">
        <v>27</v>
      </c>
      <c r="J258" s="51" t="s">
        <v>222</v>
      </c>
      <c r="K258" s="85">
        <v>250</v>
      </c>
      <c r="L258" s="18">
        <v>750</v>
      </c>
      <c r="M258" s="17">
        <f t="shared" si="7"/>
        <v>3000</v>
      </c>
      <c r="N258" s="51">
        <v>3</v>
      </c>
      <c r="O258" s="51"/>
      <c r="P258" s="51"/>
      <c r="Q258" s="51">
        <v>1</v>
      </c>
      <c r="R258" s="53"/>
      <c r="S258" s="185">
        <v>1</v>
      </c>
      <c r="T258" s="54">
        <v>1</v>
      </c>
      <c r="U258" s="51"/>
      <c r="V258" s="54">
        <v>1</v>
      </c>
      <c r="W258" s="51"/>
      <c r="X258" s="51">
        <v>1</v>
      </c>
      <c r="Y258" s="51"/>
      <c r="Z258" s="51"/>
      <c r="AA258" s="2"/>
      <c r="AB258" s="2"/>
      <c r="AC258" s="2"/>
      <c r="AD258" s="2"/>
      <c r="AE258" s="2"/>
      <c r="AF258" s="2"/>
      <c r="AG258" s="2"/>
      <c r="AH258" s="2"/>
      <c r="AI258" s="2"/>
      <c r="AJ258" s="2"/>
      <c r="AK258" s="2"/>
      <c r="AL258" s="2"/>
      <c r="AM258" s="2"/>
      <c r="AN258" s="2"/>
      <c r="AO258" s="2"/>
      <c r="AP258" s="2"/>
      <c r="AQ258" s="2"/>
      <c r="AR258" s="2"/>
      <c r="AS258" s="2"/>
      <c r="AT258" s="2"/>
      <c r="AU258" s="2"/>
      <c r="AV258" s="2"/>
      <c r="AW258" s="2"/>
    </row>
    <row r="259" spans="1:49" ht="95" customHeight="1">
      <c r="A259" s="23" t="s">
        <v>277</v>
      </c>
      <c r="B259" s="324"/>
      <c r="C259" s="324"/>
      <c r="D259" s="328" t="s">
        <v>279</v>
      </c>
      <c r="E259" s="328" t="s">
        <v>247</v>
      </c>
      <c r="F259" s="52">
        <v>44064</v>
      </c>
      <c r="G259" s="55" t="s">
        <v>74</v>
      </c>
      <c r="H259" s="51" t="s">
        <v>176</v>
      </c>
      <c r="I259" s="51" t="s">
        <v>262</v>
      </c>
      <c r="J259" s="51" t="s">
        <v>263</v>
      </c>
      <c r="K259" s="85">
        <v>251</v>
      </c>
      <c r="L259" s="18">
        <v>990</v>
      </c>
      <c r="M259" s="17">
        <f t="shared" si="7"/>
        <v>3960</v>
      </c>
      <c r="N259" s="51">
        <v>1</v>
      </c>
      <c r="O259" s="51">
        <v>1</v>
      </c>
      <c r="P259" s="51"/>
      <c r="Q259" s="51"/>
      <c r="R259" s="54">
        <v>1</v>
      </c>
      <c r="S259" s="51"/>
      <c r="T259" s="54">
        <v>1</v>
      </c>
      <c r="U259" s="51"/>
      <c r="V259" s="54">
        <v>1</v>
      </c>
      <c r="W259" s="51"/>
      <c r="X259" s="51">
        <v>1</v>
      </c>
      <c r="Y259" s="51"/>
      <c r="Z259" s="51"/>
      <c r="AA259" s="2"/>
      <c r="AB259" s="2"/>
      <c r="AC259" s="2"/>
      <c r="AD259" s="2"/>
      <c r="AE259" s="2"/>
      <c r="AF259" s="2"/>
      <c r="AG259" s="2"/>
      <c r="AH259" s="2"/>
      <c r="AI259" s="2"/>
      <c r="AJ259" s="2"/>
      <c r="AK259" s="2"/>
      <c r="AL259" s="2"/>
      <c r="AM259" s="2"/>
      <c r="AN259" s="2"/>
      <c r="AO259" s="2"/>
      <c r="AP259" s="2"/>
      <c r="AQ259" s="2"/>
      <c r="AR259" s="2"/>
      <c r="AS259" s="2"/>
      <c r="AT259" s="2"/>
      <c r="AU259" s="2"/>
      <c r="AV259" s="2"/>
      <c r="AW259" s="2"/>
    </row>
    <row r="260" spans="1:49" ht="95" customHeight="1">
      <c r="A260" s="23" t="s">
        <v>277</v>
      </c>
      <c r="B260" s="324"/>
      <c r="C260" s="324"/>
      <c r="D260" s="328"/>
      <c r="E260" s="328"/>
      <c r="F260" s="52">
        <v>44064</v>
      </c>
      <c r="G260" s="60" t="s">
        <v>26</v>
      </c>
      <c r="H260" s="51" t="s">
        <v>176</v>
      </c>
      <c r="I260" s="51" t="s">
        <v>27</v>
      </c>
      <c r="J260" s="51" t="s">
        <v>263</v>
      </c>
      <c r="K260" s="85">
        <v>252</v>
      </c>
      <c r="L260" s="18">
        <v>1000</v>
      </c>
      <c r="M260" s="17">
        <f t="shared" si="7"/>
        <v>4000</v>
      </c>
      <c r="N260" s="51">
        <v>1</v>
      </c>
      <c r="O260" s="51">
        <v>1</v>
      </c>
      <c r="P260" s="51"/>
      <c r="Q260" s="51"/>
      <c r="R260" s="54">
        <v>1</v>
      </c>
      <c r="S260" s="51"/>
      <c r="T260" s="54">
        <v>1</v>
      </c>
      <c r="U260" s="51"/>
      <c r="V260" s="54">
        <v>1</v>
      </c>
      <c r="W260" s="51"/>
      <c r="X260" s="51">
        <v>1</v>
      </c>
      <c r="Y260" s="51"/>
      <c r="Z260" s="51"/>
      <c r="AA260" s="2"/>
      <c r="AB260" s="2"/>
      <c r="AC260" s="2"/>
      <c r="AD260" s="2"/>
      <c r="AE260" s="2"/>
      <c r="AF260" s="2"/>
      <c r="AG260" s="2"/>
      <c r="AH260" s="2"/>
      <c r="AI260" s="2"/>
      <c r="AJ260" s="2"/>
      <c r="AK260" s="2"/>
      <c r="AL260" s="2"/>
      <c r="AM260" s="2"/>
      <c r="AN260" s="2"/>
      <c r="AO260" s="2"/>
      <c r="AP260" s="2"/>
      <c r="AQ260" s="2"/>
      <c r="AR260" s="2"/>
      <c r="AS260" s="2"/>
      <c r="AT260" s="2"/>
      <c r="AU260" s="2"/>
      <c r="AV260" s="2"/>
      <c r="AW260" s="2"/>
    </row>
    <row r="261" spans="1:49" ht="95" customHeight="1">
      <c r="A261" s="23" t="s">
        <v>277</v>
      </c>
      <c r="B261" s="324"/>
      <c r="C261" s="324"/>
      <c r="D261" s="328"/>
      <c r="E261" s="328"/>
      <c r="F261" s="52">
        <v>44064</v>
      </c>
      <c r="G261" s="60" t="s">
        <v>90</v>
      </c>
      <c r="H261" s="51" t="s">
        <v>176</v>
      </c>
      <c r="I261" s="51" t="s">
        <v>88</v>
      </c>
      <c r="J261" s="51" t="s">
        <v>263</v>
      </c>
      <c r="K261" s="85">
        <v>253</v>
      </c>
      <c r="L261" s="18">
        <v>500</v>
      </c>
      <c r="M261" s="17">
        <f t="shared" si="7"/>
        <v>2000</v>
      </c>
      <c r="N261" s="51">
        <v>1</v>
      </c>
      <c r="O261" s="51">
        <v>1</v>
      </c>
      <c r="P261" s="51"/>
      <c r="Q261" s="51"/>
      <c r="R261" s="54">
        <v>1</v>
      </c>
      <c r="S261" s="51"/>
      <c r="T261" s="54">
        <v>1</v>
      </c>
      <c r="U261" s="51"/>
      <c r="V261" s="54">
        <v>1</v>
      </c>
      <c r="W261" s="51"/>
      <c r="X261" s="51">
        <v>1</v>
      </c>
      <c r="Y261" s="51"/>
      <c r="Z261" s="51"/>
      <c r="AA261" s="2"/>
      <c r="AB261" s="2"/>
      <c r="AC261" s="2"/>
      <c r="AD261" s="2"/>
      <c r="AE261" s="2"/>
      <c r="AF261" s="2"/>
      <c r="AG261" s="2"/>
      <c r="AH261" s="2"/>
      <c r="AI261" s="2"/>
      <c r="AJ261" s="2"/>
      <c r="AK261" s="2"/>
      <c r="AL261" s="2"/>
      <c r="AM261" s="2"/>
      <c r="AN261" s="2"/>
      <c r="AO261" s="2"/>
      <c r="AP261" s="2"/>
      <c r="AQ261" s="2"/>
      <c r="AR261" s="2"/>
      <c r="AS261" s="2"/>
      <c r="AT261" s="2"/>
      <c r="AU261" s="2"/>
      <c r="AV261" s="2"/>
      <c r="AW261" s="2"/>
    </row>
    <row r="262" spans="1:49" ht="95" customHeight="1">
      <c r="A262" s="23" t="s">
        <v>277</v>
      </c>
      <c r="B262" s="324"/>
      <c r="C262" s="324"/>
      <c r="D262" s="328" t="s">
        <v>206</v>
      </c>
      <c r="E262" s="328" t="s">
        <v>264</v>
      </c>
      <c r="F262" s="52">
        <v>44065</v>
      </c>
      <c r="G262" s="60" t="s">
        <v>26</v>
      </c>
      <c r="H262" s="51" t="s">
        <v>155</v>
      </c>
      <c r="I262" s="51" t="s">
        <v>27</v>
      </c>
      <c r="J262" s="51" t="s">
        <v>264</v>
      </c>
      <c r="K262" s="85">
        <v>254</v>
      </c>
      <c r="L262" s="18">
        <v>1000</v>
      </c>
      <c r="M262" s="17">
        <f t="shared" si="7"/>
        <v>4000</v>
      </c>
      <c r="N262" s="51">
        <v>1</v>
      </c>
      <c r="O262" s="51">
        <v>1</v>
      </c>
      <c r="P262" s="51"/>
      <c r="Q262" s="51"/>
      <c r="R262" s="54">
        <v>1</v>
      </c>
      <c r="S262" s="51"/>
      <c r="T262" s="54">
        <v>1</v>
      </c>
      <c r="U262" s="51"/>
      <c r="V262" s="54">
        <v>1</v>
      </c>
      <c r="W262" s="51"/>
      <c r="X262" s="51">
        <v>1</v>
      </c>
      <c r="Y262" s="51"/>
      <c r="Z262" s="51"/>
      <c r="AA262" s="2"/>
      <c r="AB262" s="2"/>
      <c r="AC262" s="2"/>
      <c r="AD262" s="2"/>
      <c r="AE262" s="2"/>
      <c r="AF262" s="2"/>
      <c r="AG262" s="2"/>
      <c r="AH262" s="2"/>
      <c r="AI262" s="2"/>
      <c r="AJ262" s="2"/>
      <c r="AK262" s="2"/>
      <c r="AL262" s="2"/>
      <c r="AM262" s="2"/>
      <c r="AN262" s="2"/>
      <c r="AO262" s="2"/>
      <c r="AP262" s="2"/>
      <c r="AQ262" s="2"/>
      <c r="AR262" s="2"/>
      <c r="AS262" s="2"/>
      <c r="AT262" s="2"/>
      <c r="AU262" s="2"/>
      <c r="AV262" s="2"/>
      <c r="AW262" s="2"/>
    </row>
    <row r="263" spans="1:49" ht="95" customHeight="1">
      <c r="A263" s="23" t="s">
        <v>277</v>
      </c>
      <c r="B263" s="324"/>
      <c r="C263" s="324"/>
      <c r="D263" s="328"/>
      <c r="E263" s="328"/>
      <c r="F263" s="52">
        <v>44066</v>
      </c>
      <c r="G263" s="60" t="s">
        <v>26</v>
      </c>
      <c r="H263" s="51" t="s">
        <v>140</v>
      </c>
      <c r="I263" s="51" t="s">
        <v>27</v>
      </c>
      <c r="J263" s="51" t="s">
        <v>265</v>
      </c>
      <c r="K263" s="85">
        <v>255</v>
      </c>
      <c r="L263" s="18">
        <v>750</v>
      </c>
      <c r="M263" s="17">
        <f t="shared" si="7"/>
        <v>3000</v>
      </c>
      <c r="N263" s="51">
        <v>3</v>
      </c>
      <c r="O263" s="51"/>
      <c r="P263" s="51"/>
      <c r="Q263" s="51">
        <v>1</v>
      </c>
      <c r="R263" s="54">
        <v>1</v>
      </c>
      <c r="S263" s="51"/>
      <c r="T263" s="54">
        <v>1</v>
      </c>
      <c r="U263" s="51"/>
      <c r="V263" s="54">
        <v>1</v>
      </c>
      <c r="W263" s="51"/>
      <c r="X263" s="51">
        <v>1</v>
      </c>
      <c r="Y263" s="51"/>
      <c r="Z263" s="51"/>
      <c r="AA263" s="2"/>
      <c r="AB263" s="2"/>
      <c r="AC263" s="2"/>
      <c r="AD263" s="2"/>
      <c r="AE263" s="2"/>
      <c r="AF263" s="2"/>
      <c r="AG263" s="2"/>
      <c r="AH263" s="2"/>
      <c r="AI263" s="2"/>
      <c r="AJ263" s="2"/>
      <c r="AK263" s="2"/>
      <c r="AL263" s="2"/>
      <c r="AM263" s="2"/>
      <c r="AN263" s="2"/>
      <c r="AO263" s="2"/>
      <c r="AP263" s="2"/>
      <c r="AQ263" s="2"/>
      <c r="AR263" s="2"/>
      <c r="AS263" s="2"/>
      <c r="AT263" s="2"/>
      <c r="AU263" s="2"/>
      <c r="AV263" s="2"/>
      <c r="AW263" s="2"/>
    </row>
    <row r="264" spans="1:49" ht="95" customHeight="1">
      <c r="A264" s="23" t="s">
        <v>277</v>
      </c>
      <c r="B264" s="324"/>
      <c r="C264" s="324"/>
      <c r="D264" s="328"/>
      <c r="E264" s="328"/>
      <c r="F264" s="52">
        <v>44066</v>
      </c>
      <c r="G264" s="60" t="s">
        <v>90</v>
      </c>
      <c r="H264" s="51" t="s">
        <v>140</v>
      </c>
      <c r="I264" s="51" t="s">
        <v>88</v>
      </c>
      <c r="J264" s="51" t="s">
        <v>265</v>
      </c>
      <c r="K264" s="85">
        <v>256</v>
      </c>
      <c r="L264" s="18">
        <v>500</v>
      </c>
      <c r="M264" s="17">
        <f t="shared" si="7"/>
        <v>2000</v>
      </c>
      <c r="N264" s="51">
        <v>3</v>
      </c>
      <c r="O264" s="51"/>
      <c r="P264" s="51"/>
      <c r="Q264" s="51">
        <v>1</v>
      </c>
      <c r="R264" s="54">
        <v>1</v>
      </c>
      <c r="S264" s="51"/>
      <c r="T264" s="54">
        <v>1</v>
      </c>
      <c r="U264" s="51"/>
      <c r="V264" s="54">
        <v>1</v>
      </c>
      <c r="W264" s="51"/>
      <c r="X264" s="51">
        <v>1</v>
      </c>
      <c r="Y264" s="51"/>
      <c r="Z264" s="51"/>
      <c r="AA264" s="2"/>
      <c r="AB264" s="2"/>
      <c r="AC264" s="2"/>
      <c r="AD264" s="2"/>
      <c r="AE264" s="2"/>
      <c r="AF264" s="2"/>
      <c r="AG264" s="2"/>
      <c r="AH264" s="2"/>
      <c r="AI264" s="2"/>
      <c r="AJ264" s="2"/>
      <c r="AK264" s="2"/>
      <c r="AL264" s="2"/>
      <c r="AM264" s="2"/>
      <c r="AN264" s="2"/>
      <c r="AO264" s="2"/>
      <c r="AP264" s="2"/>
      <c r="AQ264" s="2"/>
      <c r="AR264" s="2"/>
      <c r="AS264" s="2"/>
      <c r="AT264" s="2"/>
      <c r="AU264" s="2"/>
      <c r="AV264" s="2"/>
      <c r="AW264" s="2"/>
    </row>
    <row r="265" spans="1:49" ht="95" customHeight="1">
      <c r="A265" s="23" t="s">
        <v>277</v>
      </c>
      <c r="B265" s="324"/>
      <c r="C265" s="324"/>
      <c r="D265" s="328" t="s">
        <v>280</v>
      </c>
      <c r="E265" s="328" t="s">
        <v>238</v>
      </c>
      <c r="F265" s="52">
        <v>44068</v>
      </c>
      <c r="G265" s="60" t="s">
        <v>26</v>
      </c>
      <c r="H265" s="51" t="s">
        <v>40</v>
      </c>
      <c r="I265" s="51" t="s">
        <v>267</v>
      </c>
      <c r="J265" s="51" t="s">
        <v>266</v>
      </c>
      <c r="K265" s="85">
        <v>257</v>
      </c>
      <c r="L265" s="18">
        <v>1165</v>
      </c>
      <c r="M265" s="17">
        <f t="shared" si="7"/>
        <v>4660</v>
      </c>
      <c r="N265" s="51">
        <v>1</v>
      </c>
      <c r="O265" s="51">
        <v>1</v>
      </c>
      <c r="P265" s="51"/>
      <c r="Q265" s="51"/>
      <c r="R265" s="54">
        <v>1</v>
      </c>
      <c r="S265" s="51"/>
      <c r="T265" s="54">
        <v>1</v>
      </c>
      <c r="U265" s="51"/>
      <c r="V265" s="54">
        <v>1</v>
      </c>
      <c r="W265" s="51"/>
      <c r="X265" s="51">
        <v>1</v>
      </c>
      <c r="Y265" s="51"/>
      <c r="Z265" s="51"/>
      <c r="AA265" s="2"/>
      <c r="AB265" s="2"/>
      <c r="AC265" s="2"/>
      <c r="AD265" s="2"/>
      <c r="AE265" s="2"/>
      <c r="AF265" s="2"/>
      <c r="AG265" s="2"/>
      <c r="AH265" s="2"/>
      <c r="AI265" s="2"/>
      <c r="AJ265" s="2"/>
      <c r="AK265" s="2"/>
      <c r="AL265" s="2"/>
      <c r="AM265" s="2"/>
      <c r="AN265" s="2"/>
      <c r="AO265" s="2"/>
      <c r="AP265" s="2"/>
      <c r="AQ265" s="2"/>
      <c r="AR265" s="2"/>
      <c r="AS265" s="2"/>
      <c r="AT265" s="2"/>
      <c r="AU265" s="2"/>
      <c r="AV265" s="2"/>
      <c r="AW265" s="2"/>
    </row>
    <row r="266" spans="1:49" ht="95" customHeight="1">
      <c r="A266" s="23" t="s">
        <v>277</v>
      </c>
      <c r="B266" s="324"/>
      <c r="C266" s="324"/>
      <c r="D266" s="328"/>
      <c r="E266" s="328"/>
      <c r="F266" s="52">
        <v>44068</v>
      </c>
      <c r="G266" s="60" t="s">
        <v>90</v>
      </c>
      <c r="H266" s="51" t="s">
        <v>40</v>
      </c>
      <c r="I266" s="51" t="s">
        <v>88</v>
      </c>
      <c r="J266" s="51" t="s">
        <v>266</v>
      </c>
      <c r="K266" s="85">
        <v>258</v>
      </c>
      <c r="L266" s="18">
        <v>500</v>
      </c>
      <c r="M266" s="17">
        <f t="shared" si="7"/>
        <v>2000</v>
      </c>
      <c r="N266" s="51">
        <v>3</v>
      </c>
      <c r="O266" s="51"/>
      <c r="P266" s="51"/>
      <c r="Q266" s="51">
        <v>1</v>
      </c>
      <c r="R266" s="54">
        <v>1</v>
      </c>
      <c r="S266" s="51"/>
      <c r="T266" s="54">
        <v>1</v>
      </c>
      <c r="U266" s="51"/>
      <c r="V266" s="54">
        <v>1</v>
      </c>
      <c r="W266" s="51"/>
      <c r="X266" s="51">
        <v>1</v>
      </c>
      <c r="Y266" s="51"/>
      <c r="Z266" s="51"/>
      <c r="AA266" s="2"/>
      <c r="AB266" s="2"/>
      <c r="AC266" s="2"/>
      <c r="AD266" s="2"/>
      <c r="AE266" s="2"/>
      <c r="AF266" s="2"/>
      <c r="AG266" s="2"/>
      <c r="AH266" s="2"/>
      <c r="AI266" s="2"/>
      <c r="AJ266" s="2"/>
      <c r="AK266" s="2"/>
      <c r="AL266" s="2"/>
      <c r="AM266" s="2"/>
      <c r="AN266" s="2"/>
      <c r="AO266" s="2"/>
      <c r="AP266" s="2"/>
      <c r="AQ266" s="2"/>
      <c r="AR266" s="2"/>
      <c r="AS266" s="2"/>
      <c r="AT266" s="2"/>
      <c r="AU266" s="2"/>
      <c r="AV266" s="2"/>
      <c r="AW266" s="2"/>
    </row>
    <row r="267" spans="1:49" ht="95" customHeight="1">
      <c r="A267" s="23" t="s">
        <v>277</v>
      </c>
      <c r="B267" s="324"/>
      <c r="C267" s="324"/>
      <c r="D267" s="328"/>
      <c r="E267" s="328"/>
      <c r="F267" s="52">
        <v>44068</v>
      </c>
      <c r="G267" s="60" t="s">
        <v>90</v>
      </c>
      <c r="H267" s="51" t="s">
        <v>40</v>
      </c>
      <c r="I267" s="51" t="s">
        <v>88</v>
      </c>
      <c r="J267" s="51" t="s">
        <v>266</v>
      </c>
      <c r="K267" s="85">
        <v>259</v>
      </c>
      <c r="L267" s="18">
        <v>500</v>
      </c>
      <c r="M267" s="17">
        <f t="shared" si="7"/>
        <v>2000</v>
      </c>
      <c r="N267" s="51">
        <v>1</v>
      </c>
      <c r="O267" s="51">
        <v>1</v>
      </c>
      <c r="P267" s="51"/>
      <c r="Q267" s="51"/>
      <c r="R267" s="54">
        <v>1</v>
      </c>
      <c r="S267" s="51"/>
      <c r="T267" s="54">
        <v>1</v>
      </c>
      <c r="U267" s="51"/>
      <c r="V267" s="54">
        <v>1</v>
      </c>
      <c r="W267" s="51"/>
      <c r="X267" s="51">
        <v>1</v>
      </c>
      <c r="Y267" s="51"/>
      <c r="Z267" s="51"/>
      <c r="AA267" s="2"/>
      <c r="AB267" s="2"/>
      <c r="AC267" s="2"/>
      <c r="AD267" s="2"/>
      <c r="AE267" s="2"/>
      <c r="AF267" s="2"/>
      <c r="AG267" s="2"/>
      <c r="AH267" s="2"/>
      <c r="AI267" s="2"/>
      <c r="AJ267" s="2"/>
      <c r="AK267" s="2"/>
      <c r="AL267" s="2"/>
      <c r="AM267" s="2"/>
      <c r="AN267" s="2"/>
      <c r="AO267" s="2"/>
      <c r="AP267" s="2"/>
      <c r="AQ267" s="2"/>
      <c r="AR267" s="2"/>
      <c r="AS267" s="2"/>
      <c r="AT267" s="2"/>
      <c r="AU267" s="2"/>
      <c r="AV267" s="2"/>
      <c r="AW267" s="2"/>
    </row>
    <row r="268" spans="1:49" ht="95" customHeight="1">
      <c r="A268" s="23" t="s">
        <v>277</v>
      </c>
      <c r="B268" s="324"/>
      <c r="C268" s="324"/>
      <c r="D268" s="328"/>
      <c r="E268" s="328"/>
      <c r="F268" s="52">
        <v>44068</v>
      </c>
      <c r="G268" s="55" t="s">
        <v>74</v>
      </c>
      <c r="H268" s="51" t="s">
        <v>40</v>
      </c>
      <c r="I268" s="51" t="s">
        <v>267</v>
      </c>
      <c r="J268" s="51" t="s">
        <v>266</v>
      </c>
      <c r="K268" s="85">
        <v>260</v>
      </c>
      <c r="L268" s="18">
        <v>7118.15</v>
      </c>
      <c r="M268" s="17">
        <f t="shared" si="7"/>
        <v>28472.6</v>
      </c>
      <c r="N268" s="51">
        <v>1</v>
      </c>
      <c r="O268" s="51">
        <v>1</v>
      </c>
      <c r="P268" s="51"/>
      <c r="Q268" s="51"/>
      <c r="R268" s="54">
        <v>1</v>
      </c>
      <c r="S268" s="51"/>
      <c r="T268" s="54">
        <v>1</v>
      </c>
      <c r="U268" s="51"/>
      <c r="V268" s="54">
        <v>1</v>
      </c>
      <c r="W268" s="51"/>
      <c r="X268" s="51">
        <v>1</v>
      </c>
      <c r="Y268" s="51"/>
      <c r="Z268" s="51"/>
      <c r="AA268" s="2"/>
      <c r="AB268" s="2"/>
      <c r="AC268" s="2"/>
      <c r="AD268" s="2"/>
      <c r="AE268" s="2"/>
      <c r="AF268" s="2"/>
      <c r="AG268" s="2"/>
      <c r="AH268" s="2"/>
      <c r="AI268" s="2"/>
      <c r="AJ268" s="2"/>
      <c r="AK268" s="2"/>
      <c r="AL268" s="2"/>
      <c r="AM268" s="2"/>
      <c r="AN268" s="2"/>
      <c r="AO268" s="2"/>
      <c r="AP268" s="2"/>
      <c r="AQ268" s="2"/>
      <c r="AR268" s="2"/>
      <c r="AS268" s="2"/>
      <c r="AT268" s="2"/>
      <c r="AU268" s="2"/>
      <c r="AV268" s="2"/>
      <c r="AW268" s="2"/>
    </row>
    <row r="269" spans="1:49" ht="95" customHeight="1">
      <c r="A269" s="23" t="s">
        <v>277</v>
      </c>
      <c r="B269" s="324"/>
      <c r="C269" s="324"/>
      <c r="D269" s="328" t="s">
        <v>268</v>
      </c>
      <c r="E269" s="328" t="s">
        <v>269</v>
      </c>
      <c r="F269" s="52">
        <v>44069</v>
      </c>
      <c r="G269" s="60" t="s">
        <v>26</v>
      </c>
      <c r="H269" s="51" t="s">
        <v>30</v>
      </c>
      <c r="I269" s="51" t="s">
        <v>27</v>
      </c>
      <c r="J269" s="51" t="s">
        <v>270</v>
      </c>
      <c r="K269" s="85">
        <v>261</v>
      </c>
      <c r="L269" s="18">
        <v>1000</v>
      </c>
      <c r="M269" s="17">
        <f t="shared" si="7"/>
        <v>4000</v>
      </c>
      <c r="N269" s="51">
        <v>1</v>
      </c>
      <c r="O269" s="51">
        <v>1</v>
      </c>
      <c r="P269" s="51"/>
      <c r="Q269" s="51"/>
      <c r="R269" s="54">
        <v>1</v>
      </c>
      <c r="S269" s="51"/>
      <c r="T269" s="54">
        <v>1</v>
      </c>
      <c r="U269" s="51"/>
      <c r="V269" s="54">
        <v>1</v>
      </c>
      <c r="W269" s="51"/>
      <c r="X269" s="51">
        <v>1</v>
      </c>
      <c r="Y269" s="51"/>
      <c r="Z269" s="51"/>
      <c r="AA269" s="2"/>
      <c r="AB269" s="2"/>
      <c r="AC269" s="2"/>
      <c r="AD269" s="2"/>
      <c r="AE269" s="2"/>
      <c r="AF269" s="2"/>
      <c r="AG269" s="2"/>
      <c r="AH269" s="2"/>
      <c r="AI269" s="2"/>
      <c r="AJ269" s="2"/>
      <c r="AK269" s="2"/>
      <c r="AL269" s="2"/>
      <c r="AM269" s="2"/>
      <c r="AN269" s="2"/>
      <c r="AO269" s="2"/>
      <c r="AP269" s="2"/>
      <c r="AQ269" s="2"/>
      <c r="AR269" s="2"/>
      <c r="AS269" s="2"/>
      <c r="AT269" s="2"/>
      <c r="AU269" s="2"/>
      <c r="AV269" s="2"/>
      <c r="AW269" s="2"/>
    </row>
    <row r="270" spans="1:49" ht="95" customHeight="1">
      <c r="A270" s="23" t="s">
        <v>277</v>
      </c>
      <c r="B270" s="324"/>
      <c r="C270" s="324"/>
      <c r="D270" s="328"/>
      <c r="E270" s="328"/>
      <c r="F270" s="52">
        <v>44069</v>
      </c>
      <c r="G270" s="55" t="s">
        <v>85</v>
      </c>
      <c r="H270" s="51" t="s">
        <v>30</v>
      </c>
      <c r="I270" s="51" t="s">
        <v>271</v>
      </c>
      <c r="J270" s="51" t="s">
        <v>272</v>
      </c>
      <c r="K270" s="85">
        <v>262</v>
      </c>
      <c r="L270" s="18">
        <v>1985.66</v>
      </c>
      <c r="M270" s="17">
        <f t="shared" si="7"/>
        <v>7942.64</v>
      </c>
      <c r="N270" s="51">
        <v>1</v>
      </c>
      <c r="O270" s="51">
        <v>1</v>
      </c>
      <c r="P270" s="51"/>
      <c r="Q270" s="51"/>
      <c r="R270" s="54">
        <v>1</v>
      </c>
      <c r="S270" s="51"/>
      <c r="T270" s="54">
        <v>1</v>
      </c>
      <c r="U270" s="51"/>
      <c r="V270" s="54">
        <v>1</v>
      </c>
      <c r="W270" s="51"/>
      <c r="X270" s="51">
        <v>1</v>
      </c>
      <c r="Y270" s="51"/>
      <c r="Z270" s="51"/>
      <c r="AA270" s="2"/>
      <c r="AB270" s="2"/>
      <c r="AC270" s="2"/>
      <c r="AD270" s="2"/>
      <c r="AE270" s="2"/>
      <c r="AF270" s="2"/>
      <c r="AG270" s="2"/>
      <c r="AH270" s="2"/>
      <c r="AI270" s="2"/>
      <c r="AJ270" s="2"/>
      <c r="AK270" s="2"/>
      <c r="AL270" s="2"/>
      <c r="AM270" s="2"/>
      <c r="AN270" s="2"/>
      <c r="AO270" s="2"/>
      <c r="AP270" s="2"/>
      <c r="AQ270" s="2"/>
      <c r="AR270" s="2"/>
      <c r="AS270" s="2"/>
      <c r="AT270" s="2"/>
      <c r="AU270" s="2"/>
      <c r="AV270" s="2"/>
      <c r="AW270" s="2"/>
    </row>
    <row r="271" spans="1:49" ht="95" customHeight="1">
      <c r="A271" s="23" t="s">
        <v>277</v>
      </c>
      <c r="B271" s="324"/>
      <c r="C271" s="324"/>
      <c r="D271" s="55" t="s">
        <v>281</v>
      </c>
      <c r="E271" s="55" t="s">
        <v>247</v>
      </c>
      <c r="F271" s="52">
        <v>44070</v>
      </c>
      <c r="G271" s="55" t="s">
        <v>74</v>
      </c>
      <c r="H271" s="51" t="s">
        <v>73</v>
      </c>
      <c r="I271" s="51" t="s">
        <v>273</v>
      </c>
      <c r="J271" s="51" t="s">
        <v>274</v>
      </c>
      <c r="K271" s="85">
        <v>263</v>
      </c>
      <c r="L271" s="18">
        <v>15734.2</v>
      </c>
      <c r="M271" s="17">
        <f t="shared" si="7"/>
        <v>62936.800000000003</v>
      </c>
      <c r="N271" s="51">
        <v>1</v>
      </c>
      <c r="O271" s="51">
        <v>1</v>
      </c>
      <c r="P271" s="51"/>
      <c r="Q271" s="51"/>
      <c r="R271" s="54">
        <v>1</v>
      </c>
      <c r="S271" s="51"/>
      <c r="T271" s="54">
        <v>1</v>
      </c>
      <c r="U271" s="51"/>
      <c r="V271" s="54">
        <v>1</v>
      </c>
      <c r="W271" s="51"/>
      <c r="X271" s="51">
        <v>1</v>
      </c>
      <c r="Y271" s="51"/>
      <c r="Z271" s="51"/>
      <c r="AA271" s="2"/>
      <c r="AB271" s="2"/>
      <c r="AC271" s="2"/>
      <c r="AD271" s="2"/>
      <c r="AE271" s="2"/>
      <c r="AF271" s="2"/>
      <c r="AG271" s="2"/>
      <c r="AH271" s="2"/>
      <c r="AI271" s="2"/>
      <c r="AJ271" s="2"/>
      <c r="AK271" s="2"/>
      <c r="AL271" s="2"/>
      <c r="AM271" s="2"/>
      <c r="AN271" s="2"/>
      <c r="AO271" s="2"/>
      <c r="AP271" s="2"/>
      <c r="AQ271" s="2"/>
      <c r="AR271" s="2"/>
      <c r="AS271" s="2"/>
      <c r="AT271" s="2"/>
      <c r="AU271" s="2"/>
      <c r="AV271" s="2"/>
      <c r="AW271" s="2"/>
    </row>
    <row r="272" spans="1:49" ht="95" customHeight="1">
      <c r="A272" s="23" t="s">
        <v>277</v>
      </c>
      <c r="B272" s="324"/>
      <c r="C272" s="324"/>
      <c r="D272" s="328" t="s">
        <v>275</v>
      </c>
      <c r="E272" s="328" t="s">
        <v>276</v>
      </c>
      <c r="F272" s="52">
        <v>44070</v>
      </c>
      <c r="G272" s="60" t="s">
        <v>26</v>
      </c>
      <c r="H272" s="51" t="s">
        <v>155</v>
      </c>
      <c r="I272" s="51" t="s">
        <v>27</v>
      </c>
      <c r="J272" s="51" t="s">
        <v>276</v>
      </c>
      <c r="K272" s="85">
        <v>264</v>
      </c>
      <c r="L272" s="18">
        <v>1000</v>
      </c>
      <c r="M272" s="17">
        <f t="shared" si="7"/>
        <v>4000</v>
      </c>
      <c r="N272" s="51">
        <v>1</v>
      </c>
      <c r="O272" s="51">
        <v>1</v>
      </c>
      <c r="P272" s="51"/>
      <c r="Q272" s="51"/>
      <c r="R272" s="54">
        <v>1</v>
      </c>
      <c r="S272" s="51"/>
      <c r="T272" s="54">
        <v>1</v>
      </c>
      <c r="U272" s="51"/>
      <c r="V272" s="54">
        <v>1</v>
      </c>
      <c r="W272" s="51"/>
      <c r="X272" s="51">
        <v>1</v>
      </c>
      <c r="Y272" s="51"/>
      <c r="Z272" s="51"/>
      <c r="AA272" s="2"/>
      <c r="AB272" s="2"/>
      <c r="AC272" s="2"/>
      <c r="AD272" s="2"/>
      <c r="AE272" s="2"/>
      <c r="AF272" s="2"/>
      <c r="AG272" s="2"/>
      <c r="AH272" s="2"/>
      <c r="AI272" s="2"/>
      <c r="AJ272" s="2"/>
      <c r="AK272" s="2"/>
      <c r="AL272" s="2"/>
      <c r="AM272" s="2"/>
      <c r="AN272" s="2"/>
      <c r="AO272" s="2"/>
      <c r="AP272" s="2"/>
      <c r="AQ272" s="2"/>
      <c r="AR272" s="2"/>
      <c r="AS272" s="2"/>
      <c r="AT272" s="2"/>
      <c r="AU272" s="2"/>
      <c r="AV272" s="2"/>
      <c r="AW272" s="2"/>
    </row>
    <row r="273" spans="1:49" ht="95" customHeight="1">
      <c r="A273" s="23" t="s">
        <v>277</v>
      </c>
      <c r="B273" s="324"/>
      <c r="C273" s="324"/>
      <c r="D273" s="328"/>
      <c r="E273" s="328"/>
      <c r="F273" s="52">
        <v>44070</v>
      </c>
      <c r="G273" s="60" t="s">
        <v>90</v>
      </c>
      <c r="H273" s="51" t="s">
        <v>155</v>
      </c>
      <c r="I273" s="51" t="s">
        <v>88</v>
      </c>
      <c r="J273" s="51" t="s">
        <v>276</v>
      </c>
      <c r="K273" s="85">
        <v>265</v>
      </c>
      <c r="L273" s="18">
        <v>500</v>
      </c>
      <c r="M273" s="17">
        <f t="shared" si="7"/>
        <v>2000</v>
      </c>
      <c r="N273" s="51">
        <v>1</v>
      </c>
      <c r="O273" s="51">
        <v>1</v>
      </c>
      <c r="P273" s="51"/>
      <c r="Q273" s="51"/>
      <c r="R273" s="54">
        <v>1</v>
      </c>
      <c r="S273" s="51"/>
      <c r="T273" s="54">
        <v>1</v>
      </c>
      <c r="U273" s="51"/>
      <c r="V273" s="54">
        <v>1</v>
      </c>
      <c r="W273" s="51"/>
      <c r="X273" s="51">
        <v>1</v>
      </c>
      <c r="Y273" s="51"/>
      <c r="Z273" s="51"/>
      <c r="AA273" s="2"/>
      <c r="AB273" s="2"/>
      <c r="AC273" s="2"/>
      <c r="AD273" s="2"/>
      <c r="AE273" s="2"/>
      <c r="AF273" s="2"/>
      <c r="AG273" s="2"/>
      <c r="AH273" s="2"/>
      <c r="AI273" s="2"/>
      <c r="AJ273" s="2"/>
      <c r="AK273" s="2"/>
      <c r="AL273" s="2"/>
      <c r="AM273" s="2"/>
      <c r="AN273" s="2"/>
      <c r="AO273" s="2"/>
      <c r="AP273" s="2"/>
      <c r="AQ273" s="2"/>
      <c r="AR273" s="2"/>
      <c r="AS273" s="2"/>
      <c r="AT273" s="2"/>
      <c r="AU273" s="2"/>
      <c r="AV273" s="2"/>
      <c r="AW273" s="2"/>
    </row>
    <row r="274" spans="1:49" ht="95" customHeight="1" thickBot="1">
      <c r="A274" s="247" t="s">
        <v>277</v>
      </c>
      <c r="B274" s="331"/>
      <c r="C274" s="331"/>
      <c r="D274" s="329"/>
      <c r="E274" s="329"/>
      <c r="F274" s="266">
        <v>44070</v>
      </c>
      <c r="G274" s="273" t="s">
        <v>101</v>
      </c>
      <c r="H274" s="197" t="s">
        <v>155</v>
      </c>
      <c r="I274" s="197" t="s">
        <v>88</v>
      </c>
      <c r="J274" s="197" t="s">
        <v>276</v>
      </c>
      <c r="K274" s="195">
        <v>266</v>
      </c>
      <c r="L274" s="253">
        <v>500</v>
      </c>
      <c r="M274" s="254">
        <f t="shared" si="7"/>
        <v>2000</v>
      </c>
      <c r="N274" s="197">
        <v>1</v>
      </c>
      <c r="O274" s="197">
        <v>1</v>
      </c>
      <c r="P274" s="197"/>
      <c r="Q274" s="197"/>
      <c r="R274" s="268">
        <v>1</v>
      </c>
      <c r="S274" s="197"/>
      <c r="T274" s="268">
        <v>1</v>
      </c>
      <c r="U274" s="197"/>
      <c r="V274" s="268">
        <v>1</v>
      </c>
      <c r="W274" s="197"/>
      <c r="X274" s="197">
        <v>1</v>
      </c>
      <c r="Y274" s="197"/>
      <c r="Z274" s="197"/>
      <c r="AA274" s="2"/>
      <c r="AB274" s="2"/>
      <c r="AC274" s="2"/>
      <c r="AD274" s="2"/>
      <c r="AE274" s="2"/>
      <c r="AF274" s="2"/>
      <c r="AG274" s="2"/>
      <c r="AH274" s="2"/>
      <c r="AI274" s="2"/>
      <c r="AJ274" s="2"/>
      <c r="AK274" s="2"/>
      <c r="AL274" s="2"/>
      <c r="AM274" s="2"/>
      <c r="AN274" s="2"/>
      <c r="AO274" s="2"/>
      <c r="AP274" s="2"/>
      <c r="AQ274" s="2"/>
      <c r="AR274" s="2"/>
      <c r="AS274" s="2"/>
      <c r="AT274" s="2"/>
      <c r="AU274" s="2"/>
      <c r="AV274" s="2"/>
      <c r="AW274" s="2"/>
    </row>
    <row r="275" spans="1:49" ht="95" customHeight="1">
      <c r="A275" s="237" t="s">
        <v>285</v>
      </c>
      <c r="B275" s="330" t="s">
        <v>303</v>
      </c>
      <c r="C275" s="332" t="s">
        <v>321</v>
      </c>
      <c r="D275" s="304" t="s">
        <v>188</v>
      </c>
      <c r="E275" s="304" t="s">
        <v>286</v>
      </c>
      <c r="F275" s="276">
        <v>44076</v>
      </c>
      <c r="G275" s="277" t="s">
        <v>26</v>
      </c>
      <c r="H275" s="270" t="s">
        <v>289</v>
      </c>
      <c r="I275" s="270" t="s">
        <v>27</v>
      </c>
      <c r="J275" s="270" t="s">
        <v>304</v>
      </c>
      <c r="K275" s="207">
        <v>267</v>
      </c>
      <c r="L275" s="278">
        <f>IF(N275=3, 750, IF(N275=1, 1000, ""))</f>
        <v>750</v>
      </c>
      <c r="M275" s="278">
        <f t="shared" si="7"/>
        <v>3000</v>
      </c>
      <c r="N275" s="270">
        <v>3</v>
      </c>
      <c r="O275" s="270" t="str">
        <f>IF(N275=1,1,"")</f>
        <v/>
      </c>
      <c r="P275" s="270"/>
      <c r="Q275" s="270">
        <f>IF(N275=3,1,"")</f>
        <v>1</v>
      </c>
      <c r="R275" s="264">
        <v>1</v>
      </c>
      <c r="S275" s="212"/>
      <c r="T275" s="264">
        <v>1</v>
      </c>
      <c r="U275" s="212"/>
      <c r="V275" s="264">
        <v>1</v>
      </c>
      <c r="W275" s="270"/>
      <c r="X275" s="270">
        <v>1</v>
      </c>
      <c r="Y275" s="270"/>
      <c r="Z275" s="270"/>
      <c r="AA275" s="2"/>
      <c r="AB275" s="2"/>
      <c r="AC275" s="2"/>
      <c r="AD275" s="2"/>
      <c r="AE275" s="2"/>
      <c r="AF275" s="2"/>
      <c r="AG275" s="2"/>
      <c r="AH275" s="2"/>
      <c r="AI275" s="2"/>
      <c r="AJ275" s="2"/>
      <c r="AK275" s="2"/>
      <c r="AL275" s="2"/>
      <c r="AM275" s="2"/>
      <c r="AN275" s="2"/>
      <c r="AO275" s="2"/>
      <c r="AP275" s="2"/>
      <c r="AQ275" s="2"/>
      <c r="AR275" s="2"/>
      <c r="AS275" s="2"/>
      <c r="AT275" s="2"/>
      <c r="AU275" s="2"/>
      <c r="AV275" s="2"/>
      <c r="AW275" s="2"/>
    </row>
    <row r="276" spans="1:49" ht="95" customHeight="1">
      <c r="A276" s="23" t="s">
        <v>285</v>
      </c>
      <c r="B276" s="324"/>
      <c r="C276" s="326"/>
      <c r="D276" s="305"/>
      <c r="E276" s="305"/>
      <c r="F276" s="52">
        <v>44076</v>
      </c>
      <c r="G276" s="61" t="s">
        <v>90</v>
      </c>
      <c r="H276" s="51" t="s">
        <v>102</v>
      </c>
      <c r="I276" s="51" t="s">
        <v>88</v>
      </c>
      <c r="J276" s="51" t="s">
        <v>286</v>
      </c>
      <c r="K276" s="85">
        <v>268</v>
      </c>
      <c r="L276" s="75">
        <v>500</v>
      </c>
      <c r="M276" s="76">
        <f t="shared" si="7"/>
        <v>2000</v>
      </c>
      <c r="N276" s="51">
        <v>1</v>
      </c>
      <c r="O276" s="51">
        <v>1</v>
      </c>
      <c r="P276" s="51"/>
      <c r="Q276" s="51"/>
      <c r="R276" s="54">
        <v>1</v>
      </c>
      <c r="S276" s="51"/>
      <c r="T276" s="54">
        <v>1</v>
      </c>
      <c r="U276" s="51"/>
      <c r="V276" s="54">
        <v>1</v>
      </c>
      <c r="W276" s="51"/>
      <c r="X276" s="51">
        <v>1</v>
      </c>
      <c r="Y276" s="51"/>
      <c r="Z276" s="51"/>
      <c r="AA276" s="2"/>
      <c r="AB276" s="2"/>
      <c r="AC276" s="2"/>
      <c r="AD276" s="2"/>
      <c r="AE276" s="2"/>
      <c r="AF276" s="2"/>
      <c r="AG276" s="2"/>
      <c r="AH276" s="2"/>
      <c r="AI276" s="2"/>
      <c r="AJ276" s="2"/>
      <c r="AK276" s="2"/>
      <c r="AL276" s="2"/>
      <c r="AM276" s="2"/>
      <c r="AN276" s="2"/>
      <c r="AO276" s="2"/>
      <c r="AP276" s="2"/>
      <c r="AQ276" s="2"/>
      <c r="AR276" s="2"/>
      <c r="AS276" s="2"/>
      <c r="AT276" s="2"/>
      <c r="AU276" s="2"/>
      <c r="AV276" s="2"/>
      <c r="AW276" s="2"/>
    </row>
    <row r="277" spans="1:49" ht="95" customHeight="1">
      <c r="A277" s="23" t="s">
        <v>285</v>
      </c>
      <c r="B277" s="324"/>
      <c r="C277" s="326"/>
      <c r="D277" s="305"/>
      <c r="E277" s="305"/>
      <c r="F277" s="52">
        <v>44076</v>
      </c>
      <c r="G277" s="61" t="s">
        <v>90</v>
      </c>
      <c r="H277" s="51" t="s">
        <v>102</v>
      </c>
      <c r="I277" s="51" t="s">
        <v>88</v>
      </c>
      <c r="J277" s="51" t="s">
        <v>286</v>
      </c>
      <c r="K277" s="85">
        <v>269</v>
      </c>
      <c r="L277" s="75">
        <v>500</v>
      </c>
      <c r="M277" s="76">
        <f t="shared" si="7"/>
        <v>2000</v>
      </c>
      <c r="N277" s="51">
        <v>1</v>
      </c>
      <c r="O277" s="51">
        <v>1</v>
      </c>
      <c r="P277" s="51"/>
      <c r="Q277" s="51"/>
      <c r="R277" s="54">
        <v>1</v>
      </c>
      <c r="S277" s="51"/>
      <c r="T277" s="54">
        <v>1</v>
      </c>
      <c r="U277" s="51"/>
      <c r="V277" s="54">
        <v>1</v>
      </c>
      <c r="W277" s="51"/>
      <c r="X277" s="51">
        <v>1</v>
      </c>
      <c r="Y277" s="51"/>
      <c r="Z277" s="51"/>
      <c r="AA277" s="2"/>
      <c r="AB277" s="2"/>
      <c r="AC277" s="2"/>
      <c r="AD277" s="2"/>
      <c r="AE277" s="2"/>
      <c r="AF277" s="2"/>
      <c r="AG277" s="2"/>
      <c r="AH277" s="2"/>
      <c r="AI277" s="2"/>
      <c r="AJ277" s="2"/>
      <c r="AK277" s="2"/>
      <c r="AL277" s="2"/>
      <c r="AM277" s="2"/>
      <c r="AN277" s="2"/>
      <c r="AO277" s="2"/>
      <c r="AP277" s="2"/>
      <c r="AQ277" s="2"/>
      <c r="AR277" s="2"/>
      <c r="AS277" s="2"/>
      <c r="AT277" s="2"/>
      <c r="AU277" s="2"/>
      <c r="AV277" s="2"/>
      <c r="AW277" s="2"/>
    </row>
    <row r="278" spans="1:49" ht="95" customHeight="1">
      <c r="A278" s="23" t="s">
        <v>285</v>
      </c>
      <c r="B278" s="324"/>
      <c r="C278" s="326"/>
      <c r="D278" s="305"/>
      <c r="E278" s="305"/>
      <c r="F278" s="66">
        <v>44076</v>
      </c>
      <c r="G278" s="67" t="s">
        <v>90</v>
      </c>
      <c r="H278" s="55" t="s">
        <v>289</v>
      </c>
      <c r="I278" s="55" t="s">
        <v>88</v>
      </c>
      <c r="J278" s="55" t="s">
        <v>304</v>
      </c>
      <c r="K278" s="85">
        <v>270</v>
      </c>
      <c r="L278" s="74">
        <v>500</v>
      </c>
      <c r="M278" s="74">
        <f t="shared" si="7"/>
        <v>2000</v>
      </c>
      <c r="N278" s="55">
        <v>3</v>
      </c>
      <c r="O278" s="55" t="str">
        <f>IF(N278=1,1,"")</f>
        <v/>
      </c>
      <c r="P278" s="55"/>
      <c r="Q278" s="55">
        <f>IF(N278=3,1,"")</f>
        <v>1</v>
      </c>
      <c r="R278" s="54">
        <v>1</v>
      </c>
      <c r="S278" s="51"/>
      <c r="T278" s="54">
        <v>1</v>
      </c>
      <c r="U278" s="51"/>
      <c r="V278" s="54">
        <v>1</v>
      </c>
      <c r="W278" s="55"/>
      <c r="X278" s="55">
        <v>1</v>
      </c>
      <c r="Y278" s="55"/>
      <c r="Z278" s="55"/>
      <c r="AA278" s="2"/>
      <c r="AB278" s="2"/>
      <c r="AC278" s="2"/>
      <c r="AD278" s="2"/>
      <c r="AE278" s="2"/>
      <c r="AF278" s="2"/>
      <c r="AG278" s="2"/>
      <c r="AH278" s="2"/>
      <c r="AI278" s="2"/>
      <c r="AJ278" s="2"/>
      <c r="AK278" s="2"/>
      <c r="AL278" s="2"/>
      <c r="AM278" s="2"/>
      <c r="AN278" s="2"/>
      <c r="AO278" s="2"/>
      <c r="AP278" s="2"/>
      <c r="AQ278" s="2"/>
      <c r="AR278" s="2"/>
      <c r="AS278" s="2"/>
      <c r="AT278" s="2"/>
      <c r="AU278" s="2"/>
      <c r="AV278" s="2"/>
      <c r="AW278" s="2"/>
    </row>
    <row r="279" spans="1:49" ht="95" customHeight="1">
      <c r="A279" s="23" t="s">
        <v>285</v>
      </c>
      <c r="B279" s="324"/>
      <c r="C279" s="326"/>
      <c r="D279" s="305"/>
      <c r="E279" s="305"/>
      <c r="F279" s="66">
        <v>44077</v>
      </c>
      <c r="G279" s="67" t="s">
        <v>26</v>
      </c>
      <c r="H279" s="55" t="s">
        <v>140</v>
      </c>
      <c r="I279" s="55" t="s">
        <v>27</v>
      </c>
      <c r="J279" s="55" t="s">
        <v>305</v>
      </c>
      <c r="K279" s="85">
        <v>271</v>
      </c>
      <c r="L279" s="74">
        <f>IF(N279=3, 750, IF(N279=1, 1000, ""))</f>
        <v>750</v>
      </c>
      <c r="M279" s="74">
        <f t="shared" si="7"/>
        <v>3000</v>
      </c>
      <c r="N279" s="55">
        <v>3</v>
      </c>
      <c r="O279" s="55" t="str">
        <f>IF(N279=1,1,"")</f>
        <v/>
      </c>
      <c r="P279" s="55"/>
      <c r="Q279" s="55">
        <f>IF(N279=3,1,"")</f>
        <v>1</v>
      </c>
      <c r="R279" s="54">
        <v>1</v>
      </c>
      <c r="S279" s="51"/>
      <c r="T279" s="54">
        <v>1</v>
      </c>
      <c r="U279" s="51"/>
      <c r="V279" s="54">
        <v>1</v>
      </c>
      <c r="W279" s="55"/>
      <c r="X279" s="55">
        <v>1</v>
      </c>
      <c r="Y279" s="55"/>
      <c r="Z279" s="55"/>
      <c r="AA279" s="2"/>
      <c r="AB279" s="2"/>
      <c r="AC279" s="2"/>
      <c r="AD279" s="2"/>
      <c r="AE279" s="2"/>
      <c r="AF279" s="2"/>
      <c r="AG279" s="2"/>
      <c r="AH279" s="2"/>
      <c r="AI279" s="2"/>
      <c r="AJ279" s="2"/>
      <c r="AK279" s="2"/>
      <c r="AL279" s="2"/>
      <c r="AM279" s="2"/>
      <c r="AN279" s="2"/>
      <c r="AO279" s="2"/>
      <c r="AP279" s="2"/>
      <c r="AQ279" s="2"/>
      <c r="AR279" s="2"/>
      <c r="AS279" s="2"/>
      <c r="AT279" s="2"/>
      <c r="AU279" s="2"/>
      <c r="AV279" s="2"/>
      <c r="AW279" s="2"/>
    </row>
    <row r="280" spans="1:49" ht="95" customHeight="1">
      <c r="A280" s="23" t="s">
        <v>285</v>
      </c>
      <c r="B280" s="324"/>
      <c r="C280" s="326"/>
      <c r="D280" s="51" t="s">
        <v>310</v>
      </c>
      <c r="E280" s="51" t="s">
        <v>276</v>
      </c>
      <c r="F280" s="66">
        <v>44077</v>
      </c>
      <c r="G280" s="67" t="s">
        <v>26</v>
      </c>
      <c r="H280" s="55" t="s">
        <v>184</v>
      </c>
      <c r="I280" s="55" t="s">
        <v>27</v>
      </c>
      <c r="J280" s="55" t="s">
        <v>276</v>
      </c>
      <c r="K280" s="85">
        <v>272</v>
      </c>
      <c r="L280" s="74">
        <f>IF(N280=3, 750, IF(N280=1, 1000, ""))</f>
        <v>750</v>
      </c>
      <c r="M280" s="74">
        <f t="shared" si="7"/>
        <v>3000</v>
      </c>
      <c r="N280" s="55">
        <v>3</v>
      </c>
      <c r="O280" s="55" t="str">
        <f>IF(N280=1,1,"")</f>
        <v/>
      </c>
      <c r="P280" s="55"/>
      <c r="Q280" s="55">
        <f>IF(N280=3,1,"")</f>
        <v>1</v>
      </c>
      <c r="R280" s="54">
        <v>1</v>
      </c>
      <c r="S280" s="51"/>
      <c r="T280" s="54">
        <v>1</v>
      </c>
      <c r="U280" s="51"/>
      <c r="V280" s="54">
        <v>1</v>
      </c>
      <c r="W280" s="55"/>
      <c r="X280" s="55">
        <v>1</v>
      </c>
      <c r="Y280" s="55"/>
      <c r="Z280" s="55"/>
      <c r="AA280" s="2"/>
      <c r="AB280" s="2"/>
      <c r="AC280" s="2"/>
      <c r="AD280" s="2"/>
      <c r="AE280" s="2"/>
      <c r="AF280" s="2"/>
      <c r="AG280" s="2"/>
      <c r="AH280" s="2"/>
      <c r="AI280" s="2"/>
      <c r="AJ280" s="2"/>
      <c r="AK280" s="2"/>
      <c r="AL280" s="2"/>
      <c r="AM280" s="2"/>
      <c r="AN280" s="2"/>
      <c r="AO280" s="2"/>
      <c r="AP280" s="2"/>
      <c r="AQ280" s="2"/>
      <c r="AR280" s="2"/>
      <c r="AS280" s="2"/>
      <c r="AT280" s="2"/>
      <c r="AU280" s="2"/>
      <c r="AV280" s="2"/>
      <c r="AW280" s="2"/>
    </row>
    <row r="281" spans="1:49" ht="95" customHeight="1">
      <c r="A281" s="23" t="s">
        <v>285</v>
      </c>
      <c r="B281" s="324"/>
      <c r="C281" s="326"/>
      <c r="D281" s="51" t="s">
        <v>188</v>
      </c>
      <c r="E281" s="51" t="s">
        <v>286</v>
      </c>
      <c r="F281" s="52">
        <v>44077</v>
      </c>
      <c r="G281" s="61" t="s">
        <v>101</v>
      </c>
      <c r="H281" s="51" t="s">
        <v>155</v>
      </c>
      <c r="I281" s="51" t="s">
        <v>88</v>
      </c>
      <c r="J281" s="51" t="s">
        <v>286</v>
      </c>
      <c r="K281" s="85">
        <v>273</v>
      </c>
      <c r="L281" s="75">
        <v>500</v>
      </c>
      <c r="M281" s="76">
        <f t="shared" si="7"/>
        <v>2000</v>
      </c>
      <c r="N281" s="51">
        <v>1</v>
      </c>
      <c r="O281" s="51">
        <v>1</v>
      </c>
      <c r="P281" s="51"/>
      <c r="Q281" s="51"/>
      <c r="R281" s="54">
        <v>1</v>
      </c>
      <c r="S281" s="51"/>
      <c r="T281" s="54">
        <v>1</v>
      </c>
      <c r="U281" s="51"/>
      <c r="V281" s="54">
        <v>1</v>
      </c>
      <c r="W281" s="51"/>
      <c r="X281" s="51">
        <v>1</v>
      </c>
      <c r="Y281" s="51"/>
      <c r="Z281" s="51"/>
      <c r="AA281" s="2"/>
      <c r="AB281" s="2"/>
      <c r="AC281" s="2"/>
      <c r="AD281" s="2"/>
      <c r="AE281" s="2"/>
      <c r="AF281" s="2"/>
      <c r="AG281" s="2"/>
      <c r="AH281" s="2"/>
      <c r="AI281" s="2"/>
      <c r="AJ281" s="2"/>
      <c r="AK281" s="2"/>
      <c r="AL281" s="2"/>
      <c r="AM281" s="2"/>
      <c r="AN281" s="2"/>
      <c r="AO281" s="2"/>
      <c r="AP281" s="2"/>
      <c r="AQ281" s="2"/>
      <c r="AR281" s="2"/>
      <c r="AS281" s="2"/>
      <c r="AT281" s="2"/>
      <c r="AU281" s="2"/>
      <c r="AV281" s="2"/>
      <c r="AW281" s="2"/>
    </row>
    <row r="282" spans="1:49" ht="95" customHeight="1">
      <c r="A282" s="23" t="s">
        <v>285</v>
      </c>
      <c r="B282" s="324"/>
      <c r="C282" s="326"/>
      <c r="D282" s="51" t="s">
        <v>169</v>
      </c>
      <c r="E282" s="51" t="s">
        <v>315</v>
      </c>
      <c r="F282" s="66">
        <v>44077</v>
      </c>
      <c r="G282" s="67" t="s">
        <v>90</v>
      </c>
      <c r="H282" s="55" t="s">
        <v>40</v>
      </c>
      <c r="I282" s="55" t="s">
        <v>88</v>
      </c>
      <c r="J282" s="55" t="s">
        <v>315</v>
      </c>
      <c r="K282" s="85">
        <v>274</v>
      </c>
      <c r="L282" s="74">
        <v>500</v>
      </c>
      <c r="M282" s="74">
        <f t="shared" si="7"/>
        <v>2000</v>
      </c>
      <c r="N282" s="55">
        <v>1</v>
      </c>
      <c r="O282" s="55">
        <f>IF(N282=1,1,"")</f>
        <v>1</v>
      </c>
      <c r="P282" s="55"/>
      <c r="Q282" s="55" t="str">
        <f>IF(N282=3,1,"")</f>
        <v/>
      </c>
      <c r="R282" s="54">
        <v>1</v>
      </c>
      <c r="S282" s="51"/>
      <c r="T282" s="54">
        <v>1</v>
      </c>
      <c r="U282" s="51"/>
      <c r="V282" s="54">
        <v>1</v>
      </c>
      <c r="W282" s="55"/>
      <c r="X282" s="55">
        <v>1</v>
      </c>
      <c r="Y282" s="55"/>
      <c r="Z282" s="55"/>
      <c r="AA282" s="2"/>
      <c r="AB282" s="2"/>
      <c r="AC282" s="2"/>
      <c r="AD282" s="2"/>
      <c r="AE282" s="2"/>
      <c r="AF282" s="2"/>
      <c r="AG282" s="2"/>
      <c r="AH282" s="2"/>
      <c r="AI282" s="2"/>
      <c r="AJ282" s="2"/>
      <c r="AK282" s="2"/>
      <c r="AL282" s="2"/>
      <c r="AM282" s="2"/>
      <c r="AN282" s="2"/>
      <c r="AO282" s="2"/>
      <c r="AP282" s="2"/>
      <c r="AQ282" s="2"/>
      <c r="AR282" s="2"/>
      <c r="AS282" s="2"/>
      <c r="AT282" s="2"/>
      <c r="AU282" s="2"/>
      <c r="AV282" s="2"/>
      <c r="AW282" s="2"/>
    </row>
    <row r="283" spans="1:49" ht="95" customHeight="1">
      <c r="A283" s="23" t="s">
        <v>285</v>
      </c>
      <c r="B283" s="324"/>
      <c r="C283" s="326"/>
      <c r="D283" s="305" t="s">
        <v>188</v>
      </c>
      <c r="E283" s="305" t="s">
        <v>286</v>
      </c>
      <c r="F283" s="52">
        <v>44078</v>
      </c>
      <c r="G283" s="61" t="s">
        <v>90</v>
      </c>
      <c r="H283" s="51" t="s">
        <v>155</v>
      </c>
      <c r="I283" s="51" t="s">
        <v>88</v>
      </c>
      <c r="J283" s="51" t="s">
        <v>286</v>
      </c>
      <c r="K283" s="85">
        <v>275</v>
      </c>
      <c r="L283" s="75">
        <v>500</v>
      </c>
      <c r="M283" s="76">
        <f t="shared" si="7"/>
        <v>2000</v>
      </c>
      <c r="N283" s="51">
        <v>1</v>
      </c>
      <c r="O283" s="51">
        <v>1</v>
      </c>
      <c r="P283" s="51"/>
      <c r="Q283" s="51"/>
      <c r="R283" s="54">
        <v>1</v>
      </c>
      <c r="S283" s="51"/>
      <c r="T283" s="54">
        <v>1</v>
      </c>
      <c r="U283" s="51"/>
      <c r="V283" s="54">
        <v>1</v>
      </c>
      <c r="W283" s="51"/>
      <c r="X283" s="51">
        <v>1</v>
      </c>
      <c r="Y283" s="51"/>
      <c r="Z283" s="51"/>
      <c r="AA283" s="2"/>
      <c r="AB283" s="2"/>
      <c r="AC283" s="2"/>
      <c r="AD283" s="2"/>
      <c r="AE283" s="2"/>
      <c r="AF283" s="2"/>
      <c r="AG283" s="2"/>
      <c r="AH283" s="2"/>
      <c r="AI283" s="2"/>
      <c r="AJ283" s="2"/>
      <c r="AK283" s="2"/>
      <c r="AL283" s="2"/>
      <c r="AM283" s="2"/>
      <c r="AN283" s="2"/>
      <c r="AO283" s="2"/>
      <c r="AP283" s="2"/>
      <c r="AQ283" s="2"/>
      <c r="AR283" s="2"/>
      <c r="AS283" s="2"/>
      <c r="AT283" s="2"/>
      <c r="AU283" s="2"/>
      <c r="AV283" s="2"/>
      <c r="AW283" s="2"/>
    </row>
    <row r="284" spans="1:49" ht="95" customHeight="1">
      <c r="A284" s="23" t="s">
        <v>285</v>
      </c>
      <c r="B284" s="324"/>
      <c r="C284" s="326"/>
      <c r="D284" s="305"/>
      <c r="E284" s="305"/>
      <c r="F284" s="52">
        <v>44078</v>
      </c>
      <c r="G284" s="61" t="s">
        <v>26</v>
      </c>
      <c r="H284" s="51" t="s">
        <v>287</v>
      </c>
      <c r="I284" s="51" t="s">
        <v>27</v>
      </c>
      <c r="J284" s="51" t="s">
        <v>288</v>
      </c>
      <c r="K284" s="85">
        <v>276</v>
      </c>
      <c r="L284" s="75">
        <v>750</v>
      </c>
      <c r="M284" s="76">
        <f t="shared" si="7"/>
        <v>3000</v>
      </c>
      <c r="N284" s="51">
        <v>3</v>
      </c>
      <c r="O284" s="51"/>
      <c r="P284" s="51"/>
      <c r="Q284" s="51">
        <v>1</v>
      </c>
      <c r="R284" s="54">
        <v>1</v>
      </c>
      <c r="S284" s="51"/>
      <c r="T284" s="54">
        <v>1</v>
      </c>
      <c r="U284" s="51"/>
      <c r="V284" s="54">
        <v>1</v>
      </c>
      <c r="W284" s="51"/>
      <c r="X284" s="51">
        <v>1</v>
      </c>
      <c r="Y284" s="51"/>
      <c r="Z284" s="51"/>
      <c r="AA284" s="2"/>
      <c r="AB284" s="2"/>
      <c r="AC284" s="2"/>
      <c r="AD284" s="2"/>
      <c r="AE284" s="2"/>
      <c r="AF284" s="2"/>
      <c r="AG284" s="2"/>
      <c r="AH284" s="2"/>
      <c r="AI284" s="2"/>
      <c r="AJ284" s="2"/>
      <c r="AK284" s="2"/>
      <c r="AL284" s="2"/>
      <c r="AM284" s="2"/>
      <c r="AN284" s="2"/>
      <c r="AO284" s="2"/>
      <c r="AP284" s="2"/>
      <c r="AQ284" s="2"/>
      <c r="AR284" s="2"/>
      <c r="AS284" s="2"/>
      <c r="AT284" s="2"/>
      <c r="AU284" s="2"/>
      <c r="AV284" s="2"/>
      <c r="AW284" s="2"/>
    </row>
    <row r="285" spans="1:49" ht="95" customHeight="1">
      <c r="A285" s="23" t="s">
        <v>285</v>
      </c>
      <c r="B285" s="324"/>
      <c r="C285" s="326"/>
      <c r="D285" s="51" t="s">
        <v>169</v>
      </c>
      <c r="E285" s="51" t="s">
        <v>315</v>
      </c>
      <c r="F285" s="66">
        <v>44078</v>
      </c>
      <c r="G285" s="55" t="s">
        <v>74</v>
      </c>
      <c r="H285" s="55" t="s">
        <v>40</v>
      </c>
      <c r="I285" s="55" t="s">
        <v>324</v>
      </c>
      <c r="J285" s="55" t="s">
        <v>315</v>
      </c>
      <c r="K285" s="85">
        <v>277</v>
      </c>
      <c r="L285" s="74">
        <v>3604.9</v>
      </c>
      <c r="M285" s="74">
        <f t="shared" si="7"/>
        <v>14419.6</v>
      </c>
      <c r="N285" s="55">
        <v>1</v>
      </c>
      <c r="O285" s="55">
        <f t="shared" ref="O285:O291" si="8">IF(N285=1,1,"")</f>
        <v>1</v>
      </c>
      <c r="P285" s="55"/>
      <c r="Q285" s="55" t="str">
        <f t="shared" ref="Q285:Q291" si="9">IF(N285=3,1,"")</f>
        <v/>
      </c>
      <c r="R285" s="54">
        <v>1</v>
      </c>
      <c r="S285" s="51"/>
      <c r="T285" s="54">
        <v>1</v>
      </c>
      <c r="U285" s="51"/>
      <c r="V285" s="54">
        <v>1</v>
      </c>
      <c r="W285" s="55"/>
      <c r="X285" s="55">
        <v>1</v>
      </c>
      <c r="Y285" s="55"/>
      <c r="Z285" s="55"/>
      <c r="AA285" s="2"/>
      <c r="AB285" s="2"/>
      <c r="AC285" s="2"/>
      <c r="AD285" s="2"/>
      <c r="AE285" s="2"/>
      <c r="AF285" s="2"/>
      <c r="AG285" s="2"/>
      <c r="AH285" s="2"/>
      <c r="AI285" s="2"/>
      <c r="AJ285" s="2"/>
      <c r="AK285" s="2"/>
      <c r="AL285" s="2"/>
      <c r="AM285" s="2"/>
      <c r="AN285" s="2"/>
      <c r="AO285" s="2"/>
      <c r="AP285" s="2"/>
      <c r="AQ285" s="2"/>
      <c r="AR285" s="2"/>
      <c r="AS285" s="2"/>
      <c r="AT285" s="2"/>
      <c r="AU285" s="2"/>
      <c r="AV285" s="2"/>
      <c r="AW285" s="2"/>
    </row>
    <row r="286" spans="1:49" ht="95" customHeight="1">
      <c r="A286" s="23" t="s">
        <v>285</v>
      </c>
      <c r="B286" s="324"/>
      <c r="C286" s="326"/>
      <c r="D286" s="51" t="s">
        <v>171</v>
      </c>
      <c r="E286" s="51" t="s">
        <v>318</v>
      </c>
      <c r="F286" s="66">
        <v>44078</v>
      </c>
      <c r="G286" s="55" t="s">
        <v>74</v>
      </c>
      <c r="H286" s="55" t="s">
        <v>223</v>
      </c>
      <c r="I286" s="55" t="s">
        <v>326</v>
      </c>
      <c r="J286" s="55" t="s">
        <v>318</v>
      </c>
      <c r="K286" s="85">
        <v>278</v>
      </c>
      <c r="L286" s="74">
        <v>15445</v>
      </c>
      <c r="M286" s="74">
        <f t="shared" si="7"/>
        <v>61780</v>
      </c>
      <c r="N286" s="55">
        <v>1</v>
      </c>
      <c r="O286" s="55">
        <f t="shared" si="8"/>
        <v>1</v>
      </c>
      <c r="P286" s="55"/>
      <c r="Q286" s="55" t="str">
        <f t="shared" si="9"/>
        <v/>
      </c>
      <c r="R286" s="54">
        <v>1</v>
      </c>
      <c r="S286" s="51"/>
      <c r="T286" s="54">
        <v>1</v>
      </c>
      <c r="U286" s="51"/>
      <c r="V286" s="54">
        <v>1</v>
      </c>
      <c r="W286" s="55"/>
      <c r="X286" s="55">
        <v>1</v>
      </c>
      <c r="Y286" s="55"/>
      <c r="Z286" s="55"/>
      <c r="AA286" s="2"/>
      <c r="AB286" s="2"/>
      <c r="AC286" s="2"/>
      <c r="AD286" s="2"/>
      <c r="AE286" s="2"/>
      <c r="AF286" s="2"/>
      <c r="AG286" s="2"/>
      <c r="AH286" s="2"/>
      <c r="AI286" s="2"/>
      <c r="AJ286" s="2"/>
      <c r="AK286" s="2"/>
      <c r="AL286" s="2"/>
      <c r="AM286" s="2"/>
      <c r="AN286" s="2"/>
      <c r="AO286" s="2"/>
      <c r="AP286" s="2"/>
      <c r="AQ286" s="2"/>
      <c r="AR286" s="2"/>
      <c r="AS286" s="2"/>
      <c r="AT286" s="2"/>
      <c r="AU286" s="2"/>
      <c r="AV286" s="2"/>
      <c r="AW286" s="2"/>
    </row>
    <row r="287" spans="1:49" ht="95" customHeight="1">
      <c r="A287" s="23" t="s">
        <v>285</v>
      </c>
      <c r="B287" s="324"/>
      <c r="C287" s="326"/>
      <c r="D287" s="51" t="s">
        <v>188</v>
      </c>
      <c r="E287" s="51" t="s">
        <v>304</v>
      </c>
      <c r="F287" s="66">
        <v>44078</v>
      </c>
      <c r="G287" s="67" t="s">
        <v>26</v>
      </c>
      <c r="H287" s="55" t="s">
        <v>306</v>
      </c>
      <c r="I287" s="55" t="s">
        <v>27</v>
      </c>
      <c r="J287" s="55" t="s">
        <v>307</v>
      </c>
      <c r="K287" s="85">
        <v>279</v>
      </c>
      <c r="L287" s="74">
        <f>IF(N287=3, 750, IF(N287=1, 1000, ""))</f>
        <v>750</v>
      </c>
      <c r="M287" s="74">
        <f t="shared" si="7"/>
        <v>3000</v>
      </c>
      <c r="N287" s="55">
        <v>3</v>
      </c>
      <c r="O287" s="55" t="str">
        <f t="shared" si="8"/>
        <v/>
      </c>
      <c r="P287" s="55"/>
      <c r="Q287" s="55">
        <f t="shared" si="9"/>
        <v>1</v>
      </c>
      <c r="R287" s="54">
        <v>1</v>
      </c>
      <c r="S287" s="51"/>
      <c r="T287" s="54">
        <v>1</v>
      </c>
      <c r="U287" s="51"/>
      <c r="V287" s="54">
        <v>1</v>
      </c>
      <c r="W287" s="55"/>
      <c r="X287" s="55">
        <v>1</v>
      </c>
      <c r="Y287" s="55"/>
      <c r="Z287" s="55"/>
      <c r="AA287" s="2"/>
      <c r="AB287" s="2"/>
      <c r="AC287" s="2"/>
      <c r="AD287" s="2"/>
      <c r="AE287" s="2"/>
      <c r="AF287" s="2"/>
      <c r="AG287" s="2"/>
      <c r="AH287" s="2"/>
      <c r="AI287" s="2"/>
      <c r="AJ287" s="2"/>
      <c r="AK287" s="2"/>
      <c r="AL287" s="2"/>
      <c r="AM287" s="2"/>
      <c r="AN287" s="2"/>
      <c r="AO287" s="2"/>
      <c r="AP287" s="2"/>
      <c r="AQ287" s="2"/>
      <c r="AR287" s="2"/>
      <c r="AS287" s="2"/>
      <c r="AT287" s="2"/>
      <c r="AU287" s="2"/>
      <c r="AV287" s="2"/>
      <c r="AW287" s="2"/>
    </row>
    <row r="288" spans="1:49" ht="95" customHeight="1">
      <c r="A288" s="23" t="s">
        <v>285</v>
      </c>
      <c r="B288" s="324"/>
      <c r="C288" s="326"/>
      <c r="D288" s="305" t="s">
        <v>169</v>
      </c>
      <c r="E288" s="305" t="s">
        <v>315</v>
      </c>
      <c r="F288" s="66">
        <v>44078</v>
      </c>
      <c r="G288" s="67" t="s">
        <v>26</v>
      </c>
      <c r="H288" s="55" t="s">
        <v>40</v>
      </c>
      <c r="I288" s="55" t="s">
        <v>324</v>
      </c>
      <c r="J288" s="55" t="s">
        <v>315</v>
      </c>
      <c r="K288" s="85">
        <v>280</v>
      </c>
      <c r="L288" s="74">
        <v>1201.6300000000001</v>
      </c>
      <c r="M288" s="74">
        <f t="shared" si="7"/>
        <v>4806.5200000000004</v>
      </c>
      <c r="N288" s="55">
        <v>1</v>
      </c>
      <c r="O288" s="55">
        <f t="shared" si="8"/>
        <v>1</v>
      </c>
      <c r="P288" s="55"/>
      <c r="Q288" s="55" t="str">
        <f t="shared" si="9"/>
        <v/>
      </c>
      <c r="R288" s="54">
        <v>1</v>
      </c>
      <c r="S288" s="51"/>
      <c r="T288" s="54">
        <v>1</v>
      </c>
      <c r="U288" s="51"/>
      <c r="V288" s="54">
        <v>1</v>
      </c>
      <c r="W288" s="55"/>
      <c r="X288" s="55">
        <v>1</v>
      </c>
      <c r="Y288" s="55"/>
      <c r="Z288" s="55"/>
      <c r="AA288" s="2"/>
      <c r="AB288" s="2"/>
      <c r="AC288" s="2"/>
      <c r="AD288" s="2"/>
      <c r="AE288" s="2"/>
      <c r="AF288" s="2"/>
      <c r="AG288" s="2"/>
      <c r="AH288" s="2"/>
      <c r="AI288" s="2"/>
      <c r="AJ288" s="2"/>
      <c r="AK288" s="2"/>
      <c r="AL288" s="2"/>
      <c r="AM288" s="2"/>
      <c r="AN288" s="2"/>
      <c r="AO288" s="2"/>
      <c r="AP288" s="2"/>
      <c r="AQ288" s="2"/>
      <c r="AR288" s="2"/>
      <c r="AS288" s="2"/>
      <c r="AT288" s="2"/>
      <c r="AU288" s="2"/>
      <c r="AV288" s="2"/>
      <c r="AW288" s="2"/>
    </row>
    <row r="289" spans="1:49" ht="95" customHeight="1">
      <c r="A289" s="23" t="s">
        <v>285</v>
      </c>
      <c r="B289" s="324"/>
      <c r="C289" s="326"/>
      <c r="D289" s="305"/>
      <c r="E289" s="305"/>
      <c r="F289" s="66">
        <v>44078</v>
      </c>
      <c r="G289" s="67" t="s">
        <v>90</v>
      </c>
      <c r="H289" s="55" t="s">
        <v>40</v>
      </c>
      <c r="I289" s="55" t="s">
        <v>88</v>
      </c>
      <c r="J289" s="55" t="s">
        <v>315</v>
      </c>
      <c r="K289" s="85">
        <v>281</v>
      </c>
      <c r="L289" s="74">
        <v>500</v>
      </c>
      <c r="M289" s="74">
        <f t="shared" si="7"/>
        <v>2000</v>
      </c>
      <c r="N289" s="55">
        <v>1</v>
      </c>
      <c r="O289" s="55">
        <f t="shared" si="8"/>
        <v>1</v>
      </c>
      <c r="P289" s="55"/>
      <c r="Q289" s="55" t="str">
        <f t="shared" si="9"/>
        <v/>
      </c>
      <c r="R289" s="54">
        <v>1</v>
      </c>
      <c r="S289" s="51"/>
      <c r="T289" s="54">
        <v>1</v>
      </c>
      <c r="U289" s="51"/>
      <c r="V289" s="54">
        <v>1</v>
      </c>
      <c r="W289" s="55"/>
      <c r="X289" s="55">
        <v>1</v>
      </c>
      <c r="Y289" s="55"/>
      <c r="Z289" s="55"/>
      <c r="AA289" s="2"/>
      <c r="AB289" s="2"/>
      <c r="AC289" s="2"/>
      <c r="AD289" s="2"/>
      <c r="AE289" s="2"/>
      <c r="AF289" s="2"/>
      <c r="AG289" s="2"/>
      <c r="AH289" s="2"/>
      <c r="AI289" s="2"/>
      <c r="AJ289" s="2"/>
      <c r="AK289" s="2"/>
      <c r="AL289" s="2"/>
      <c r="AM289" s="2"/>
      <c r="AN289" s="2"/>
      <c r="AO289" s="2"/>
      <c r="AP289" s="2"/>
      <c r="AQ289" s="2"/>
      <c r="AR289" s="2"/>
      <c r="AS289" s="2"/>
      <c r="AT289" s="2"/>
      <c r="AU289" s="2"/>
      <c r="AV289" s="2"/>
      <c r="AW289" s="2"/>
    </row>
    <row r="290" spans="1:49" ht="95" customHeight="1">
      <c r="A290" s="23" t="s">
        <v>285</v>
      </c>
      <c r="B290" s="324"/>
      <c r="C290" s="326"/>
      <c r="D290" s="305"/>
      <c r="E290" s="305"/>
      <c r="F290" s="66">
        <v>44078</v>
      </c>
      <c r="G290" s="67" t="s">
        <v>90</v>
      </c>
      <c r="H290" s="55" t="s">
        <v>40</v>
      </c>
      <c r="I290" s="55" t="s">
        <v>88</v>
      </c>
      <c r="J290" s="55" t="s">
        <v>315</v>
      </c>
      <c r="K290" s="85">
        <v>282</v>
      </c>
      <c r="L290" s="74">
        <v>500</v>
      </c>
      <c r="M290" s="74">
        <f t="shared" si="7"/>
        <v>2000</v>
      </c>
      <c r="N290" s="55">
        <v>1</v>
      </c>
      <c r="O290" s="55">
        <f t="shared" si="8"/>
        <v>1</v>
      </c>
      <c r="P290" s="55"/>
      <c r="Q290" s="55" t="str">
        <f t="shared" si="9"/>
        <v/>
      </c>
      <c r="R290" s="54">
        <v>1</v>
      </c>
      <c r="S290" s="51"/>
      <c r="T290" s="54">
        <v>1</v>
      </c>
      <c r="U290" s="51"/>
      <c r="V290" s="54">
        <v>1</v>
      </c>
      <c r="W290" s="55"/>
      <c r="X290" s="55">
        <v>1</v>
      </c>
      <c r="Y290" s="55"/>
      <c r="Z290" s="55"/>
      <c r="AA290" s="2"/>
      <c r="AB290" s="2"/>
      <c r="AC290" s="2"/>
      <c r="AD290" s="2"/>
      <c r="AE290" s="2"/>
      <c r="AF290" s="2"/>
      <c r="AG290" s="2"/>
      <c r="AH290" s="2"/>
      <c r="AI290" s="2"/>
      <c r="AJ290" s="2"/>
      <c r="AK290" s="2"/>
      <c r="AL290" s="2"/>
      <c r="AM290" s="2"/>
      <c r="AN290" s="2"/>
      <c r="AO290" s="2"/>
      <c r="AP290" s="2"/>
      <c r="AQ290" s="2"/>
      <c r="AR290" s="2"/>
      <c r="AS290" s="2"/>
      <c r="AT290" s="2"/>
      <c r="AU290" s="2"/>
      <c r="AV290" s="2"/>
      <c r="AW290" s="2"/>
    </row>
    <row r="291" spans="1:49" ht="95" customHeight="1">
      <c r="A291" s="23" t="s">
        <v>285</v>
      </c>
      <c r="B291" s="324"/>
      <c r="C291" s="326"/>
      <c r="D291" s="51" t="s">
        <v>171</v>
      </c>
      <c r="E291" s="51" t="s">
        <v>318</v>
      </c>
      <c r="F291" s="66">
        <v>44078</v>
      </c>
      <c r="G291" s="67" t="s">
        <v>26</v>
      </c>
      <c r="H291" s="55" t="s">
        <v>223</v>
      </c>
      <c r="I291" s="55" t="s">
        <v>326</v>
      </c>
      <c r="J291" s="55" t="s">
        <v>318</v>
      </c>
      <c r="K291" s="85">
        <v>283</v>
      </c>
      <c r="L291" s="74">
        <v>1815</v>
      </c>
      <c r="M291" s="74">
        <f t="shared" si="7"/>
        <v>7260</v>
      </c>
      <c r="N291" s="55">
        <v>1</v>
      </c>
      <c r="O291" s="55">
        <f t="shared" si="8"/>
        <v>1</v>
      </c>
      <c r="P291" s="55"/>
      <c r="Q291" s="55" t="str">
        <f t="shared" si="9"/>
        <v/>
      </c>
      <c r="R291" s="54">
        <v>1</v>
      </c>
      <c r="S291" s="51"/>
      <c r="T291" s="54">
        <v>1</v>
      </c>
      <c r="U291" s="51"/>
      <c r="V291" s="54">
        <v>1</v>
      </c>
      <c r="W291" s="55"/>
      <c r="X291" s="55">
        <v>1</v>
      </c>
      <c r="Y291" s="55"/>
      <c r="Z291" s="55"/>
      <c r="AA291" s="2"/>
      <c r="AB291" s="2"/>
      <c r="AC291" s="2"/>
      <c r="AD291" s="2"/>
      <c r="AE291" s="2"/>
      <c r="AF291" s="2"/>
      <c r="AG291" s="2"/>
      <c r="AH291" s="2"/>
      <c r="AI291" s="2"/>
      <c r="AJ291" s="2"/>
      <c r="AK291" s="2"/>
      <c r="AL291" s="2"/>
      <c r="AM291" s="2"/>
      <c r="AN291" s="2"/>
      <c r="AO291" s="2"/>
      <c r="AP291" s="2"/>
      <c r="AQ291" s="2"/>
      <c r="AR291" s="2"/>
      <c r="AS291" s="2"/>
      <c r="AT291" s="2"/>
      <c r="AU291" s="2"/>
      <c r="AV291" s="2"/>
      <c r="AW291" s="2"/>
    </row>
    <row r="292" spans="1:49" ht="95" customHeight="1">
      <c r="A292" s="23" t="s">
        <v>285</v>
      </c>
      <c r="B292" s="324"/>
      <c r="C292" s="326"/>
      <c r="D292" s="305" t="s">
        <v>188</v>
      </c>
      <c r="E292" s="305" t="s">
        <v>286</v>
      </c>
      <c r="F292" s="52">
        <v>44080</v>
      </c>
      <c r="G292" s="61" t="s">
        <v>26</v>
      </c>
      <c r="H292" s="51" t="s">
        <v>289</v>
      </c>
      <c r="I292" s="51" t="s">
        <v>27</v>
      </c>
      <c r="J292" s="51" t="s">
        <v>286</v>
      </c>
      <c r="K292" s="85">
        <v>284</v>
      </c>
      <c r="L292" s="75">
        <v>750</v>
      </c>
      <c r="M292" s="76">
        <f t="shared" si="7"/>
        <v>3000</v>
      </c>
      <c r="N292" s="51">
        <v>3</v>
      </c>
      <c r="O292" s="51"/>
      <c r="P292" s="51"/>
      <c r="Q292" s="51">
        <v>1</v>
      </c>
      <c r="R292" s="54">
        <v>1</v>
      </c>
      <c r="S292" s="51"/>
      <c r="T292" s="54">
        <v>1</v>
      </c>
      <c r="U292" s="51"/>
      <c r="V292" s="54">
        <v>1</v>
      </c>
      <c r="W292" s="51"/>
      <c r="X292" s="51">
        <v>1</v>
      </c>
      <c r="Y292" s="51"/>
      <c r="Z292" s="51"/>
      <c r="AA292" s="2"/>
      <c r="AB292" s="2"/>
      <c r="AC292" s="2"/>
      <c r="AD292" s="2"/>
      <c r="AE292" s="2"/>
      <c r="AF292" s="2"/>
      <c r="AG292" s="2"/>
      <c r="AH292" s="2"/>
      <c r="AI292" s="2"/>
      <c r="AJ292" s="2"/>
      <c r="AK292" s="2"/>
      <c r="AL292" s="2"/>
      <c r="AM292" s="2"/>
      <c r="AN292" s="2"/>
      <c r="AO292" s="2"/>
      <c r="AP292" s="2"/>
      <c r="AQ292" s="2"/>
      <c r="AR292" s="2"/>
      <c r="AS292" s="2"/>
      <c r="AT292" s="2"/>
      <c r="AU292" s="2"/>
      <c r="AV292" s="2"/>
      <c r="AW292" s="2"/>
    </row>
    <row r="293" spans="1:49" ht="95" customHeight="1">
      <c r="A293" s="23" t="s">
        <v>285</v>
      </c>
      <c r="B293" s="324"/>
      <c r="C293" s="326"/>
      <c r="D293" s="305"/>
      <c r="E293" s="305"/>
      <c r="F293" s="52">
        <v>44080</v>
      </c>
      <c r="G293" s="61" t="s">
        <v>90</v>
      </c>
      <c r="H293" s="51" t="s">
        <v>289</v>
      </c>
      <c r="I293" s="51" t="s">
        <v>88</v>
      </c>
      <c r="J293" s="51" t="s">
        <v>286</v>
      </c>
      <c r="K293" s="85">
        <v>285</v>
      </c>
      <c r="L293" s="75">
        <v>500</v>
      </c>
      <c r="M293" s="76">
        <f t="shared" si="7"/>
        <v>2000</v>
      </c>
      <c r="N293" s="51">
        <v>3</v>
      </c>
      <c r="O293" s="51"/>
      <c r="P293" s="51"/>
      <c r="Q293" s="51">
        <v>1</v>
      </c>
      <c r="R293" s="54">
        <v>1</v>
      </c>
      <c r="S293" s="51"/>
      <c r="T293" s="54">
        <v>1</v>
      </c>
      <c r="U293" s="51"/>
      <c r="V293" s="54">
        <v>1</v>
      </c>
      <c r="W293" s="51"/>
      <c r="X293" s="51">
        <v>1</v>
      </c>
      <c r="Y293" s="51"/>
      <c r="Z293" s="51"/>
      <c r="AA293" s="2"/>
      <c r="AB293" s="2"/>
      <c r="AC293" s="2"/>
      <c r="AD293" s="2"/>
      <c r="AE293" s="2"/>
      <c r="AF293" s="2"/>
      <c r="AG293" s="2"/>
      <c r="AH293" s="2"/>
      <c r="AI293" s="2"/>
      <c r="AJ293" s="2"/>
      <c r="AK293" s="2"/>
      <c r="AL293" s="2"/>
      <c r="AM293" s="2"/>
      <c r="AN293" s="2"/>
      <c r="AO293" s="2"/>
      <c r="AP293" s="2"/>
      <c r="AQ293" s="2"/>
      <c r="AR293" s="2"/>
      <c r="AS293" s="2"/>
      <c r="AT293" s="2"/>
      <c r="AU293" s="2"/>
      <c r="AV293" s="2"/>
      <c r="AW293" s="2"/>
    </row>
    <row r="294" spans="1:49" ht="95" customHeight="1">
      <c r="A294" s="23" t="s">
        <v>285</v>
      </c>
      <c r="B294" s="324"/>
      <c r="C294" s="326"/>
      <c r="D294" s="305"/>
      <c r="E294" s="305"/>
      <c r="F294" s="52">
        <v>44080</v>
      </c>
      <c r="G294" s="61" t="s">
        <v>26</v>
      </c>
      <c r="H294" s="51" t="s">
        <v>290</v>
      </c>
      <c r="I294" s="51" t="s">
        <v>27</v>
      </c>
      <c r="J294" s="51" t="s">
        <v>291</v>
      </c>
      <c r="K294" s="85">
        <v>286</v>
      </c>
      <c r="L294" s="75">
        <v>1000</v>
      </c>
      <c r="M294" s="76">
        <f t="shared" si="7"/>
        <v>4000</v>
      </c>
      <c r="N294" s="51">
        <v>1</v>
      </c>
      <c r="O294" s="51">
        <v>1</v>
      </c>
      <c r="P294" s="51"/>
      <c r="Q294" s="51"/>
      <c r="R294" s="54">
        <v>1</v>
      </c>
      <c r="S294" s="51"/>
      <c r="T294" s="54">
        <v>1</v>
      </c>
      <c r="U294" s="51"/>
      <c r="V294" s="54">
        <v>1</v>
      </c>
      <c r="W294" s="51"/>
      <c r="X294" s="51">
        <v>1</v>
      </c>
      <c r="Y294" s="51"/>
      <c r="Z294" s="51"/>
      <c r="AA294" s="2"/>
      <c r="AB294" s="2"/>
      <c r="AC294" s="2"/>
      <c r="AD294" s="2"/>
      <c r="AE294" s="2"/>
      <c r="AF294" s="2"/>
      <c r="AG294" s="2"/>
      <c r="AH294" s="2"/>
      <c r="AI294" s="2"/>
      <c r="AJ294" s="2"/>
      <c r="AK294" s="2"/>
      <c r="AL294" s="2"/>
      <c r="AM294" s="2"/>
      <c r="AN294" s="2"/>
      <c r="AO294" s="2"/>
      <c r="AP294" s="2"/>
      <c r="AQ294" s="2"/>
      <c r="AR294" s="2"/>
      <c r="AS294" s="2"/>
      <c r="AT294" s="2"/>
      <c r="AU294" s="2"/>
      <c r="AV294" s="2"/>
      <c r="AW294" s="2"/>
    </row>
    <row r="295" spans="1:49" ht="95" customHeight="1">
      <c r="A295" s="23" t="s">
        <v>285</v>
      </c>
      <c r="B295" s="324"/>
      <c r="C295" s="326"/>
      <c r="D295" s="305"/>
      <c r="E295" s="305"/>
      <c r="F295" s="52">
        <v>44080</v>
      </c>
      <c r="G295" s="61" t="s">
        <v>26</v>
      </c>
      <c r="H295" s="51" t="s">
        <v>292</v>
      </c>
      <c r="I295" s="51" t="s">
        <v>27</v>
      </c>
      <c r="J295" s="51" t="s">
        <v>293</v>
      </c>
      <c r="K295" s="85">
        <v>287</v>
      </c>
      <c r="L295" s="75">
        <v>1000</v>
      </c>
      <c r="M295" s="76">
        <f t="shared" si="7"/>
        <v>4000</v>
      </c>
      <c r="N295" s="51">
        <v>1</v>
      </c>
      <c r="O295" s="51">
        <v>1</v>
      </c>
      <c r="P295" s="51"/>
      <c r="Q295" s="51"/>
      <c r="R295" s="54">
        <v>1</v>
      </c>
      <c r="S295" s="51"/>
      <c r="T295" s="54">
        <v>1</v>
      </c>
      <c r="U295" s="51"/>
      <c r="V295" s="54">
        <v>1</v>
      </c>
      <c r="W295" s="51"/>
      <c r="X295" s="51">
        <v>1</v>
      </c>
      <c r="Y295" s="51"/>
      <c r="Z295" s="51"/>
      <c r="AA295" s="2"/>
      <c r="AB295" s="2"/>
      <c r="AC295" s="2"/>
      <c r="AD295" s="2"/>
      <c r="AE295" s="2"/>
      <c r="AF295" s="2"/>
      <c r="AG295" s="2"/>
      <c r="AH295" s="2"/>
      <c r="AI295" s="2"/>
      <c r="AJ295" s="2"/>
      <c r="AK295" s="2"/>
      <c r="AL295" s="2"/>
      <c r="AM295" s="2"/>
      <c r="AN295" s="2"/>
      <c r="AO295" s="2"/>
      <c r="AP295" s="2"/>
      <c r="AQ295" s="2"/>
      <c r="AR295" s="2"/>
      <c r="AS295" s="2"/>
      <c r="AT295" s="2"/>
      <c r="AU295" s="2"/>
      <c r="AV295" s="2"/>
      <c r="AW295" s="2"/>
    </row>
    <row r="296" spans="1:49" ht="95" customHeight="1">
      <c r="A296" s="23" t="s">
        <v>285</v>
      </c>
      <c r="B296" s="324"/>
      <c r="C296" s="326"/>
      <c r="D296" s="51" t="s">
        <v>311</v>
      </c>
      <c r="E296" s="51" t="s">
        <v>329</v>
      </c>
      <c r="F296" s="66">
        <v>44080</v>
      </c>
      <c r="G296" s="68" t="s">
        <v>26</v>
      </c>
      <c r="H296" s="55" t="s">
        <v>40</v>
      </c>
      <c r="I296" s="55" t="s">
        <v>27</v>
      </c>
      <c r="J296" s="55" t="s">
        <v>299</v>
      </c>
      <c r="K296" s="85">
        <v>288</v>
      </c>
      <c r="L296" s="74">
        <v>1000</v>
      </c>
      <c r="M296" s="74">
        <f t="shared" si="7"/>
        <v>4000</v>
      </c>
      <c r="N296" s="55">
        <v>1</v>
      </c>
      <c r="O296" s="55">
        <f>IF(N296=1,1,"")</f>
        <v>1</v>
      </c>
      <c r="P296" s="55"/>
      <c r="Q296" s="55" t="str">
        <f>IF(N296=3,1,"")</f>
        <v/>
      </c>
      <c r="R296" s="54">
        <v>1</v>
      </c>
      <c r="S296" s="51"/>
      <c r="T296" s="54">
        <v>1</v>
      </c>
      <c r="U296" s="51"/>
      <c r="V296" s="54">
        <v>1</v>
      </c>
      <c r="W296" s="55"/>
      <c r="X296" s="55">
        <v>1</v>
      </c>
      <c r="Y296" s="55"/>
      <c r="Z296" s="55"/>
      <c r="AA296" s="2"/>
      <c r="AB296" s="2"/>
      <c r="AC296" s="2"/>
      <c r="AD296" s="2"/>
      <c r="AE296" s="2"/>
      <c r="AF296" s="2"/>
      <c r="AG296" s="2"/>
      <c r="AH296" s="2"/>
      <c r="AI296" s="2"/>
      <c r="AJ296" s="2"/>
      <c r="AK296" s="2"/>
      <c r="AL296" s="2"/>
      <c r="AM296" s="2"/>
      <c r="AN296" s="2"/>
      <c r="AO296" s="2"/>
      <c r="AP296" s="2"/>
      <c r="AQ296" s="2"/>
      <c r="AR296" s="2"/>
      <c r="AS296" s="2"/>
      <c r="AT296" s="2"/>
      <c r="AU296" s="2"/>
      <c r="AV296" s="2"/>
      <c r="AW296" s="2"/>
    </row>
    <row r="297" spans="1:49" ht="95" customHeight="1">
      <c r="A297" s="23" t="s">
        <v>285</v>
      </c>
      <c r="B297" s="324"/>
      <c r="C297" s="326"/>
      <c r="D297" s="305" t="s">
        <v>188</v>
      </c>
      <c r="E297" s="305" t="s">
        <v>286</v>
      </c>
      <c r="F297" s="52">
        <v>44081</v>
      </c>
      <c r="G297" s="61" t="s">
        <v>26</v>
      </c>
      <c r="H297" s="51" t="s">
        <v>296</v>
      </c>
      <c r="I297" s="51" t="s">
        <v>27</v>
      </c>
      <c r="J297" s="51" t="s">
        <v>297</v>
      </c>
      <c r="K297" s="85">
        <v>289</v>
      </c>
      <c r="L297" s="75">
        <v>1400</v>
      </c>
      <c r="M297" s="76">
        <f t="shared" ref="M297:M360" si="10">L297*4</f>
        <v>5600</v>
      </c>
      <c r="N297" s="51">
        <v>1</v>
      </c>
      <c r="O297" s="51">
        <v>1</v>
      </c>
      <c r="P297" s="51"/>
      <c r="Q297" s="51"/>
      <c r="R297" s="54">
        <v>1</v>
      </c>
      <c r="S297" s="51"/>
      <c r="T297" s="54">
        <v>1</v>
      </c>
      <c r="U297" s="51"/>
      <c r="V297" s="54">
        <v>1</v>
      </c>
      <c r="W297" s="51"/>
      <c r="X297" s="51">
        <v>1</v>
      </c>
      <c r="Y297" s="51"/>
      <c r="Z297" s="51"/>
      <c r="AA297" s="2"/>
      <c r="AB297" s="2"/>
      <c r="AC297" s="2"/>
      <c r="AD297" s="2"/>
      <c r="AE297" s="2"/>
      <c r="AF297" s="2"/>
      <c r="AG297" s="2"/>
      <c r="AH297" s="2"/>
      <c r="AI297" s="2"/>
      <c r="AJ297" s="2"/>
      <c r="AK297" s="2"/>
      <c r="AL297" s="2"/>
      <c r="AM297" s="2"/>
      <c r="AN297" s="2"/>
      <c r="AO297" s="2"/>
      <c r="AP297" s="2"/>
      <c r="AQ297" s="2"/>
      <c r="AR297" s="2"/>
      <c r="AS297" s="2"/>
      <c r="AT297" s="2"/>
      <c r="AU297" s="2"/>
      <c r="AV297" s="2"/>
      <c r="AW297" s="2"/>
    </row>
    <row r="298" spans="1:49" ht="95" customHeight="1">
      <c r="A298" s="23" t="s">
        <v>285</v>
      </c>
      <c r="B298" s="324"/>
      <c r="C298" s="326"/>
      <c r="D298" s="305"/>
      <c r="E298" s="305"/>
      <c r="F298" s="52">
        <v>44081</v>
      </c>
      <c r="G298" s="51" t="s">
        <v>85</v>
      </c>
      <c r="H298" s="51" t="s">
        <v>296</v>
      </c>
      <c r="I298" s="51" t="s">
        <v>27</v>
      </c>
      <c r="J298" s="51" t="s">
        <v>297</v>
      </c>
      <c r="K298" s="85">
        <v>290</v>
      </c>
      <c r="L298" s="78">
        <v>221.19</v>
      </c>
      <c r="M298" s="76">
        <f t="shared" si="10"/>
        <v>884.76</v>
      </c>
      <c r="N298" s="51">
        <v>1</v>
      </c>
      <c r="O298" s="51">
        <v>1</v>
      </c>
      <c r="P298" s="51"/>
      <c r="Q298" s="51"/>
      <c r="R298" s="54">
        <v>1</v>
      </c>
      <c r="S298" s="51"/>
      <c r="T298" s="54">
        <v>1</v>
      </c>
      <c r="U298" s="51"/>
      <c r="V298" s="54">
        <v>1</v>
      </c>
      <c r="W298" s="51"/>
      <c r="X298" s="51">
        <v>1</v>
      </c>
      <c r="Y298" s="51"/>
      <c r="Z298" s="51"/>
      <c r="AA298" s="2"/>
      <c r="AB298" s="2"/>
      <c r="AC298" s="2"/>
      <c r="AD298" s="2"/>
      <c r="AE298" s="2"/>
      <c r="AF298" s="2"/>
      <c r="AG298" s="2"/>
      <c r="AH298" s="2"/>
      <c r="AI298" s="2"/>
      <c r="AJ298" s="2"/>
      <c r="AK298" s="2"/>
      <c r="AL298" s="2"/>
      <c r="AM298" s="2"/>
      <c r="AN298" s="2"/>
      <c r="AO298" s="2"/>
      <c r="AP298" s="2"/>
      <c r="AQ298" s="2"/>
      <c r="AR298" s="2"/>
      <c r="AS298" s="2"/>
      <c r="AT298" s="2"/>
      <c r="AU298" s="2"/>
      <c r="AV298" s="2"/>
      <c r="AW298" s="2"/>
    </row>
    <row r="299" spans="1:49" ht="95" customHeight="1">
      <c r="A299" s="23" t="s">
        <v>285</v>
      </c>
      <c r="B299" s="324"/>
      <c r="C299" s="326"/>
      <c r="D299" s="305"/>
      <c r="E299" s="305"/>
      <c r="F299" s="52">
        <v>44081</v>
      </c>
      <c r="G299" s="61" t="s">
        <v>26</v>
      </c>
      <c r="H299" s="51" t="s">
        <v>298</v>
      </c>
      <c r="I299" s="51" t="s">
        <v>27</v>
      </c>
      <c r="J299" s="51" t="s">
        <v>299</v>
      </c>
      <c r="K299" s="85">
        <v>291</v>
      </c>
      <c r="L299" s="75">
        <v>750</v>
      </c>
      <c r="M299" s="76">
        <f t="shared" si="10"/>
        <v>3000</v>
      </c>
      <c r="N299" s="51">
        <v>3</v>
      </c>
      <c r="O299" s="51"/>
      <c r="P299" s="51"/>
      <c r="Q299" s="51">
        <v>1</v>
      </c>
      <c r="R299" s="54">
        <v>1</v>
      </c>
      <c r="S299" s="51"/>
      <c r="T299" s="54">
        <v>1</v>
      </c>
      <c r="U299" s="51"/>
      <c r="V299" s="54">
        <v>1</v>
      </c>
      <c r="W299" s="51"/>
      <c r="X299" s="51">
        <v>1</v>
      </c>
      <c r="Y299" s="51"/>
      <c r="Z299" s="51"/>
      <c r="AA299" s="2"/>
      <c r="AB299" s="2"/>
      <c r="AC299" s="2"/>
      <c r="AD299" s="2"/>
      <c r="AE299" s="2"/>
      <c r="AF299" s="2"/>
      <c r="AG299" s="2"/>
      <c r="AH299" s="2"/>
      <c r="AI299" s="2"/>
      <c r="AJ299" s="2"/>
      <c r="AK299" s="2"/>
      <c r="AL299" s="2"/>
      <c r="AM299" s="2"/>
      <c r="AN299" s="2"/>
      <c r="AO299" s="2"/>
      <c r="AP299" s="2"/>
      <c r="AQ299" s="2"/>
      <c r="AR299" s="2"/>
      <c r="AS299" s="2"/>
      <c r="AT299" s="2"/>
      <c r="AU299" s="2"/>
      <c r="AV299" s="2"/>
      <c r="AW299" s="2"/>
    </row>
    <row r="300" spans="1:49" ht="95" customHeight="1">
      <c r="A300" s="23" t="s">
        <v>285</v>
      </c>
      <c r="B300" s="324"/>
      <c r="C300" s="326"/>
      <c r="D300" s="305"/>
      <c r="E300" s="305"/>
      <c r="F300" s="52">
        <v>44081</v>
      </c>
      <c r="G300" s="61" t="s">
        <v>26</v>
      </c>
      <c r="H300" s="51" t="s">
        <v>301</v>
      </c>
      <c r="I300" s="51" t="s">
        <v>27</v>
      </c>
      <c r="J300" s="51" t="s">
        <v>302</v>
      </c>
      <c r="K300" s="85">
        <v>292</v>
      </c>
      <c r="L300" s="75">
        <v>750</v>
      </c>
      <c r="M300" s="76">
        <f t="shared" si="10"/>
        <v>3000</v>
      </c>
      <c r="N300" s="51">
        <v>3</v>
      </c>
      <c r="O300" s="51"/>
      <c r="P300" s="51"/>
      <c r="Q300" s="51">
        <v>1</v>
      </c>
      <c r="R300" s="54">
        <v>1</v>
      </c>
      <c r="S300" s="51"/>
      <c r="T300" s="54">
        <v>1</v>
      </c>
      <c r="U300" s="51"/>
      <c r="V300" s="54">
        <v>1</v>
      </c>
      <c r="W300" s="51"/>
      <c r="X300" s="51">
        <v>1</v>
      </c>
      <c r="Y300" s="51"/>
      <c r="Z300" s="51"/>
      <c r="AA300" s="2"/>
      <c r="AB300" s="2"/>
      <c r="AC300" s="2"/>
      <c r="AD300" s="2"/>
      <c r="AE300" s="2"/>
      <c r="AF300" s="2"/>
      <c r="AG300" s="2"/>
      <c r="AH300" s="2"/>
      <c r="AI300" s="2"/>
      <c r="AJ300" s="2"/>
      <c r="AK300" s="2"/>
      <c r="AL300" s="2"/>
      <c r="AM300" s="2"/>
      <c r="AN300" s="2"/>
      <c r="AO300" s="2"/>
      <c r="AP300" s="2"/>
      <c r="AQ300" s="2"/>
      <c r="AR300" s="2"/>
      <c r="AS300" s="2"/>
      <c r="AT300" s="2"/>
      <c r="AU300" s="2"/>
      <c r="AV300" s="2"/>
      <c r="AW300" s="2"/>
    </row>
    <row r="301" spans="1:49" ht="95" customHeight="1">
      <c r="A301" s="23" t="s">
        <v>285</v>
      </c>
      <c r="B301" s="324"/>
      <c r="C301" s="326"/>
      <c r="D301" s="51" t="s">
        <v>311</v>
      </c>
      <c r="E301" s="51" t="s">
        <v>329</v>
      </c>
      <c r="F301" s="66">
        <v>44081</v>
      </c>
      <c r="G301" s="55" t="s">
        <v>85</v>
      </c>
      <c r="H301" s="55" t="s">
        <v>146</v>
      </c>
      <c r="I301" s="55" t="s">
        <v>322</v>
      </c>
      <c r="J301" s="55" t="s">
        <v>299</v>
      </c>
      <c r="K301" s="85">
        <v>293</v>
      </c>
      <c r="L301" s="74">
        <v>195.94</v>
      </c>
      <c r="M301" s="74">
        <f t="shared" si="10"/>
        <v>783.76</v>
      </c>
      <c r="N301" s="55">
        <v>1</v>
      </c>
      <c r="O301" s="55">
        <f t="shared" ref="O301:O306" si="11">IF(N301=1,1,"")</f>
        <v>1</v>
      </c>
      <c r="P301" s="55"/>
      <c r="Q301" s="55" t="str">
        <f t="shared" ref="Q301:Q306" si="12">IF(N301=3,1,"")</f>
        <v/>
      </c>
      <c r="R301" s="54">
        <v>1</v>
      </c>
      <c r="S301" s="51"/>
      <c r="T301" s="54">
        <v>1</v>
      </c>
      <c r="U301" s="51"/>
      <c r="V301" s="54">
        <v>1</v>
      </c>
      <c r="W301" s="55"/>
      <c r="X301" s="55">
        <v>1</v>
      </c>
      <c r="Y301" s="55"/>
      <c r="Z301" s="55"/>
      <c r="AA301" s="2"/>
      <c r="AB301" s="2"/>
      <c r="AC301" s="2"/>
      <c r="AD301" s="2"/>
      <c r="AE301" s="2"/>
      <c r="AF301" s="2"/>
      <c r="AG301" s="2"/>
      <c r="AH301" s="2"/>
      <c r="AI301" s="2"/>
      <c r="AJ301" s="2"/>
      <c r="AK301" s="2"/>
      <c r="AL301" s="2"/>
      <c r="AM301" s="2"/>
      <c r="AN301" s="2"/>
      <c r="AO301" s="2"/>
      <c r="AP301" s="2"/>
      <c r="AQ301" s="2"/>
      <c r="AR301" s="2"/>
      <c r="AS301" s="2"/>
      <c r="AT301" s="2"/>
      <c r="AU301" s="2"/>
      <c r="AV301" s="2"/>
      <c r="AW301" s="2"/>
    </row>
    <row r="302" spans="1:49" ht="95" customHeight="1">
      <c r="A302" s="23" t="s">
        <v>285</v>
      </c>
      <c r="B302" s="324"/>
      <c r="C302" s="326"/>
      <c r="D302" s="51" t="s">
        <v>311</v>
      </c>
      <c r="E302" s="51" t="s">
        <v>312</v>
      </c>
      <c r="F302" s="66">
        <v>44081</v>
      </c>
      <c r="G302" s="55" t="s">
        <v>85</v>
      </c>
      <c r="H302" s="55" t="s">
        <v>146</v>
      </c>
      <c r="I302" s="55" t="s">
        <v>323</v>
      </c>
      <c r="J302" s="55" t="s">
        <v>312</v>
      </c>
      <c r="K302" s="85">
        <v>294</v>
      </c>
      <c r="L302" s="74">
        <v>64.64</v>
      </c>
      <c r="M302" s="74">
        <f t="shared" si="10"/>
        <v>258.56</v>
      </c>
      <c r="N302" s="55">
        <v>1</v>
      </c>
      <c r="O302" s="55">
        <f t="shared" si="11"/>
        <v>1</v>
      </c>
      <c r="P302" s="55"/>
      <c r="Q302" s="55" t="str">
        <f t="shared" si="12"/>
        <v/>
      </c>
      <c r="R302" s="54">
        <v>1</v>
      </c>
      <c r="S302" s="51"/>
      <c r="T302" s="54">
        <v>1</v>
      </c>
      <c r="U302" s="51"/>
      <c r="V302" s="54">
        <v>1</v>
      </c>
      <c r="W302" s="55"/>
      <c r="X302" s="55">
        <v>1</v>
      </c>
      <c r="Y302" s="55"/>
      <c r="Z302" s="55"/>
      <c r="AA302" s="2"/>
      <c r="AB302" s="2"/>
      <c r="AC302" s="2"/>
      <c r="AD302" s="2"/>
      <c r="AE302" s="2"/>
      <c r="AF302" s="2"/>
      <c r="AG302" s="2"/>
      <c r="AH302" s="2"/>
      <c r="AI302" s="2"/>
      <c r="AJ302" s="2"/>
      <c r="AK302" s="2"/>
      <c r="AL302" s="2"/>
      <c r="AM302" s="2"/>
      <c r="AN302" s="2"/>
      <c r="AO302" s="2"/>
      <c r="AP302" s="2"/>
      <c r="AQ302" s="2"/>
      <c r="AR302" s="2"/>
      <c r="AS302" s="2"/>
      <c r="AT302" s="2"/>
      <c r="AU302" s="2"/>
      <c r="AV302" s="2"/>
      <c r="AW302" s="2"/>
    </row>
    <row r="303" spans="1:49" ht="95" customHeight="1">
      <c r="A303" s="23" t="s">
        <v>285</v>
      </c>
      <c r="B303" s="324"/>
      <c r="C303" s="326"/>
      <c r="D303" s="305" t="s">
        <v>188</v>
      </c>
      <c r="E303" s="305" t="s">
        <v>304</v>
      </c>
      <c r="F303" s="66">
        <v>44081</v>
      </c>
      <c r="G303" s="67" t="s">
        <v>26</v>
      </c>
      <c r="H303" s="55" t="s">
        <v>204</v>
      </c>
      <c r="I303" s="55" t="s">
        <v>27</v>
      </c>
      <c r="J303" s="55" t="s">
        <v>308</v>
      </c>
      <c r="K303" s="85">
        <v>295</v>
      </c>
      <c r="L303" s="74">
        <f>IF(N303=3, 750, IF(N303=1, 1000, ""))</f>
        <v>1000</v>
      </c>
      <c r="M303" s="74">
        <f t="shared" si="10"/>
        <v>4000</v>
      </c>
      <c r="N303" s="55">
        <v>1</v>
      </c>
      <c r="O303" s="55">
        <f t="shared" si="11"/>
        <v>1</v>
      </c>
      <c r="P303" s="55"/>
      <c r="Q303" s="55" t="str">
        <f t="shared" si="12"/>
        <v/>
      </c>
      <c r="R303" s="54">
        <v>1</v>
      </c>
      <c r="S303" s="51"/>
      <c r="T303" s="54">
        <v>1</v>
      </c>
      <c r="U303" s="51"/>
      <c r="V303" s="54">
        <v>1</v>
      </c>
      <c r="W303" s="55"/>
      <c r="X303" s="55">
        <v>1</v>
      </c>
      <c r="Y303" s="55"/>
      <c r="Z303" s="55"/>
      <c r="AA303" s="2"/>
      <c r="AB303" s="2"/>
      <c r="AC303" s="2"/>
      <c r="AD303" s="2"/>
      <c r="AE303" s="2"/>
      <c r="AF303" s="2"/>
      <c r="AG303" s="2"/>
      <c r="AH303" s="2"/>
      <c r="AI303" s="2"/>
      <c r="AJ303" s="2"/>
      <c r="AK303" s="2"/>
      <c r="AL303" s="2"/>
      <c r="AM303" s="2"/>
      <c r="AN303" s="2"/>
      <c r="AO303" s="2"/>
      <c r="AP303" s="2"/>
      <c r="AQ303" s="2"/>
      <c r="AR303" s="2"/>
      <c r="AS303" s="2"/>
      <c r="AT303" s="2"/>
      <c r="AU303" s="2"/>
      <c r="AV303" s="2"/>
      <c r="AW303" s="2"/>
    </row>
    <row r="304" spans="1:49" ht="95" customHeight="1">
      <c r="A304" s="23" t="s">
        <v>285</v>
      </c>
      <c r="B304" s="324"/>
      <c r="C304" s="326"/>
      <c r="D304" s="305"/>
      <c r="E304" s="305"/>
      <c r="F304" s="66">
        <v>44081</v>
      </c>
      <c r="G304" s="67" t="s">
        <v>26</v>
      </c>
      <c r="H304" s="55" t="s">
        <v>117</v>
      </c>
      <c r="I304" s="55" t="s">
        <v>27</v>
      </c>
      <c r="J304" s="55" t="s">
        <v>308</v>
      </c>
      <c r="K304" s="85">
        <v>296</v>
      </c>
      <c r="L304" s="74">
        <f>IF(N304=3, 750, IF(N304=1, 1000, ""))</f>
        <v>750</v>
      </c>
      <c r="M304" s="74">
        <f t="shared" si="10"/>
        <v>3000</v>
      </c>
      <c r="N304" s="55">
        <v>3</v>
      </c>
      <c r="O304" s="55" t="str">
        <f t="shared" si="11"/>
        <v/>
      </c>
      <c r="P304" s="55"/>
      <c r="Q304" s="55">
        <f t="shared" si="12"/>
        <v>1</v>
      </c>
      <c r="R304" s="54">
        <v>1</v>
      </c>
      <c r="S304" s="51"/>
      <c r="T304" s="54">
        <v>1</v>
      </c>
      <c r="U304" s="51"/>
      <c r="V304" s="54">
        <v>1</v>
      </c>
      <c r="W304" s="55"/>
      <c r="X304" s="55">
        <v>1</v>
      </c>
      <c r="Y304" s="55"/>
      <c r="Z304" s="55"/>
      <c r="AA304" s="2"/>
      <c r="AB304" s="2"/>
      <c r="AC304" s="2"/>
      <c r="AD304" s="2"/>
      <c r="AE304" s="2"/>
      <c r="AF304" s="2"/>
      <c r="AG304" s="2"/>
      <c r="AH304" s="2"/>
      <c r="AI304" s="2"/>
      <c r="AJ304" s="2"/>
      <c r="AK304" s="2"/>
      <c r="AL304" s="2"/>
      <c r="AM304" s="2"/>
      <c r="AN304" s="2"/>
      <c r="AO304" s="2"/>
      <c r="AP304" s="2"/>
      <c r="AQ304" s="2"/>
      <c r="AR304" s="2"/>
      <c r="AS304" s="2"/>
      <c r="AT304" s="2"/>
      <c r="AU304" s="2"/>
      <c r="AV304" s="2"/>
      <c r="AW304" s="2"/>
    </row>
    <row r="305" spans="1:49" ht="95" customHeight="1">
      <c r="A305" s="23" t="s">
        <v>285</v>
      </c>
      <c r="B305" s="324"/>
      <c r="C305" s="326"/>
      <c r="D305" s="305"/>
      <c r="E305" s="305"/>
      <c r="F305" s="66">
        <v>44081</v>
      </c>
      <c r="G305" s="67" t="s">
        <v>90</v>
      </c>
      <c r="H305" s="55" t="s">
        <v>204</v>
      </c>
      <c r="I305" s="55" t="s">
        <v>88</v>
      </c>
      <c r="J305" s="55" t="s">
        <v>308</v>
      </c>
      <c r="K305" s="85">
        <v>297</v>
      </c>
      <c r="L305" s="74">
        <v>500</v>
      </c>
      <c r="M305" s="74">
        <f t="shared" si="10"/>
        <v>2000</v>
      </c>
      <c r="N305" s="55">
        <v>1</v>
      </c>
      <c r="O305" s="55">
        <f t="shared" si="11"/>
        <v>1</v>
      </c>
      <c r="P305" s="55"/>
      <c r="Q305" s="55" t="str">
        <f t="shared" si="12"/>
        <v/>
      </c>
      <c r="R305" s="54">
        <v>1</v>
      </c>
      <c r="S305" s="51"/>
      <c r="T305" s="54">
        <v>1</v>
      </c>
      <c r="U305" s="51"/>
      <c r="V305" s="54">
        <v>1</v>
      </c>
      <c r="W305" s="55"/>
      <c r="X305" s="55">
        <v>1</v>
      </c>
      <c r="Y305" s="55"/>
      <c r="Z305" s="55"/>
      <c r="AA305" s="2"/>
      <c r="AB305" s="2"/>
      <c r="AC305" s="2"/>
      <c r="AD305" s="2"/>
      <c r="AE305" s="2"/>
      <c r="AF305" s="2"/>
      <c r="AG305" s="2"/>
      <c r="AH305" s="2"/>
      <c r="AI305" s="2"/>
      <c r="AJ305" s="2"/>
      <c r="AK305" s="2"/>
      <c r="AL305" s="2"/>
      <c r="AM305" s="2"/>
      <c r="AN305" s="2"/>
      <c r="AO305" s="2"/>
      <c r="AP305" s="2"/>
      <c r="AQ305" s="2"/>
      <c r="AR305" s="2"/>
      <c r="AS305" s="2"/>
      <c r="AT305" s="2"/>
      <c r="AU305" s="2"/>
      <c r="AV305" s="2"/>
      <c r="AW305" s="2"/>
    </row>
    <row r="306" spans="1:49" ht="95" customHeight="1">
      <c r="A306" s="23" t="s">
        <v>285</v>
      </c>
      <c r="B306" s="324"/>
      <c r="C306" s="326"/>
      <c r="D306" s="305"/>
      <c r="E306" s="305"/>
      <c r="F306" s="66">
        <v>44081</v>
      </c>
      <c r="G306" s="67" t="s">
        <v>90</v>
      </c>
      <c r="H306" s="55" t="s">
        <v>117</v>
      </c>
      <c r="I306" s="55" t="s">
        <v>88</v>
      </c>
      <c r="J306" s="55" t="s">
        <v>308</v>
      </c>
      <c r="K306" s="85">
        <v>298</v>
      </c>
      <c r="L306" s="74">
        <v>500</v>
      </c>
      <c r="M306" s="74">
        <f t="shared" si="10"/>
        <v>2000</v>
      </c>
      <c r="N306" s="55">
        <v>3</v>
      </c>
      <c r="O306" s="55" t="str">
        <f t="shared" si="11"/>
        <v/>
      </c>
      <c r="P306" s="55"/>
      <c r="Q306" s="55">
        <f t="shared" si="12"/>
        <v>1</v>
      </c>
      <c r="R306" s="54">
        <v>1</v>
      </c>
      <c r="S306" s="51"/>
      <c r="T306" s="54">
        <v>1</v>
      </c>
      <c r="U306" s="51"/>
      <c r="V306" s="54">
        <v>1</v>
      </c>
      <c r="W306" s="55"/>
      <c r="X306" s="55">
        <v>1</v>
      </c>
      <c r="Y306" s="55"/>
      <c r="Z306" s="55"/>
      <c r="AA306" s="2"/>
      <c r="AB306" s="2"/>
      <c r="AC306" s="2"/>
      <c r="AD306" s="2"/>
      <c r="AE306" s="2"/>
      <c r="AF306" s="2"/>
      <c r="AG306" s="2"/>
      <c r="AH306" s="2"/>
      <c r="AI306" s="2"/>
      <c r="AJ306" s="2"/>
      <c r="AK306" s="2"/>
      <c r="AL306" s="2"/>
      <c r="AM306" s="2"/>
      <c r="AN306" s="2"/>
      <c r="AO306" s="2"/>
      <c r="AP306" s="2"/>
      <c r="AQ306" s="2"/>
      <c r="AR306" s="2"/>
      <c r="AS306" s="2"/>
      <c r="AT306" s="2"/>
      <c r="AU306" s="2"/>
      <c r="AV306" s="2"/>
      <c r="AW306" s="2"/>
    </row>
    <row r="307" spans="1:49" ht="95" customHeight="1">
      <c r="A307" s="23" t="s">
        <v>285</v>
      </c>
      <c r="B307" s="324"/>
      <c r="C307" s="326"/>
      <c r="D307" s="305" t="s">
        <v>215</v>
      </c>
      <c r="E307" s="305" t="s">
        <v>294</v>
      </c>
      <c r="F307" s="52">
        <v>44082</v>
      </c>
      <c r="G307" s="51" t="s">
        <v>85</v>
      </c>
      <c r="H307" s="51" t="s">
        <v>146</v>
      </c>
      <c r="I307" s="51" t="s">
        <v>300</v>
      </c>
      <c r="J307" s="51" t="s">
        <v>295</v>
      </c>
      <c r="K307" s="85">
        <v>299</v>
      </c>
      <c r="L307" s="75">
        <v>193.31</v>
      </c>
      <c r="M307" s="76">
        <f t="shared" si="10"/>
        <v>773.24</v>
      </c>
      <c r="N307" s="51">
        <v>1</v>
      </c>
      <c r="O307" s="51">
        <v>1</v>
      </c>
      <c r="P307" s="51"/>
      <c r="Q307" s="51"/>
      <c r="R307" s="54">
        <v>1</v>
      </c>
      <c r="S307" s="51"/>
      <c r="T307" s="54">
        <v>1</v>
      </c>
      <c r="U307" s="51"/>
      <c r="V307" s="54">
        <v>1</v>
      </c>
      <c r="W307" s="51"/>
      <c r="X307" s="51">
        <v>1</v>
      </c>
      <c r="Y307" s="51"/>
      <c r="Z307" s="51"/>
      <c r="AA307" s="2"/>
      <c r="AB307" s="2"/>
      <c r="AC307" s="2"/>
      <c r="AD307" s="2"/>
      <c r="AE307" s="2"/>
      <c r="AF307" s="2"/>
      <c r="AG307" s="2"/>
      <c r="AH307" s="2"/>
      <c r="AI307" s="2"/>
      <c r="AJ307" s="2"/>
      <c r="AK307" s="2"/>
      <c r="AL307" s="2"/>
      <c r="AM307" s="2"/>
      <c r="AN307" s="2"/>
      <c r="AO307" s="2"/>
      <c r="AP307" s="2"/>
      <c r="AQ307" s="2"/>
      <c r="AR307" s="2"/>
      <c r="AS307" s="2"/>
      <c r="AT307" s="2"/>
      <c r="AU307" s="2"/>
      <c r="AV307" s="2"/>
      <c r="AW307" s="2"/>
    </row>
    <row r="308" spans="1:49" ht="95" customHeight="1">
      <c r="A308" s="23" t="s">
        <v>285</v>
      </c>
      <c r="B308" s="324"/>
      <c r="C308" s="326"/>
      <c r="D308" s="305"/>
      <c r="E308" s="305"/>
      <c r="F308" s="52">
        <v>44082</v>
      </c>
      <c r="G308" s="61" t="s">
        <v>26</v>
      </c>
      <c r="H308" s="51" t="s">
        <v>146</v>
      </c>
      <c r="I308" s="51" t="s">
        <v>27</v>
      </c>
      <c r="J308" s="51" t="s">
        <v>295</v>
      </c>
      <c r="K308" s="85">
        <v>300</v>
      </c>
      <c r="L308" s="75">
        <v>1000</v>
      </c>
      <c r="M308" s="76">
        <f t="shared" si="10"/>
        <v>4000</v>
      </c>
      <c r="N308" s="51">
        <v>1</v>
      </c>
      <c r="O308" s="51">
        <v>1</v>
      </c>
      <c r="P308" s="51"/>
      <c r="Q308" s="51"/>
      <c r="R308" s="54">
        <v>1</v>
      </c>
      <c r="S308" s="51"/>
      <c r="T308" s="54">
        <v>1</v>
      </c>
      <c r="U308" s="51"/>
      <c r="V308" s="54">
        <v>1</v>
      </c>
      <c r="W308" s="51"/>
      <c r="X308" s="51">
        <v>1</v>
      </c>
      <c r="Y308" s="51"/>
      <c r="Z308" s="51"/>
      <c r="AA308" s="2"/>
      <c r="AB308" s="2"/>
      <c r="AC308" s="2"/>
      <c r="AD308" s="2"/>
      <c r="AE308" s="2"/>
      <c r="AF308" s="2"/>
      <c r="AG308" s="2"/>
      <c r="AH308" s="2"/>
      <c r="AI308" s="2"/>
      <c r="AJ308" s="2"/>
      <c r="AK308" s="2"/>
      <c r="AL308" s="2"/>
      <c r="AM308" s="2"/>
      <c r="AN308" s="2"/>
      <c r="AO308" s="2"/>
      <c r="AP308" s="2"/>
      <c r="AQ308" s="2"/>
      <c r="AR308" s="2"/>
      <c r="AS308" s="2"/>
      <c r="AT308" s="2"/>
      <c r="AU308" s="2"/>
      <c r="AV308" s="2"/>
      <c r="AW308" s="2"/>
    </row>
    <row r="309" spans="1:49" ht="95" customHeight="1">
      <c r="A309" s="23" t="s">
        <v>285</v>
      </c>
      <c r="B309" s="324"/>
      <c r="C309" s="326"/>
      <c r="D309" s="51" t="s">
        <v>188</v>
      </c>
      <c r="E309" s="51" t="s">
        <v>304</v>
      </c>
      <c r="F309" s="66">
        <v>44084</v>
      </c>
      <c r="G309" s="67" t="s">
        <v>26</v>
      </c>
      <c r="H309" s="55" t="s">
        <v>235</v>
      </c>
      <c r="I309" s="55" t="s">
        <v>27</v>
      </c>
      <c r="J309" s="55" t="s">
        <v>309</v>
      </c>
      <c r="K309" s="85">
        <v>301</v>
      </c>
      <c r="L309" s="74">
        <f>IF(N309=3, 750, IF(N309=1, 1000, ""))</f>
        <v>1000</v>
      </c>
      <c r="M309" s="74">
        <f t="shared" si="10"/>
        <v>4000</v>
      </c>
      <c r="N309" s="55">
        <v>1</v>
      </c>
      <c r="O309" s="55">
        <f t="shared" ref="O309:O372" si="13">IF(N309=1,1,"")</f>
        <v>1</v>
      </c>
      <c r="P309" s="55"/>
      <c r="Q309" s="55" t="str">
        <f t="shared" ref="Q309:Q372" si="14">IF(N309=3,1,"")</f>
        <v/>
      </c>
      <c r="R309" s="54">
        <v>1</v>
      </c>
      <c r="S309" s="51"/>
      <c r="T309" s="54">
        <v>1</v>
      </c>
      <c r="U309" s="51"/>
      <c r="V309" s="54">
        <v>1</v>
      </c>
      <c r="W309" s="55"/>
      <c r="X309" s="55">
        <v>1</v>
      </c>
      <c r="Y309" s="55"/>
      <c r="Z309" s="55"/>
      <c r="AA309" s="2"/>
      <c r="AB309" s="2"/>
      <c r="AC309" s="2"/>
      <c r="AD309" s="2"/>
      <c r="AE309" s="2"/>
      <c r="AF309" s="2"/>
      <c r="AG309" s="2"/>
      <c r="AH309" s="2"/>
      <c r="AI309" s="2"/>
      <c r="AJ309" s="2"/>
      <c r="AK309" s="2"/>
      <c r="AL309" s="2"/>
      <c r="AM309" s="2"/>
      <c r="AN309" s="2"/>
      <c r="AO309" s="2"/>
      <c r="AP309" s="2"/>
      <c r="AQ309" s="2"/>
      <c r="AR309" s="2"/>
      <c r="AS309" s="2"/>
      <c r="AT309" s="2"/>
      <c r="AU309" s="2"/>
      <c r="AV309" s="2"/>
      <c r="AW309" s="2"/>
    </row>
    <row r="310" spans="1:49" ht="95" customHeight="1">
      <c r="A310" s="23" t="s">
        <v>285</v>
      </c>
      <c r="B310" s="324"/>
      <c r="C310" s="326"/>
      <c r="D310" s="305" t="s">
        <v>170</v>
      </c>
      <c r="E310" s="305" t="s">
        <v>317</v>
      </c>
      <c r="F310" s="66">
        <v>44088</v>
      </c>
      <c r="G310" s="55" t="s">
        <v>74</v>
      </c>
      <c r="H310" s="55" t="s">
        <v>316</v>
      </c>
      <c r="I310" s="55" t="s">
        <v>325</v>
      </c>
      <c r="J310" s="55" t="s">
        <v>317</v>
      </c>
      <c r="K310" s="85">
        <v>302</v>
      </c>
      <c r="L310" s="74">
        <v>790</v>
      </c>
      <c r="M310" s="74">
        <f t="shared" si="10"/>
        <v>3160</v>
      </c>
      <c r="N310" s="55">
        <v>1</v>
      </c>
      <c r="O310" s="55">
        <f t="shared" si="13"/>
        <v>1</v>
      </c>
      <c r="P310" s="55"/>
      <c r="Q310" s="55" t="str">
        <f t="shared" si="14"/>
        <v/>
      </c>
      <c r="R310" s="54">
        <v>1</v>
      </c>
      <c r="S310" s="51"/>
      <c r="T310" s="54">
        <v>1</v>
      </c>
      <c r="U310" s="51"/>
      <c r="V310" s="54">
        <v>1</v>
      </c>
      <c r="W310" s="55"/>
      <c r="X310" s="55">
        <v>1</v>
      </c>
      <c r="Y310" s="55"/>
      <c r="Z310" s="55"/>
      <c r="AA310" s="2"/>
      <c r="AB310" s="2"/>
      <c r="AC310" s="2"/>
      <c r="AD310" s="2"/>
      <c r="AE310" s="2"/>
      <c r="AF310" s="2"/>
      <c r="AG310" s="2"/>
      <c r="AH310" s="2"/>
      <c r="AI310" s="2"/>
      <c r="AJ310" s="2"/>
      <c r="AK310" s="2"/>
      <c r="AL310" s="2"/>
      <c r="AM310" s="2"/>
      <c r="AN310" s="2"/>
      <c r="AO310" s="2"/>
      <c r="AP310" s="2"/>
      <c r="AQ310" s="2"/>
      <c r="AR310" s="2"/>
      <c r="AS310" s="2"/>
      <c r="AT310" s="2"/>
      <c r="AU310" s="2"/>
      <c r="AV310" s="2"/>
      <c r="AW310" s="2"/>
    </row>
    <row r="311" spans="1:49" ht="95" customHeight="1">
      <c r="A311" s="23" t="s">
        <v>285</v>
      </c>
      <c r="B311" s="324"/>
      <c r="C311" s="326"/>
      <c r="D311" s="305"/>
      <c r="E311" s="305"/>
      <c r="F311" s="66">
        <v>44088</v>
      </c>
      <c r="G311" s="67" t="s">
        <v>26</v>
      </c>
      <c r="H311" s="55" t="s">
        <v>316</v>
      </c>
      <c r="I311" s="55" t="s">
        <v>325</v>
      </c>
      <c r="J311" s="55" t="s">
        <v>317</v>
      </c>
      <c r="K311" s="85">
        <v>303</v>
      </c>
      <c r="L311" s="74">
        <v>1000</v>
      </c>
      <c r="M311" s="74">
        <f t="shared" si="10"/>
        <v>4000</v>
      </c>
      <c r="N311" s="55">
        <v>1</v>
      </c>
      <c r="O311" s="55">
        <f t="shared" si="13"/>
        <v>1</v>
      </c>
      <c r="P311" s="55"/>
      <c r="Q311" s="55" t="str">
        <f t="shared" si="14"/>
        <v/>
      </c>
      <c r="R311" s="54">
        <v>1</v>
      </c>
      <c r="S311" s="51"/>
      <c r="T311" s="54">
        <v>1</v>
      </c>
      <c r="U311" s="51"/>
      <c r="V311" s="54">
        <v>1</v>
      </c>
      <c r="W311" s="55"/>
      <c r="X311" s="55">
        <v>1</v>
      </c>
      <c r="Y311" s="55"/>
      <c r="Z311" s="55"/>
      <c r="AA311" s="2"/>
      <c r="AB311" s="2"/>
      <c r="AC311" s="2"/>
      <c r="AD311" s="2"/>
      <c r="AE311" s="2"/>
      <c r="AF311" s="2"/>
      <c r="AG311" s="2"/>
      <c r="AH311" s="2"/>
      <c r="AI311" s="2"/>
      <c r="AJ311" s="2"/>
      <c r="AK311" s="2"/>
      <c r="AL311" s="2"/>
      <c r="AM311" s="2"/>
      <c r="AN311" s="2"/>
      <c r="AO311" s="2"/>
      <c r="AP311" s="2"/>
      <c r="AQ311" s="2"/>
      <c r="AR311" s="2"/>
      <c r="AS311" s="2"/>
      <c r="AT311" s="2"/>
      <c r="AU311" s="2"/>
      <c r="AV311" s="2"/>
      <c r="AW311" s="2"/>
    </row>
    <row r="312" spans="1:49" ht="95" customHeight="1">
      <c r="A312" s="23" t="s">
        <v>285</v>
      </c>
      <c r="B312" s="324"/>
      <c r="C312" s="326"/>
      <c r="D312" s="51" t="s">
        <v>172</v>
      </c>
      <c r="E312" s="51" t="s">
        <v>319</v>
      </c>
      <c r="F312" s="66">
        <v>44091</v>
      </c>
      <c r="G312" s="55" t="s">
        <v>74</v>
      </c>
      <c r="H312" s="55" t="s">
        <v>223</v>
      </c>
      <c r="I312" s="55" t="s">
        <v>327</v>
      </c>
      <c r="J312" s="55" t="s">
        <v>319</v>
      </c>
      <c r="K312" s="85">
        <v>304</v>
      </c>
      <c r="L312" s="74">
        <v>4440</v>
      </c>
      <c r="M312" s="74">
        <f t="shared" si="10"/>
        <v>17760</v>
      </c>
      <c r="N312" s="55">
        <v>1</v>
      </c>
      <c r="O312" s="55">
        <f t="shared" si="13"/>
        <v>1</v>
      </c>
      <c r="P312" s="55"/>
      <c r="Q312" s="55" t="str">
        <f t="shared" si="14"/>
        <v/>
      </c>
      <c r="R312" s="54">
        <v>1</v>
      </c>
      <c r="S312" s="51"/>
      <c r="T312" s="54">
        <v>1</v>
      </c>
      <c r="U312" s="51"/>
      <c r="V312" s="54">
        <v>1</v>
      </c>
      <c r="W312" s="55"/>
      <c r="X312" s="55">
        <v>1</v>
      </c>
      <c r="Y312" s="55"/>
      <c r="Z312" s="55"/>
      <c r="AA312" s="2"/>
      <c r="AB312" s="2"/>
      <c r="AC312" s="2"/>
      <c r="AD312" s="2"/>
      <c r="AE312" s="2"/>
      <c r="AF312" s="2"/>
      <c r="AG312" s="2"/>
      <c r="AH312" s="2"/>
      <c r="AI312" s="2"/>
      <c r="AJ312" s="2"/>
      <c r="AK312" s="2"/>
      <c r="AL312" s="2"/>
      <c r="AM312" s="2"/>
      <c r="AN312" s="2"/>
      <c r="AO312" s="2"/>
      <c r="AP312" s="2"/>
      <c r="AQ312" s="2"/>
      <c r="AR312" s="2"/>
      <c r="AS312" s="2"/>
      <c r="AT312" s="2"/>
      <c r="AU312" s="2"/>
      <c r="AV312" s="2"/>
      <c r="AW312" s="2"/>
    </row>
    <row r="313" spans="1:49" ht="95" customHeight="1">
      <c r="A313" s="23" t="s">
        <v>285</v>
      </c>
      <c r="B313" s="324"/>
      <c r="C313" s="326"/>
      <c r="D313" s="51" t="s">
        <v>173</v>
      </c>
      <c r="E313" s="51" t="s">
        <v>320</v>
      </c>
      <c r="F313" s="66">
        <v>44091</v>
      </c>
      <c r="G313" s="55" t="s">
        <v>74</v>
      </c>
      <c r="H313" s="55" t="s">
        <v>223</v>
      </c>
      <c r="I313" s="55" t="s">
        <v>328</v>
      </c>
      <c r="J313" s="55" t="s">
        <v>320</v>
      </c>
      <c r="K313" s="85">
        <v>305</v>
      </c>
      <c r="L313" s="74">
        <v>4395</v>
      </c>
      <c r="M313" s="74">
        <f t="shared" si="10"/>
        <v>17580</v>
      </c>
      <c r="N313" s="55">
        <v>1</v>
      </c>
      <c r="O313" s="55">
        <f t="shared" si="13"/>
        <v>1</v>
      </c>
      <c r="P313" s="55"/>
      <c r="Q313" s="55" t="str">
        <f t="shared" si="14"/>
        <v/>
      </c>
      <c r="R313" s="54">
        <v>1</v>
      </c>
      <c r="S313" s="51"/>
      <c r="T313" s="54">
        <v>1</v>
      </c>
      <c r="U313" s="51"/>
      <c r="V313" s="54">
        <v>1</v>
      </c>
      <c r="W313" s="55"/>
      <c r="X313" s="55">
        <v>1</v>
      </c>
      <c r="Y313" s="55"/>
      <c r="Z313" s="55"/>
      <c r="AA313" s="2"/>
      <c r="AB313" s="2"/>
      <c r="AC313" s="2"/>
      <c r="AD313" s="2"/>
      <c r="AE313" s="2"/>
      <c r="AF313" s="2"/>
      <c r="AG313" s="2"/>
      <c r="AH313" s="2"/>
      <c r="AI313" s="2"/>
      <c r="AJ313" s="2"/>
      <c r="AK313" s="2"/>
      <c r="AL313" s="2"/>
      <c r="AM313" s="2"/>
      <c r="AN313" s="2"/>
      <c r="AO313" s="2"/>
      <c r="AP313" s="2"/>
      <c r="AQ313" s="2"/>
      <c r="AR313" s="2"/>
      <c r="AS313" s="2"/>
      <c r="AT313" s="2"/>
      <c r="AU313" s="2"/>
      <c r="AV313" s="2"/>
      <c r="AW313" s="2"/>
    </row>
    <row r="314" spans="1:49" ht="95" customHeight="1">
      <c r="A314" s="23" t="s">
        <v>285</v>
      </c>
      <c r="B314" s="324"/>
      <c r="C314" s="326"/>
      <c r="D314" s="51" t="s">
        <v>172</v>
      </c>
      <c r="E314" s="51" t="s">
        <v>319</v>
      </c>
      <c r="F314" s="66">
        <v>44091</v>
      </c>
      <c r="G314" s="67" t="s">
        <v>26</v>
      </c>
      <c r="H314" s="55" t="s">
        <v>223</v>
      </c>
      <c r="I314" s="55" t="s">
        <v>327</v>
      </c>
      <c r="J314" s="55" t="s">
        <v>319</v>
      </c>
      <c r="K314" s="85">
        <v>306</v>
      </c>
      <c r="L314" s="74">
        <v>1480</v>
      </c>
      <c r="M314" s="74">
        <f t="shared" si="10"/>
        <v>5920</v>
      </c>
      <c r="N314" s="55">
        <v>1</v>
      </c>
      <c r="O314" s="55">
        <f t="shared" si="13"/>
        <v>1</v>
      </c>
      <c r="P314" s="55"/>
      <c r="Q314" s="55" t="str">
        <f t="shared" si="14"/>
        <v/>
      </c>
      <c r="R314" s="54">
        <v>1</v>
      </c>
      <c r="S314" s="51"/>
      <c r="T314" s="54">
        <v>1</v>
      </c>
      <c r="U314" s="51"/>
      <c r="V314" s="54">
        <v>1</v>
      </c>
      <c r="W314" s="55"/>
      <c r="X314" s="55">
        <v>1</v>
      </c>
      <c r="Y314" s="55"/>
      <c r="Z314" s="55"/>
      <c r="AA314" s="2"/>
      <c r="AB314" s="2"/>
      <c r="AC314" s="2"/>
      <c r="AD314" s="2"/>
      <c r="AE314" s="2"/>
      <c r="AF314" s="2"/>
      <c r="AG314" s="2"/>
      <c r="AH314" s="2"/>
      <c r="AI314" s="2"/>
      <c r="AJ314" s="2"/>
      <c r="AK314" s="2"/>
      <c r="AL314" s="2"/>
      <c r="AM314" s="2"/>
      <c r="AN314" s="2"/>
      <c r="AO314" s="2"/>
      <c r="AP314" s="2"/>
      <c r="AQ314" s="2"/>
      <c r="AR314" s="2"/>
      <c r="AS314" s="2"/>
      <c r="AT314" s="2"/>
      <c r="AU314" s="2"/>
      <c r="AV314" s="2"/>
      <c r="AW314" s="2"/>
    </row>
    <row r="315" spans="1:49" ht="95" customHeight="1">
      <c r="A315" s="23" t="s">
        <v>285</v>
      </c>
      <c r="B315" s="324"/>
      <c r="C315" s="326"/>
      <c r="D315" s="51" t="s">
        <v>173</v>
      </c>
      <c r="E315" s="51" t="s">
        <v>320</v>
      </c>
      <c r="F315" s="66">
        <v>44091</v>
      </c>
      <c r="G315" s="67" t="s">
        <v>26</v>
      </c>
      <c r="H315" s="55" t="s">
        <v>223</v>
      </c>
      <c r="I315" s="55" t="s">
        <v>328</v>
      </c>
      <c r="J315" s="55" t="s">
        <v>320</v>
      </c>
      <c r="K315" s="85">
        <v>307</v>
      </c>
      <c r="L315" s="74">
        <v>1465</v>
      </c>
      <c r="M315" s="74">
        <f t="shared" si="10"/>
        <v>5860</v>
      </c>
      <c r="N315" s="55">
        <v>1</v>
      </c>
      <c r="O315" s="55">
        <f t="shared" si="13"/>
        <v>1</v>
      </c>
      <c r="P315" s="55"/>
      <c r="Q315" s="55" t="str">
        <f t="shared" si="14"/>
        <v/>
      </c>
      <c r="R315" s="54">
        <v>1</v>
      </c>
      <c r="S315" s="51"/>
      <c r="T315" s="54">
        <v>1</v>
      </c>
      <c r="U315" s="51"/>
      <c r="V315" s="54">
        <v>1</v>
      </c>
      <c r="W315" s="55"/>
      <c r="X315" s="55">
        <v>1</v>
      </c>
      <c r="Y315" s="55"/>
      <c r="Z315" s="55"/>
      <c r="AA315" s="2"/>
      <c r="AB315" s="2"/>
      <c r="AC315" s="2"/>
      <c r="AD315" s="2"/>
      <c r="AE315" s="2"/>
      <c r="AF315" s="2"/>
      <c r="AG315" s="2"/>
      <c r="AH315" s="2"/>
      <c r="AI315" s="2"/>
      <c r="AJ315" s="2"/>
      <c r="AK315" s="2"/>
      <c r="AL315" s="2"/>
      <c r="AM315" s="2"/>
      <c r="AN315" s="2"/>
      <c r="AO315" s="2"/>
      <c r="AP315" s="2"/>
      <c r="AQ315" s="2"/>
      <c r="AR315" s="2"/>
      <c r="AS315" s="2"/>
      <c r="AT315" s="2"/>
      <c r="AU315" s="2"/>
      <c r="AV315" s="2"/>
      <c r="AW315" s="2"/>
    </row>
    <row r="316" spans="1:49" ht="95" customHeight="1">
      <c r="A316" s="23" t="s">
        <v>285</v>
      </c>
      <c r="B316" s="324"/>
      <c r="C316" s="326"/>
      <c r="D316" s="305" t="s">
        <v>206</v>
      </c>
      <c r="E316" s="305" t="s">
        <v>313</v>
      </c>
      <c r="F316" s="66">
        <v>44096</v>
      </c>
      <c r="G316" s="67" t="s">
        <v>26</v>
      </c>
      <c r="H316" s="55" t="s">
        <v>159</v>
      </c>
      <c r="I316" s="55" t="s">
        <v>27</v>
      </c>
      <c r="J316" s="55" t="s">
        <v>314</v>
      </c>
      <c r="K316" s="85">
        <v>308</v>
      </c>
      <c r="L316" s="74">
        <f>IF(N316=3, 750, IF(N316=1, 1000, ""))</f>
        <v>750</v>
      </c>
      <c r="M316" s="74">
        <f t="shared" si="10"/>
        <v>3000</v>
      </c>
      <c r="N316" s="55">
        <v>3</v>
      </c>
      <c r="O316" s="55" t="str">
        <f t="shared" si="13"/>
        <v/>
      </c>
      <c r="P316" s="55"/>
      <c r="Q316" s="55">
        <f t="shared" si="14"/>
        <v>1</v>
      </c>
      <c r="R316" s="54">
        <v>1</v>
      </c>
      <c r="S316" s="51"/>
      <c r="T316" s="54">
        <v>1</v>
      </c>
      <c r="U316" s="51"/>
      <c r="V316" s="54">
        <v>1</v>
      </c>
      <c r="W316" s="55"/>
      <c r="X316" s="55">
        <v>1</v>
      </c>
      <c r="Y316" s="55"/>
      <c r="Z316" s="55"/>
      <c r="AA316" s="2"/>
      <c r="AB316" s="2"/>
      <c r="AC316" s="2"/>
      <c r="AD316" s="2"/>
      <c r="AE316" s="2"/>
      <c r="AF316" s="2"/>
      <c r="AG316" s="2"/>
      <c r="AH316" s="2"/>
      <c r="AI316" s="2"/>
      <c r="AJ316" s="2"/>
      <c r="AK316" s="2"/>
      <c r="AL316" s="2"/>
      <c r="AM316" s="2"/>
      <c r="AN316" s="2"/>
      <c r="AO316" s="2"/>
      <c r="AP316" s="2"/>
      <c r="AQ316" s="2"/>
      <c r="AR316" s="2"/>
      <c r="AS316" s="2"/>
      <c r="AT316" s="2"/>
      <c r="AU316" s="2"/>
      <c r="AV316" s="2"/>
      <c r="AW316" s="2"/>
    </row>
    <row r="317" spans="1:49" ht="95" customHeight="1" thickBot="1">
      <c r="A317" s="247" t="s">
        <v>285</v>
      </c>
      <c r="B317" s="331"/>
      <c r="C317" s="333"/>
      <c r="D317" s="306"/>
      <c r="E317" s="306"/>
      <c r="F317" s="279">
        <v>44097</v>
      </c>
      <c r="G317" s="280" t="s">
        <v>26</v>
      </c>
      <c r="H317" s="267" t="s">
        <v>155</v>
      </c>
      <c r="I317" s="267" t="s">
        <v>27</v>
      </c>
      <c r="J317" s="267" t="s">
        <v>313</v>
      </c>
      <c r="K317" s="195">
        <v>309</v>
      </c>
      <c r="L317" s="281">
        <f>IF(N317=3, 750, IF(N317=1, 1000, ""))</f>
        <v>1000</v>
      </c>
      <c r="M317" s="281">
        <f t="shared" si="10"/>
        <v>4000</v>
      </c>
      <c r="N317" s="267">
        <v>1</v>
      </c>
      <c r="O317" s="267">
        <f t="shared" si="13"/>
        <v>1</v>
      </c>
      <c r="P317" s="267"/>
      <c r="Q317" s="267" t="str">
        <f t="shared" si="14"/>
        <v/>
      </c>
      <c r="R317" s="268">
        <v>1</v>
      </c>
      <c r="S317" s="197"/>
      <c r="T317" s="268">
        <v>1</v>
      </c>
      <c r="U317" s="197"/>
      <c r="V317" s="268">
        <v>1</v>
      </c>
      <c r="W317" s="267"/>
      <c r="X317" s="267">
        <v>1</v>
      </c>
      <c r="Y317" s="267"/>
      <c r="Z317" s="267"/>
      <c r="AA317" s="2"/>
      <c r="AB317" s="2"/>
      <c r="AC317" s="2"/>
      <c r="AD317" s="2"/>
      <c r="AE317" s="2"/>
      <c r="AF317" s="2"/>
      <c r="AG317" s="2"/>
      <c r="AH317" s="2"/>
      <c r="AI317" s="2"/>
      <c r="AJ317" s="2"/>
      <c r="AK317" s="2"/>
      <c r="AL317" s="2"/>
      <c r="AM317" s="2"/>
      <c r="AN317" s="2"/>
      <c r="AO317" s="2"/>
      <c r="AP317" s="2"/>
      <c r="AQ317" s="2"/>
      <c r="AR317" s="2"/>
      <c r="AS317" s="2"/>
      <c r="AT317" s="2"/>
      <c r="AU317" s="2"/>
      <c r="AV317" s="2"/>
      <c r="AW317" s="2"/>
    </row>
    <row r="318" spans="1:49" ht="95" customHeight="1">
      <c r="A318" s="226" t="s">
        <v>331</v>
      </c>
      <c r="B318" s="323" t="s">
        <v>303</v>
      </c>
      <c r="C318" s="325" t="s">
        <v>321</v>
      </c>
      <c r="D318" s="316" t="s">
        <v>188</v>
      </c>
      <c r="E318" s="316" t="s">
        <v>332</v>
      </c>
      <c r="F318" s="258">
        <v>44110</v>
      </c>
      <c r="G318" s="274" t="s">
        <v>26</v>
      </c>
      <c r="H318" s="88" t="s">
        <v>289</v>
      </c>
      <c r="I318" s="88" t="s">
        <v>27</v>
      </c>
      <c r="J318" s="88" t="s">
        <v>332</v>
      </c>
      <c r="K318" s="163">
        <v>310</v>
      </c>
      <c r="L318" s="275">
        <f>IF(N318=3, 750, IF(N318=1, 1000, ""))</f>
        <v>750</v>
      </c>
      <c r="M318" s="275">
        <f t="shared" si="10"/>
        <v>3000</v>
      </c>
      <c r="N318" s="88">
        <v>3</v>
      </c>
      <c r="O318" s="88" t="str">
        <f t="shared" si="13"/>
        <v/>
      </c>
      <c r="P318" s="88"/>
      <c r="Q318" s="88">
        <f t="shared" si="14"/>
        <v>1</v>
      </c>
      <c r="R318" s="259">
        <v>1</v>
      </c>
      <c r="S318" s="88"/>
      <c r="T318" s="259">
        <v>1</v>
      </c>
      <c r="U318" s="88"/>
      <c r="V318" s="259">
        <v>1</v>
      </c>
      <c r="W318" s="88"/>
      <c r="X318" s="88">
        <v>1</v>
      </c>
      <c r="Y318" s="88"/>
      <c r="Z318" s="88"/>
      <c r="AA318" s="2"/>
      <c r="AB318" s="2"/>
      <c r="AC318" s="2"/>
      <c r="AD318" s="2"/>
      <c r="AE318" s="2"/>
      <c r="AF318" s="2"/>
      <c r="AG318" s="2"/>
      <c r="AH318" s="2"/>
      <c r="AI318" s="2"/>
      <c r="AJ318" s="2"/>
      <c r="AK318" s="2"/>
      <c r="AL318" s="2"/>
      <c r="AM318" s="2"/>
      <c r="AN318" s="2"/>
      <c r="AO318" s="2"/>
      <c r="AP318" s="2"/>
      <c r="AQ318" s="2"/>
      <c r="AR318" s="2"/>
      <c r="AS318" s="2"/>
      <c r="AT318" s="2"/>
      <c r="AU318" s="2"/>
      <c r="AV318" s="2"/>
      <c r="AW318" s="2"/>
    </row>
    <row r="319" spans="1:49" ht="95" customHeight="1">
      <c r="A319" s="23" t="s">
        <v>331</v>
      </c>
      <c r="B319" s="324"/>
      <c r="C319" s="326"/>
      <c r="D319" s="305"/>
      <c r="E319" s="305"/>
      <c r="F319" s="52">
        <v>44111</v>
      </c>
      <c r="G319" s="79" t="s">
        <v>93</v>
      </c>
      <c r="H319" s="51" t="s">
        <v>155</v>
      </c>
      <c r="I319" s="51" t="s">
        <v>88</v>
      </c>
      <c r="J319" s="51" t="s">
        <v>332</v>
      </c>
      <c r="K319" s="85">
        <v>311</v>
      </c>
      <c r="L319" s="80">
        <v>500</v>
      </c>
      <c r="M319" s="80">
        <f t="shared" si="10"/>
        <v>2000</v>
      </c>
      <c r="N319" s="51">
        <v>1</v>
      </c>
      <c r="O319" s="51">
        <f t="shared" si="13"/>
        <v>1</v>
      </c>
      <c r="P319" s="51"/>
      <c r="Q319" s="51" t="str">
        <f t="shared" si="14"/>
        <v/>
      </c>
      <c r="R319" s="54">
        <v>1</v>
      </c>
      <c r="S319" s="51"/>
      <c r="T319" s="54">
        <v>1</v>
      </c>
      <c r="U319" s="51"/>
      <c r="V319" s="54">
        <v>1</v>
      </c>
      <c r="W319" s="51"/>
      <c r="X319" s="51">
        <v>1</v>
      </c>
      <c r="Y319" s="51"/>
      <c r="Z319" s="51"/>
      <c r="AA319" s="2"/>
      <c r="AB319" s="2"/>
      <c r="AC319" s="2"/>
      <c r="AD319" s="2"/>
      <c r="AE319" s="2"/>
      <c r="AF319" s="2"/>
      <c r="AG319" s="2"/>
      <c r="AH319" s="2"/>
      <c r="AI319" s="2"/>
      <c r="AJ319" s="2"/>
      <c r="AK319" s="2"/>
      <c r="AL319" s="2"/>
      <c r="AM319" s="2"/>
      <c r="AN319" s="2"/>
      <c r="AO319" s="2"/>
      <c r="AP319" s="2"/>
      <c r="AQ319" s="2"/>
      <c r="AR319" s="2"/>
      <c r="AS319" s="2"/>
      <c r="AT319" s="2"/>
      <c r="AU319" s="2"/>
      <c r="AV319" s="2"/>
      <c r="AW319" s="2"/>
    </row>
    <row r="320" spans="1:49" ht="95" customHeight="1">
      <c r="A320" s="23" t="s">
        <v>331</v>
      </c>
      <c r="B320" s="324"/>
      <c r="C320" s="326"/>
      <c r="D320" s="305" t="s">
        <v>368</v>
      </c>
      <c r="E320" s="305" t="s">
        <v>354</v>
      </c>
      <c r="F320" s="52">
        <v>44114</v>
      </c>
      <c r="G320" s="84" t="s">
        <v>53</v>
      </c>
      <c r="H320" s="81" t="s">
        <v>102</v>
      </c>
      <c r="I320" s="51" t="s">
        <v>355</v>
      </c>
      <c r="J320" s="51" t="s">
        <v>354</v>
      </c>
      <c r="K320" s="85">
        <v>312</v>
      </c>
      <c r="L320" s="80">
        <v>283.55</v>
      </c>
      <c r="M320" s="80">
        <f t="shared" si="10"/>
        <v>1134.2</v>
      </c>
      <c r="N320" s="51">
        <v>1</v>
      </c>
      <c r="O320" s="51">
        <f t="shared" si="13"/>
        <v>1</v>
      </c>
      <c r="P320" s="51"/>
      <c r="Q320" s="51" t="str">
        <f t="shared" si="14"/>
        <v/>
      </c>
      <c r="R320" s="54">
        <v>1</v>
      </c>
      <c r="S320" s="51"/>
      <c r="T320" s="54">
        <v>1</v>
      </c>
      <c r="U320" s="51"/>
      <c r="V320" s="54">
        <v>1</v>
      </c>
      <c r="W320" s="51"/>
      <c r="X320" s="51">
        <v>1</v>
      </c>
      <c r="Y320" s="51"/>
      <c r="Z320" s="51"/>
      <c r="AA320" s="2"/>
      <c r="AB320" s="2"/>
      <c r="AC320" s="2"/>
      <c r="AD320" s="2"/>
      <c r="AE320" s="2"/>
      <c r="AF320" s="2"/>
      <c r="AG320" s="2"/>
      <c r="AH320" s="2"/>
      <c r="AI320" s="2"/>
      <c r="AJ320" s="2"/>
      <c r="AK320" s="2"/>
      <c r="AL320" s="2"/>
      <c r="AM320" s="2"/>
      <c r="AN320" s="2"/>
      <c r="AO320" s="2"/>
      <c r="AP320" s="2"/>
      <c r="AQ320" s="2"/>
      <c r="AR320" s="2"/>
      <c r="AS320" s="2"/>
      <c r="AT320" s="2"/>
      <c r="AU320" s="2"/>
      <c r="AV320" s="2"/>
      <c r="AW320" s="2"/>
    </row>
    <row r="321" spans="1:49" ht="95" customHeight="1">
      <c r="A321" s="23" t="s">
        <v>331</v>
      </c>
      <c r="B321" s="324"/>
      <c r="C321" s="326"/>
      <c r="D321" s="305"/>
      <c r="E321" s="305"/>
      <c r="F321" s="52">
        <v>44114</v>
      </c>
      <c r="G321" s="79" t="s">
        <v>26</v>
      </c>
      <c r="H321" s="81" t="s">
        <v>102</v>
      </c>
      <c r="I321" s="51" t="s">
        <v>27</v>
      </c>
      <c r="J321" s="51" t="s">
        <v>356</v>
      </c>
      <c r="K321" s="85">
        <v>313</v>
      </c>
      <c r="L321" s="80">
        <f>IF(N321=3, 750, IF(N321=1, 1000, ""))</f>
        <v>1000</v>
      </c>
      <c r="M321" s="80">
        <f t="shared" si="10"/>
        <v>4000</v>
      </c>
      <c r="N321" s="51">
        <v>1</v>
      </c>
      <c r="O321" s="51">
        <f t="shared" si="13"/>
        <v>1</v>
      </c>
      <c r="P321" s="51"/>
      <c r="Q321" s="51" t="str">
        <f t="shared" si="14"/>
        <v/>
      </c>
      <c r="R321" s="54">
        <v>1</v>
      </c>
      <c r="S321" s="51"/>
      <c r="T321" s="54">
        <v>1</v>
      </c>
      <c r="U321" s="51"/>
      <c r="V321" s="54">
        <v>1</v>
      </c>
      <c r="W321" s="51"/>
      <c r="X321" s="51">
        <v>1</v>
      </c>
      <c r="Y321" s="51"/>
      <c r="Z321" s="51"/>
      <c r="AA321" s="2"/>
      <c r="AB321" s="2"/>
      <c r="AC321" s="2"/>
      <c r="AD321" s="2"/>
      <c r="AE321" s="2"/>
      <c r="AF321" s="2"/>
      <c r="AG321" s="2"/>
      <c r="AH321" s="2"/>
      <c r="AI321" s="2"/>
      <c r="AJ321" s="2"/>
      <c r="AK321" s="2"/>
      <c r="AL321" s="2"/>
      <c r="AM321" s="2"/>
      <c r="AN321" s="2"/>
      <c r="AO321" s="2"/>
      <c r="AP321" s="2"/>
      <c r="AQ321" s="2"/>
      <c r="AR321" s="2"/>
      <c r="AS321" s="2"/>
      <c r="AT321" s="2"/>
      <c r="AU321" s="2"/>
      <c r="AV321" s="2"/>
      <c r="AW321" s="2"/>
    </row>
    <row r="322" spans="1:49" ht="95" customHeight="1">
      <c r="A322" s="23" t="s">
        <v>331</v>
      </c>
      <c r="B322" s="324"/>
      <c r="C322" s="326"/>
      <c r="D322" s="305" t="s">
        <v>369</v>
      </c>
      <c r="E322" s="305" t="s">
        <v>342</v>
      </c>
      <c r="F322" s="52">
        <v>44117</v>
      </c>
      <c r="G322" s="79" t="s">
        <v>26</v>
      </c>
      <c r="H322" s="81" t="s">
        <v>289</v>
      </c>
      <c r="I322" s="51" t="s">
        <v>27</v>
      </c>
      <c r="J322" s="51" t="s">
        <v>342</v>
      </c>
      <c r="K322" s="85">
        <v>314</v>
      </c>
      <c r="L322" s="80">
        <f>IF(N322=3, 750, IF(N322=1, 1000, ""))</f>
        <v>750</v>
      </c>
      <c r="M322" s="80">
        <f t="shared" si="10"/>
        <v>3000</v>
      </c>
      <c r="N322" s="51">
        <v>3</v>
      </c>
      <c r="O322" s="51" t="str">
        <f t="shared" si="13"/>
        <v/>
      </c>
      <c r="P322" s="51"/>
      <c r="Q322" s="51">
        <f t="shared" si="14"/>
        <v>1</v>
      </c>
      <c r="R322" s="54">
        <v>1</v>
      </c>
      <c r="S322" s="51"/>
      <c r="T322" s="54">
        <v>1</v>
      </c>
      <c r="U322" s="51"/>
      <c r="V322" s="54">
        <v>1</v>
      </c>
      <c r="W322" s="51"/>
      <c r="X322" s="51">
        <v>1</v>
      </c>
      <c r="Y322" s="51"/>
      <c r="Z322" s="51"/>
      <c r="AA322" s="2"/>
      <c r="AB322" s="2"/>
      <c r="AC322" s="2"/>
      <c r="AD322" s="2"/>
      <c r="AE322" s="2"/>
      <c r="AF322" s="2"/>
      <c r="AG322" s="2"/>
      <c r="AH322" s="2"/>
      <c r="AI322" s="2"/>
      <c r="AJ322" s="2"/>
      <c r="AK322" s="2"/>
      <c r="AL322" s="2"/>
      <c r="AM322" s="2"/>
      <c r="AN322" s="2"/>
      <c r="AO322" s="2"/>
      <c r="AP322" s="2"/>
      <c r="AQ322" s="2"/>
      <c r="AR322" s="2"/>
      <c r="AS322" s="2"/>
      <c r="AT322" s="2"/>
      <c r="AU322" s="2"/>
      <c r="AV322" s="2"/>
      <c r="AW322" s="2"/>
    </row>
    <row r="323" spans="1:49" ht="95" customHeight="1">
      <c r="A323" s="23" t="s">
        <v>331</v>
      </c>
      <c r="B323" s="324"/>
      <c r="C323" s="326"/>
      <c r="D323" s="305"/>
      <c r="E323" s="305"/>
      <c r="F323" s="52">
        <v>44117</v>
      </c>
      <c r="G323" s="79" t="s">
        <v>26</v>
      </c>
      <c r="H323" s="81" t="s">
        <v>343</v>
      </c>
      <c r="I323" s="51" t="s">
        <v>27</v>
      </c>
      <c r="J323" s="51" t="s">
        <v>342</v>
      </c>
      <c r="K323" s="85">
        <v>315</v>
      </c>
      <c r="L323" s="80">
        <f>IF(N323=3, 750, IF(N323=1, 1000, ""))</f>
        <v>750</v>
      </c>
      <c r="M323" s="80">
        <f t="shared" si="10"/>
        <v>3000</v>
      </c>
      <c r="N323" s="51">
        <v>3</v>
      </c>
      <c r="O323" s="51" t="str">
        <f t="shared" si="13"/>
        <v/>
      </c>
      <c r="P323" s="51"/>
      <c r="Q323" s="51">
        <f t="shared" si="14"/>
        <v>1</v>
      </c>
      <c r="R323" s="54">
        <v>1</v>
      </c>
      <c r="S323" s="51"/>
      <c r="T323" s="54">
        <v>1</v>
      </c>
      <c r="U323" s="51"/>
      <c r="V323" s="54">
        <v>1</v>
      </c>
      <c r="W323" s="51"/>
      <c r="X323" s="51">
        <v>1</v>
      </c>
      <c r="Y323" s="51"/>
      <c r="Z323" s="51"/>
      <c r="AA323" s="2"/>
      <c r="AB323" s="2"/>
      <c r="AC323" s="2"/>
      <c r="AD323" s="2"/>
      <c r="AE323" s="2"/>
      <c r="AF323" s="2"/>
      <c r="AG323" s="2"/>
      <c r="AH323" s="2"/>
      <c r="AI323" s="2"/>
      <c r="AJ323" s="2"/>
      <c r="AK323" s="2"/>
      <c r="AL323" s="2"/>
      <c r="AM323" s="2"/>
      <c r="AN323" s="2"/>
      <c r="AO323" s="2"/>
      <c r="AP323" s="2"/>
      <c r="AQ323" s="2"/>
      <c r="AR323" s="2"/>
      <c r="AS323" s="2"/>
      <c r="AT323" s="2"/>
      <c r="AU323" s="2"/>
      <c r="AV323" s="2"/>
      <c r="AW323" s="2"/>
    </row>
    <row r="324" spans="1:49" ht="95" customHeight="1">
      <c r="A324" s="23" t="s">
        <v>331</v>
      </c>
      <c r="B324" s="324"/>
      <c r="C324" s="326"/>
      <c r="D324" s="305"/>
      <c r="E324" s="305"/>
      <c r="F324" s="52">
        <v>44118</v>
      </c>
      <c r="G324" s="79" t="s">
        <v>26</v>
      </c>
      <c r="H324" s="81" t="s">
        <v>343</v>
      </c>
      <c r="I324" s="51" t="s">
        <v>27</v>
      </c>
      <c r="J324" s="51" t="s">
        <v>342</v>
      </c>
      <c r="K324" s="85">
        <v>316</v>
      </c>
      <c r="L324" s="80">
        <f>IF(N324=3, 750, IF(N324=1, 1000, ""))</f>
        <v>750</v>
      </c>
      <c r="M324" s="80">
        <f t="shared" si="10"/>
        <v>3000</v>
      </c>
      <c r="N324" s="51">
        <v>3</v>
      </c>
      <c r="O324" s="51" t="str">
        <f t="shared" si="13"/>
        <v/>
      </c>
      <c r="P324" s="51"/>
      <c r="Q324" s="51">
        <f t="shared" si="14"/>
        <v>1</v>
      </c>
      <c r="R324" s="54">
        <v>1</v>
      </c>
      <c r="S324" s="51"/>
      <c r="T324" s="54">
        <v>1</v>
      </c>
      <c r="U324" s="51"/>
      <c r="V324" s="54">
        <v>1</v>
      </c>
      <c r="W324" s="51"/>
      <c r="X324" s="51">
        <v>1</v>
      </c>
      <c r="Y324" s="51"/>
      <c r="Z324" s="51"/>
      <c r="AA324" s="2"/>
      <c r="AB324" s="2"/>
      <c r="AC324" s="2"/>
      <c r="AD324" s="2"/>
      <c r="AE324" s="2"/>
      <c r="AF324" s="2"/>
      <c r="AG324" s="2"/>
      <c r="AH324" s="2"/>
      <c r="AI324" s="2"/>
      <c r="AJ324" s="2"/>
      <c r="AK324" s="2"/>
      <c r="AL324" s="2"/>
      <c r="AM324" s="2"/>
      <c r="AN324" s="2"/>
      <c r="AO324" s="2"/>
      <c r="AP324" s="2"/>
      <c r="AQ324" s="2"/>
      <c r="AR324" s="2"/>
      <c r="AS324" s="2"/>
      <c r="AT324" s="2"/>
      <c r="AU324" s="2"/>
      <c r="AV324" s="2"/>
      <c r="AW324" s="2"/>
    </row>
    <row r="325" spans="1:49" ht="95" customHeight="1">
      <c r="A325" s="23" t="s">
        <v>331</v>
      </c>
      <c r="B325" s="324"/>
      <c r="C325" s="326"/>
      <c r="D325" s="305"/>
      <c r="E325" s="305"/>
      <c r="F325" s="52">
        <v>44118</v>
      </c>
      <c r="G325" s="79" t="s">
        <v>26</v>
      </c>
      <c r="H325" s="81" t="s">
        <v>63</v>
      </c>
      <c r="I325" s="51" t="s">
        <v>27</v>
      </c>
      <c r="J325" s="51" t="s">
        <v>342</v>
      </c>
      <c r="K325" s="85">
        <v>317</v>
      </c>
      <c r="L325" s="80">
        <f>IF(N325=3, 750, IF(N325=1, 1000, ""))</f>
        <v>1000</v>
      </c>
      <c r="M325" s="80">
        <f t="shared" si="10"/>
        <v>4000</v>
      </c>
      <c r="N325" s="51">
        <v>1</v>
      </c>
      <c r="O325" s="51">
        <f t="shared" si="13"/>
        <v>1</v>
      </c>
      <c r="P325" s="51"/>
      <c r="Q325" s="51" t="str">
        <f t="shared" si="14"/>
        <v/>
      </c>
      <c r="R325" s="54">
        <v>1</v>
      </c>
      <c r="S325" s="51"/>
      <c r="T325" s="54">
        <v>1</v>
      </c>
      <c r="U325" s="51"/>
      <c r="V325" s="54">
        <v>1</v>
      </c>
      <c r="W325" s="51"/>
      <c r="X325" s="51">
        <v>1</v>
      </c>
      <c r="Y325" s="51"/>
      <c r="Z325" s="51"/>
      <c r="AA325" s="2"/>
      <c r="AB325" s="2"/>
      <c r="AC325" s="2"/>
      <c r="AD325" s="2"/>
      <c r="AE325" s="2"/>
      <c r="AF325" s="2"/>
      <c r="AG325" s="2"/>
      <c r="AH325" s="2"/>
      <c r="AI325" s="2"/>
      <c r="AJ325" s="2"/>
      <c r="AK325" s="2"/>
      <c r="AL325" s="2"/>
      <c r="AM325" s="2"/>
      <c r="AN325" s="2"/>
      <c r="AO325" s="2"/>
      <c r="AP325" s="2"/>
      <c r="AQ325" s="2"/>
      <c r="AR325" s="2"/>
      <c r="AS325" s="2"/>
      <c r="AT325" s="2"/>
      <c r="AU325" s="2"/>
      <c r="AV325" s="2"/>
      <c r="AW325" s="2"/>
    </row>
    <row r="326" spans="1:49" ht="95" customHeight="1">
      <c r="A326" s="23" t="s">
        <v>331</v>
      </c>
      <c r="B326" s="324"/>
      <c r="C326" s="326"/>
      <c r="D326" s="305"/>
      <c r="E326" s="305"/>
      <c r="F326" s="52">
        <v>44118</v>
      </c>
      <c r="G326" s="79" t="s">
        <v>90</v>
      </c>
      <c r="H326" s="81" t="s">
        <v>63</v>
      </c>
      <c r="I326" s="51" t="s">
        <v>88</v>
      </c>
      <c r="J326" s="51" t="s">
        <v>342</v>
      </c>
      <c r="K326" s="85">
        <v>318</v>
      </c>
      <c r="L326" s="80">
        <v>500</v>
      </c>
      <c r="M326" s="80">
        <f t="shared" si="10"/>
        <v>2000</v>
      </c>
      <c r="N326" s="51">
        <v>1</v>
      </c>
      <c r="O326" s="51">
        <f t="shared" si="13"/>
        <v>1</v>
      </c>
      <c r="P326" s="51"/>
      <c r="Q326" s="51" t="str">
        <f t="shared" si="14"/>
        <v/>
      </c>
      <c r="R326" s="54">
        <v>1</v>
      </c>
      <c r="S326" s="51"/>
      <c r="T326" s="54">
        <v>1</v>
      </c>
      <c r="U326" s="51"/>
      <c r="V326" s="54">
        <v>1</v>
      </c>
      <c r="W326" s="51"/>
      <c r="X326" s="51">
        <v>1</v>
      </c>
      <c r="Y326" s="51"/>
      <c r="Z326" s="51"/>
      <c r="AA326" s="2"/>
      <c r="AB326" s="2"/>
      <c r="AC326" s="2"/>
      <c r="AD326" s="2"/>
      <c r="AE326" s="2"/>
      <c r="AF326" s="2"/>
      <c r="AG326" s="2"/>
      <c r="AH326" s="2"/>
      <c r="AI326" s="2"/>
      <c r="AJ326" s="2"/>
      <c r="AK326" s="2"/>
      <c r="AL326" s="2"/>
      <c r="AM326" s="2"/>
      <c r="AN326" s="2"/>
      <c r="AO326" s="2"/>
      <c r="AP326" s="2"/>
      <c r="AQ326" s="2"/>
      <c r="AR326" s="2"/>
      <c r="AS326" s="2"/>
      <c r="AT326" s="2"/>
      <c r="AU326" s="2"/>
      <c r="AV326" s="2"/>
      <c r="AW326" s="2"/>
    </row>
    <row r="327" spans="1:49" ht="95" customHeight="1">
      <c r="A327" s="23" t="s">
        <v>331</v>
      </c>
      <c r="B327" s="324"/>
      <c r="C327" s="326"/>
      <c r="D327" s="305"/>
      <c r="E327" s="305"/>
      <c r="F327" s="52">
        <v>44118</v>
      </c>
      <c r="G327" s="79" t="s">
        <v>26</v>
      </c>
      <c r="H327" s="81" t="s">
        <v>184</v>
      </c>
      <c r="I327" s="51" t="s">
        <v>27</v>
      </c>
      <c r="J327" s="51" t="s">
        <v>342</v>
      </c>
      <c r="K327" s="85">
        <v>319</v>
      </c>
      <c r="L327" s="80">
        <f>IF(N327=3, 750, IF(N327=1, 1000, ""))</f>
        <v>750</v>
      </c>
      <c r="M327" s="80">
        <f t="shared" si="10"/>
        <v>3000</v>
      </c>
      <c r="N327" s="51">
        <v>3</v>
      </c>
      <c r="O327" s="51" t="str">
        <f t="shared" si="13"/>
        <v/>
      </c>
      <c r="P327" s="51"/>
      <c r="Q327" s="51">
        <f t="shared" si="14"/>
        <v>1</v>
      </c>
      <c r="R327" s="54">
        <v>1</v>
      </c>
      <c r="S327" s="51"/>
      <c r="T327" s="54">
        <v>1</v>
      </c>
      <c r="U327" s="51"/>
      <c r="V327" s="54">
        <v>1</v>
      </c>
      <c r="W327" s="51"/>
      <c r="X327" s="51">
        <v>1</v>
      </c>
      <c r="Y327" s="51"/>
      <c r="Z327" s="51"/>
      <c r="AA327" s="2"/>
      <c r="AB327" s="2"/>
      <c r="AC327" s="2"/>
      <c r="AD327" s="2"/>
      <c r="AE327" s="2"/>
      <c r="AF327" s="2"/>
      <c r="AG327" s="2"/>
      <c r="AH327" s="2"/>
      <c r="AI327" s="2"/>
      <c r="AJ327" s="2"/>
      <c r="AK327" s="2"/>
      <c r="AL327" s="2"/>
      <c r="AM327" s="2"/>
      <c r="AN327" s="2"/>
      <c r="AO327" s="2"/>
      <c r="AP327" s="2"/>
      <c r="AQ327" s="2"/>
      <c r="AR327" s="2"/>
      <c r="AS327" s="2"/>
      <c r="AT327" s="2"/>
      <c r="AU327" s="2"/>
      <c r="AV327" s="2"/>
      <c r="AW327" s="2"/>
    </row>
    <row r="328" spans="1:49" ht="95" customHeight="1">
      <c r="A328" s="23" t="s">
        <v>331</v>
      </c>
      <c r="B328" s="324"/>
      <c r="C328" s="326"/>
      <c r="D328" s="305"/>
      <c r="E328" s="305"/>
      <c r="F328" s="52">
        <v>44118</v>
      </c>
      <c r="G328" s="79" t="s">
        <v>26</v>
      </c>
      <c r="H328" s="81" t="s">
        <v>140</v>
      </c>
      <c r="I328" s="51" t="s">
        <v>27</v>
      </c>
      <c r="J328" s="51" t="s">
        <v>342</v>
      </c>
      <c r="K328" s="85">
        <v>320</v>
      </c>
      <c r="L328" s="80">
        <f>IF(N328=3, 750, IF(N328=1, 1000, ""))</f>
        <v>750</v>
      </c>
      <c r="M328" s="80">
        <f t="shared" si="10"/>
        <v>3000</v>
      </c>
      <c r="N328" s="51">
        <v>3</v>
      </c>
      <c r="O328" s="51" t="str">
        <f t="shared" si="13"/>
        <v/>
      </c>
      <c r="P328" s="51"/>
      <c r="Q328" s="51">
        <f t="shared" si="14"/>
        <v>1</v>
      </c>
      <c r="R328" s="54">
        <v>1</v>
      </c>
      <c r="S328" s="51"/>
      <c r="T328" s="54">
        <v>1</v>
      </c>
      <c r="U328" s="51"/>
      <c r="V328" s="54">
        <v>1</v>
      </c>
      <c r="W328" s="51"/>
      <c r="X328" s="51">
        <v>1</v>
      </c>
      <c r="Y328" s="51"/>
      <c r="Z328" s="51"/>
      <c r="AA328" s="2"/>
      <c r="AB328" s="2"/>
      <c r="AC328" s="2"/>
      <c r="AD328" s="2"/>
      <c r="AE328" s="2"/>
      <c r="AF328" s="2"/>
      <c r="AG328" s="2"/>
      <c r="AH328" s="2"/>
      <c r="AI328" s="2"/>
      <c r="AJ328" s="2"/>
      <c r="AK328" s="2"/>
      <c r="AL328" s="2"/>
      <c r="AM328" s="2"/>
      <c r="AN328" s="2"/>
      <c r="AO328" s="2"/>
      <c r="AP328" s="2"/>
      <c r="AQ328" s="2"/>
      <c r="AR328" s="2"/>
      <c r="AS328" s="2"/>
      <c r="AT328" s="2"/>
      <c r="AU328" s="2"/>
      <c r="AV328" s="2"/>
      <c r="AW328" s="2"/>
    </row>
    <row r="329" spans="1:49" ht="95" customHeight="1">
      <c r="A329" s="23" t="s">
        <v>331</v>
      </c>
      <c r="B329" s="324"/>
      <c r="C329" s="326"/>
      <c r="D329" s="305"/>
      <c r="E329" s="305"/>
      <c r="F329" s="52">
        <v>44118</v>
      </c>
      <c r="G329" s="79" t="s">
        <v>26</v>
      </c>
      <c r="H329" s="81" t="s">
        <v>344</v>
      </c>
      <c r="I329" s="51" t="s">
        <v>27</v>
      </c>
      <c r="J329" s="51" t="s">
        <v>342</v>
      </c>
      <c r="K329" s="85">
        <v>321</v>
      </c>
      <c r="L329" s="80">
        <f>IF(N329=3, 750, IF(N329=1, 1000, ""))</f>
        <v>750</v>
      </c>
      <c r="M329" s="80">
        <f t="shared" si="10"/>
        <v>3000</v>
      </c>
      <c r="N329" s="51">
        <v>3</v>
      </c>
      <c r="O329" s="51" t="str">
        <f t="shared" si="13"/>
        <v/>
      </c>
      <c r="P329" s="51"/>
      <c r="Q329" s="51">
        <f t="shared" si="14"/>
        <v>1</v>
      </c>
      <c r="R329" s="54">
        <v>1</v>
      </c>
      <c r="S329" s="51"/>
      <c r="T329" s="54">
        <v>1</v>
      </c>
      <c r="U329" s="51"/>
      <c r="V329" s="54">
        <v>1</v>
      </c>
      <c r="W329" s="51"/>
      <c r="X329" s="51">
        <v>1</v>
      </c>
      <c r="Y329" s="51"/>
      <c r="Z329" s="51"/>
      <c r="AA329" s="2"/>
      <c r="AB329" s="2"/>
      <c r="AC329" s="2"/>
      <c r="AD329" s="2"/>
      <c r="AE329" s="2"/>
      <c r="AF329" s="2"/>
      <c r="AG329" s="2"/>
      <c r="AH329" s="2"/>
      <c r="AI329" s="2"/>
      <c r="AJ329" s="2"/>
      <c r="AK329" s="2"/>
      <c r="AL329" s="2"/>
      <c r="AM329" s="2"/>
      <c r="AN329" s="2"/>
      <c r="AO329" s="2"/>
      <c r="AP329" s="2"/>
      <c r="AQ329" s="2"/>
      <c r="AR329" s="2"/>
      <c r="AS329" s="2"/>
      <c r="AT329" s="2"/>
      <c r="AU329" s="2"/>
      <c r="AV329" s="2"/>
      <c r="AW329" s="2"/>
    </row>
    <row r="330" spans="1:49" ht="95" customHeight="1">
      <c r="A330" s="23" t="s">
        <v>331</v>
      </c>
      <c r="B330" s="324"/>
      <c r="C330" s="326"/>
      <c r="D330" s="305"/>
      <c r="E330" s="305"/>
      <c r="F330" s="52">
        <v>44118</v>
      </c>
      <c r="G330" s="79" t="s">
        <v>26</v>
      </c>
      <c r="H330" s="81" t="s">
        <v>345</v>
      </c>
      <c r="I330" s="51" t="s">
        <v>27</v>
      </c>
      <c r="J330" s="51" t="s">
        <v>342</v>
      </c>
      <c r="K330" s="85">
        <v>322</v>
      </c>
      <c r="L330" s="80">
        <f>IF(N330=3, 750, IF(N330=1, 1000, ""))</f>
        <v>750</v>
      </c>
      <c r="M330" s="80">
        <f t="shared" si="10"/>
        <v>3000</v>
      </c>
      <c r="N330" s="51">
        <v>3</v>
      </c>
      <c r="O330" s="51" t="str">
        <f t="shared" si="13"/>
        <v/>
      </c>
      <c r="P330" s="51"/>
      <c r="Q330" s="51">
        <f t="shared" si="14"/>
        <v>1</v>
      </c>
      <c r="R330" s="54">
        <v>1</v>
      </c>
      <c r="S330" s="51"/>
      <c r="T330" s="54">
        <v>1</v>
      </c>
      <c r="U330" s="51"/>
      <c r="V330" s="54">
        <v>1</v>
      </c>
      <c r="W330" s="51"/>
      <c r="X330" s="51">
        <v>1</v>
      </c>
      <c r="Y330" s="51"/>
      <c r="Z330" s="51"/>
      <c r="AA330" s="2"/>
      <c r="AB330" s="2"/>
      <c r="AC330" s="2"/>
      <c r="AD330" s="2"/>
      <c r="AE330" s="2"/>
      <c r="AF330" s="2"/>
      <c r="AG330" s="2"/>
      <c r="AH330" s="2"/>
      <c r="AI330" s="2"/>
      <c r="AJ330" s="2"/>
      <c r="AK330" s="2"/>
      <c r="AL330" s="2"/>
      <c r="AM330" s="2"/>
      <c r="AN330" s="2"/>
      <c r="AO330" s="2"/>
      <c r="AP330" s="2"/>
      <c r="AQ330" s="2"/>
      <c r="AR330" s="2"/>
      <c r="AS330" s="2"/>
      <c r="AT330" s="2"/>
      <c r="AU330" s="2"/>
      <c r="AV330" s="2"/>
      <c r="AW330" s="2"/>
    </row>
    <row r="331" spans="1:49" ht="95" customHeight="1">
      <c r="A331" s="23" t="s">
        <v>331</v>
      </c>
      <c r="B331" s="324"/>
      <c r="C331" s="326"/>
      <c r="D331" s="305"/>
      <c r="E331" s="305"/>
      <c r="F331" s="52">
        <v>44119</v>
      </c>
      <c r="G331" s="79" t="s">
        <v>26</v>
      </c>
      <c r="H331" s="81" t="s">
        <v>346</v>
      </c>
      <c r="I331" s="51" t="s">
        <v>27</v>
      </c>
      <c r="J331" s="51" t="s">
        <v>342</v>
      </c>
      <c r="K331" s="85">
        <v>323</v>
      </c>
      <c r="L331" s="80">
        <f>IF(N331=3, 750, IF(N331=1, 1000, ""))</f>
        <v>750</v>
      </c>
      <c r="M331" s="80">
        <f t="shared" si="10"/>
        <v>3000</v>
      </c>
      <c r="N331" s="51">
        <v>3</v>
      </c>
      <c r="O331" s="51" t="str">
        <f t="shared" si="13"/>
        <v/>
      </c>
      <c r="P331" s="51"/>
      <c r="Q331" s="51">
        <f t="shared" si="14"/>
        <v>1</v>
      </c>
      <c r="R331" s="54">
        <v>1</v>
      </c>
      <c r="S331" s="51"/>
      <c r="T331" s="54">
        <v>1</v>
      </c>
      <c r="U331" s="51"/>
      <c r="V331" s="54">
        <v>1</v>
      </c>
      <c r="W331" s="51"/>
      <c r="X331" s="51">
        <v>1</v>
      </c>
      <c r="Y331" s="51"/>
      <c r="Z331" s="51"/>
      <c r="AA331" s="2"/>
      <c r="AB331" s="2"/>
      <c r="AC331" s="2"/>
      <c r="AD331" s="2"/>
      <c r="AE331" s="2"/>
      <c r="AF331" s="2"/>
      <c r="AG331" s="2"/>
      <c r="AH331" s="2"/>
      <c r="AI331" s="2"/>
      <c r="AJ331" s="2"/>
      <c r="AK331" s="2"/>
      <c r="AL331" s="2"/>
      <c r="AM331" s="2"/>
      <c r="AN331" s="2"/>
      <c r="AO331" s="2"/>
      <c r="AP331" s="2"/>
      <c r="AQ331" s="2"/>
      <c r="AR331" s="2"/>
      <c r="AS331" s="2"/>
      <c r="AT331" s="2"/>
      <c r="AU331" s="2"/>
      <c r="AV331" s="2"/>
      <c r="AW331" s="2"/>
    </row>
    <row r="332" spans="1:49" ht="95" customHeight="1">
      <c r="A332" s="23" t="s">
        <v>331</v>
      </c>
      <c r="B332" s="324"/>
      <c r="C332" s="326"/>
      <c r="D332" s="305"/>
      <c r="E332" s="305"/>
      <c r="F332" s="52">
        <v>44119</v>
      </c>
      <c r="G332" s="79" t="s">
        <v>90</v>
      </c>
      <c r="H332" s="81" t="s">
        <v>347</v>
      </c>
      <c r="I332" s="51" t="s">
        <v>88</v>
      </c>
      <c r="J332" s="51" t="s">
        <v>342</v>
      </c>
      <c r="K332" s="85">
        <v>324</v>
      </c>
      <c r="L332" s="80">
        <v>500</v>
      </c>
      <c r="M332" s="80">
        <f t="shared" si="10"/>
        <v>2000</v>
      </c>
      <c r="N332" s="51">
        <v>3</v>
      </c>
      <c r="O332" s="51" t="str">
        <f t="shared" si="13"/>
        <v/>
      </c>
      <c r="P332" s="51"/>
      <c r="Q332" s="51">
        <f t="shared" si="14"/>
        <v>1</v>
      </c>
      <c r="R332" s="54">
        <v>1</v>
      </c>
      <c r="S332" s="51"/>
      <c r="T332" s="54">
        <v>1</v>
      </c>
      <c r="U332" s="51"/>
      <c r="V332" s="54">
        <v>1</v>
      </c>
      <c r="W332" s="51"/>
      <c r="X332" s="51">
        <v>1</v>
      </c>
      <c r="Y332" s="51"/>
      <c r="Z332" s="51"/>
      <c r="AA332" s="2"/>
      <c r="AB332" s="2"/>
      <c r="AC332" s="2"/>
      <c r="AD332" s="2"/>
      <c r="AE332" s="2"/>
      <c r="AF332" s="2"/>
      <c r="AG332" s="2"/>
      <c r="AH332" s="2"/>
      <c r="AI332" s="2"/>
      <c r="AJ332" s="2"/>
      <c r="AK332" s="2"/>
      <c r="AL332" s="2"/>
      <c r="AM332" s="2"/>
      <c r="AN332" s="2"/>
      <c r="AO332" s="2"/>
      <c r="AP332" s="2"/>
      <c r="AQ332" s="2"/>
      <c r="AR332" s="2"/>
      <c r="AS332" s="2"/>
      <c r="AT332" s="2"/>
      <c r="AU332" s="2"/>
      <c r="AV332" s="2"/>
      <c r="AW332" s="2"/>
    </row>
    <row r="333" spans="1:49" ht="95" customHeight="1">
      <c r="A333" s="23" t="s">
        <v>331</v>
      </c>
      <c r="B333" s="324"/>
      <c r="C333" s="326"/>
      <c r="D333" s="305"/>
      <c r="E333" s="305"/>
      <c r="F333" s="52">
        <v>44119</v>
      </c>
      <c r="G333" s="79" t="s">
        <v>26</v>
      </c>
      <c r="H333" s="81" t="s">
        <v>65</v>
      </c>
      <c r="I333" s="51" t="s">
        <v>27</v>
      </c>
      <c r="J333" s="51" t="s">
        <v>342</v>
      </c>
      <c r="K333" s="85">
        <v>325</v>
      </c>
      <c r="L333" s="80">
        <f>IF(N333=3, 750, IF(N333=1, 1000, ""))</f>
        <v>1000</v>
      </c>
      <c r="M333" s="80">
        <f t="shared" si="10"/>
        <v>4000</v>
      </c>
      <c r="N333" s="51">
        <v>1</v>
      </c>
      <c r="O333" s="51">
        <f t="shared" si="13"/>
        <v>1</v>
      </c>
      <c r="P333" s="51"/>
      <c r="Q333" s="51" t="str">
        <f t="shared" si="14"/>
        <v/>
      </c>
      <c r="R333" s="54">
        <v>1</v>
      </c>
      <c r="S333" s="51"/>
      <c r="T333" s="54">
        <v>1</v>
      </c>
      <c r="U333" s="51"/>
      <c r="V333" s="54">
        <v>1</v>
      </c>
      <c r="W333" s="51"/>
      <c r="X333" s="51">
        <v>1</v>
      </c>
      <c r="Y333" s="51"/>
      <c r="Z333" s="51"/>
      <c r="AA333" s="2"/>
      <c r="AB333" s="2"/>
      <c r="AC333" s="2"/>
      <c r="AD333" s="2"/>
      <c r="AE333" s="2"/>
      <c r="AF333" s="2"/>
      <c r="AG333" s="2"/>
      <c r="AH333" s="2"/>
      <c r="AI333" s="2"/>
      <c r="AJ333" s="2"/>
      <c r="AK333" s="2"/>
      <c r="AL333" s="2"/>
      <c r="AM333" s="2"/>
      <c r="AN333" s="2"/>
      <c r="AO333" s="2"/>
      <c r="AP333" s="2"/>
      <c r="AQ333" s="2"/>
      <c r="AR333" s="2"/>
      <c r="AS333" s="2"/>
      <c r="AT333" s="2"/>
      <c r="AU333" s="2"/>
      <c r="AV333" s="2"/>
      <c r="AW333" s="2"/>
    </row>
    <row r="334" spans="1:49" ht="95" customHeight="1">
      <c r="A334" s="23" t="s">
        <v>331</v>
      </c>
      <c r="B334" s="324"/>
      <c r="C334" s="326"/>
      <c r="D334" s="305" t="s">
        <v>370</v>
      </c>
      <c r="E334" s="305" t="s">
        <v>360</v>
      </c>
      <c r="F334" s="52">
        <v>44119</v>
      </c>
      <c r="G334" s="84" t="s">
        <v>74</v>
      </c>
      <c r="H334" s="81" t="s">
        <v>40</v>
      </c>
      <c r="I334" s="51" t="s">
        <v>361</v>
      </c>
      <c r="J334" s="51" t="s">
        <v>362</v>
      </c>
      <c r="K334" s="85">
        <v>326</v>
      </c>
      <c r="L334" s="80">
        <v>3910.4</v>
      </c>
      <c r="M334" s="80">
        <f t="shared" si="10"/>
        <v>15641.6</v>
      </c>
      <c r="N334" s="51">
        <v>1</v>
      </c>
      <c r="O334" s="51">
        <f t="shared" si="13"/>
        <v>1</v>
      </c>
      <c r="P334" s="51"/>
      <c r="Q334" s="51" t="str">
        <f t="shared" si="14"/>
        <v/>
      </c>
      <c r="R334" s="54">
        <v>1</v>
      </c>
      <c r="S334" s="51"/>
      <c r="T334" s="54">
        <v>1</v>
      </c>
      <c r="U334" s="51"/>
      <c r="V334" s="54">
        <v>1</v>
      </c>
      <c r="W334" s="51"/>
      <c r="X334" s="51">
        <v>1</v>
      </c>
      <c r="Y334" s="51"/>
      <c r="Z334" s="51"/>
      <c r="AA334" s="2"/>
      <c r="AB334" s="2"/>
      <c r="AC334" s="2"/>
      <c r="AD334" s="2"/>
      <c r="AE334" s="2"/>
      <c r="AF334" s="2"/>
      <c r="AG334" s="2"/>
      <c r="AH334" s="2"/>
      <c r="AI334" s="2"/>
      <c r="AJ334" s="2"/>
      <c r="AK334" s="2"/>
      <c r="AL334" s="2"/>
      <c r="AM334" s="2"/>
      <c r="AN334" s="2"/>
      <c r="AO334" s="2"/>
      <c r="AP334" s="2"/>
      <c r="AQ334" s="2"/>
      <c r="AR334" s="2"/>
      <c r="AS334" s="2"/>
      <c r="AT334" s="2"/>
      <c r="AU334" s="2"/>
      <c r="AV334" s="2"/>
      <c r="AW334" s="2"/>
    </row>
    <row r="335" spans="1:49" ht="95" customHeight="1">
      <c r="A335" s="23" t="s">
        <v>331</v>
      </c>
      <c r="B335" s="324"/>
      <c r="C335" s="326"/>
      <c r="D335" s="305"/>
      <c r="E335" s="305"/>
      <c r="F335" s="52">
        <v>44119</v>
      </c>
      <c r="G335" s="79" t="s">
        <v>26</v>
      </c>
      <c r="H335" s="81" t="s">
        <v>40</v>
      </c>
      <c r="I335" s="51" t="s">
        <v>361</v>
      </c>
      <c r="J335" s="51" t="s">
        <v>362</v>
      </c>
      <c r="K335" s="85">
        <v>327</v>
      </c>
      <c r="L335" s="80">
        <v>1303.47</v>
      </c>
      <c r="M335" s="80">
        <f t="shared" si="10"/>
        <v>5213.88</v>
      </c>
      <c r="N335" s="51">
        <v>1</v>
      </c>
      <c r="O335" s="51">
        <f t="shared" si="13"/>
        <v>1</v>
      </c>
      <c r="P335" s="51"/>
      <c r="Q335" s="51" t="str">
        <f t="shared" si="14"/>
        <v/>
      </c>
      <c r="R335" s="54">
        <v>1</v>
      </c>
      <c r="S335" s="51"/>
      <c r="T335" s="54">
        <v>1</v>
      </c>
      <c r="U335" s="51"/>
      <c r="V335" s="54">
        <v>1</v>
      </c>
      <c r="W335" s="51"/>
      <c r="X335" s="51">
        <v>1</v>
      </c>
      <c r="Y335" s="51"/>
      <c r="Z335" s="51"/>
      <c r="AA335" s="2"/>
      <c r="AB335" s="2"/>
      <c r="AC335" s="2"/>
      <c r="AD335" s="2"/>
      <c r="AE335" s="2"/>
      <c r="AF335" s="2"/>
      <c r="AG335" s="2"/>
      <c r="AH335" s="2"/>
      <c r="AI335" s="2"/>
      <c r="AJ335" s="2"/>
      <c r="AK335" s="2"/>
      <c r="AL335" s="2"/>
      <c r="AM335" s="2"/>
      <c r="AN335" s="2"/>
      <c r="AO335" s="2"/>
      <c r="AP335" s="2"/>
      <c r="AQ335" s="2"/>
      <c r="AR335" s="2"/>
      <c r="AS335" s="2"/>
      <c r="AT335" s="2"/>
      <c r="AU335" s="2"/>
      <c r="AV335" s="2"/>
      <c r="AW335" s="2"/>
    </row>
    <row r="336" spans="1:49" ht="95" customHeight="1">
      <c r="A336" s="23" t="s">
        <v>331</v>
      </c>
      <c r="B336" s="324"/>
      <c r="C336" s="326"/>
      <c r="D336" s="305"/>
      <c r="E336" s="305"/>
      <c r="F336" s="52">
        <v>44119</v>
      </c>
      <c r="G336" s="79" t="s">
        <v>90</v>
      </c>
      <c r="H336" s="81" t="s">
        <v>40</v>
      </c>
      <c r="I336" s="51" t="s">
        <v>88</v>
      </c>
      <c r="J336" s="51" t="s">
        <v>362</v>
      </c>
      <c r="K336" s="85">
        <v>328</v>
      </c>
      <c r="L336" s="80">
        <v>500</v>
      </c>
      <c r="M336" s="80">
        <f t="shared" si="10"/>
        <v>2000</v>
      </c>
      <c r="N336" s="51">
        <v>1</v>
      </c>
      <c r="O336" s="51">
        <f t="shared" si="13"/>
        <v>1</v>
      </c>
      <c r="P336" s="51"/>
      <c r="Q336" s="51" t="str">
        <f t="shared" si="14"/>
        <v/>
      </c>
      <c r="R336" s="54">
        <v>1</v>
      </c>
      <c r="S336" s="51"/>
      <c r="T336" s="54">
        <v>1</v>
      </c>
      <c r="U336" s="51"/>
      <c r="V336" s="54">
        <v>1</v>
      </c>
      <c r="W336" s="51"/>
      <c r="X336" s="51">
        <v>1</v>
      </c>
      <c r="Y336" s="51"/>
      <c r="Z336" s="51"/>
      <c r="AA336" s="2"/>
      <c r="AB336" s="2"/>
      <c r="AC336" s="2"/>
      <c r="AD336" s="2"/>
      <c r="AE336" s="2"/>
      <c r="AF336" s="2"/>
      <c r="AG336" s="2"/>
      <c r="AH336" s="2"/>
      <c r="AI336" s="2"/>
      <c r="AJ336" s="2"/>
      <c r="AK336" s="2"/>
      <c r="AL336" s="2"/>
      <c r="AM336" s="2"/>
      <c r="AN336" s="2"/>
      <c r="AO336" s="2"/>
      <c r="AP336" s="2"/>
      <c r="AQ336" s="2"/>
      <c r="AR336" s="2"/>
      <c r="AS336" s="2"/>
      <c r="AT336" s="2"/>
      <c r="AU336" s="2"/>
      <c r="AV336" s="2"/>
      <c r="AW336" s="2"/>
    </row>
    <row r="337" spans="1:49" ht="95" customHeight="1">
      <c r="A337" s="23" t="s">
        <v>331</v>
      </c>
      <c r="B337" s="324"/>
      <c r="C337" s="326"/>
      <c r="D337" s="305" t="s">
        <v>369</v>
      </c>
      <c r="E337" s="305" t="s">
        <v>342</v>
      </c>
      <c r="F337" s="52">
        <v>44120</v>
      </c>
      <c r="G337" s="84" t="s">
        <v>85</v>
      </c>
      <c r="H337" s="81" t="s">
        <v>65</v>
      </c>
      <c r="I337" s="51" t="s">
        <v>27</v>
      </c>
      <c r="J337" s="51" t="s">
        <v>348</v>
      </c>
      <c r="K337" s="85">
        <v>329</v>
      </c>
      <c r="L337" s="80">
        <v>2779.92</v>
      </c>
      <c r="M337" s="80">
        <f t="shared" si="10"/>
        <v>11119.68</v>
      </c>
      <c r="N337" s="51">
        <v>1</v>
      </c>
      <c r="O337" s="51">
        <f t="shared" si="13"/>
        <v>1</v>
      </c>
      <c r="P337" s="51"/>
      <c r="Q337" s="51" t="str">
        <f t="shared" si="14"/>
        <v/>
      </c>
      <c r="R337" s="54">
        <v>1</v>
      </c>
      <c r="S337" s="51"/>
      <c r="T337" s="54">
        <v>1</v>
      </c>
      <c r="U337" s="51"/>
      <c r="V337" s="54">
        <v>1</v>
      </c>
      <c r="W337" s="51"/>
      <c r="X337" s="51">
        <v>1</v>
      </c>
      <c r="Y337" s="51"/>
      <c r="Z337" s="51"/>
      <c r="AA337" s="2"/>
      <c r="AB337" s="2"/>
      <c r="AC337" s="2"/>
      <c r="AD337" s="2"/>
      <c r="AE337" s="2"/>
      <c r="AF337" s="2"/>
      <c r="AG337" s="2"/>
      <c r="AH337" s="2"/>
      <c r="AI337" s="2"/>
      <c r="AJ337" s="2"/>
      <c r="AK337" s="2"/>
      <c r="AL337" s="2"/>
      <c r="AM337" s="2"/>
      <c r="AN337" s="2"/>
      <c r="AO337" s="2"/>
      <c r="AP337" s="2"/>
      <c r="AQ337" s="2"/>
      <c r="AR337" s="2"/>
      <c r="AS337" s="2"/>
      <c r="AT337" s="2"/>
      <c r="AU337" s="2"/>
      <c r="AV337" s="2"/>
      <c r="AW337" s="2"/>
    </row>
    <row r="338" spans="1:49" ht="95" customHeight="1">
      <c r="A338" s="23" t="s">
        <v>331</v>
      </c>
      <c r="B338" s="324"/>
      <c r="C338" s="326"/>
      <c r="D338" s="305"/>
      <c r="E338" s="305"/>
      <c r="F338" s="52">
        <v>44120</v>
      </c>
      <c r="G338" s="79" t="s">
        <v>26</v>
      </c>
      <c r="H338" s="81" t="s">
        <v>349</v>
      </c>
      <c r="I338" s="51" t="s">
        <v>27</v>
      </c>
      <c r="J338" s="51" t="s">
        <v>342</v>
      </c>
      <c r="K338" s="85">
        <v>330</v>
      </c>
      <c r="L338" s="80">
        <f>IF(N338=3, 750, IF(N338=1, 1000, ""))</f>
        <v>750</v>
      </c>
      <c r="M338" s="80">
        <f t="shared" si="10"/>
        <v>3000</v>
      </c>
      <c r="N338" s="51">
        <v>3</v>
      </c>
      <c r="O338" s="51" t="str">
        <f t="shared" si="13"/>
        <v/>
      </c>
      <c r="P338" s="51"/>
      <c r="Q338" s="51">
        <f t="shared" si="14"/>
        <v>1</v>
      </c>
      <c r="R338" s="54">
        <v>1</v>
      </c>
      <c r="S338" s="51"/>
      <c r="T338" s="54">
        <v>1</v>
      </c>
      <c r="U338" s="51"/>
      <c r="V338" s="54">
        <v>1</v>
      </c>
      <c r="W338" s="51"/>
      <c r="X338" s="51">
        <v>1</v>
      </c>
      <c r="Y338" s="51"/>
      <c r="Z338" s="51"/>
      <c r="AA338" s="2"/>
      <c r="AB338" s="2"/>
      <c r="AC338" s="2"/>
      <c r="AD338" s="2"/>
      <c r="AE338" s="2"/>
      <c r="AF338" s="2"/>
      <c r="AG338" s="2"/>
      <c r="AH338" s="2"/>
      <c r="AI338" s="2"/>
      <c r="AJ338" s="2"/>
      <c r="AK338" s="2"/>
      <c r="AL338" s="2"/>
      <c r="AM338" s="2"/>
      <c r="AN338" s="2"/>
      <c r="AO338" s="2"/>
      <c r="AP338" s="2"/>
      <c r="AQ338" s="2"/>
      <c r="AR338" s="2"/>
      <c r="AS338" s="2"/>
      <c r="AT338" s="2"/>
      <c r="AU338" s="2"/>
      <c r="AV338" s="2"/>
      <c r="AW338" s="2"/>
    </row>
    <row r="339" spans="1:49" ht="95" customHeight="1">
      <c r="A339" s="23" t="s">
        <v>331</v>
      </c>
      <c r="B339" s="324"/>
      <c r="C339" s="326"/>
      <c r="D339" s="305"/>
      <c r="E339" s="305"/>
      <c r="F339" s="52">
        <v>44120</v>
      </c>
      <c r="G339" s="79" t="s">
        <v>26</v>
      </c>
      <c r="H339" s="81" t="s">
        <v>350</v>
      </c>
      <c r="I339" s="51" t="s">
        <v>27</v>
      </c>
      <c r="J339" s="51" t="s">
        <v>342</v>
      </c>
      <c r="K339" s="85">
        <v>331</v>
      </c>
      <c r="L339" s="80">
        <f>IF(N339=3, 750, IF(N339=1, 1000, ""))</f>
        <v>1000</v>
      </c>
      <c r="M339" s="80">
        <f t="shared" si="10"/>
        <v>4000</v>
      </c>
      <c r="N339" s="51">
        <v>1</v>
      </c>
      <c r="O339" s="51">
        <f t="shared" si="13"/>
        <v>1</v>
      </c>
      <c r="P339" s="51"/>
      <c r="Q339" s="51" t="str">
        <f t="shared" si="14"/>
        <v/>
      </c>
      <c r="R339" s="54">
        <v>1</v>
      </c>
      <c r="S339" s="51"/>
      <c r="T339" s="54">
        <v>1</v>
      </c>
      <c r="U339" s="51"/>
      <c r="V339" s="54">
        <v>1</v>
      </c>
      <c r="W339" s="51"/>
      <c r="X339" s="51">
        <v>1</v>
      </c>
      <c r="Y339" s="51"/>
      <c r="Z339" s="51"/>
      <c r="AA339" s="2"/>
      <c r="AB339" s="2"/>
      <c r="AC339" s="2"/>
      <c r="AD339" s="2"/>
      <c r="AE339" s="2"/>
      <c r="AF339" s="2"/>
      <c r="AG339" s="2"/>
      <c r="AH339" s="2"/>
      <c r="AI339" s="2"/>
      <c r="AJ339" s="2"/>
      <c r="AK339" s="2"/>
      <c r="AL339" s="2"/>
      <c r="AM339" s="2"/>
      <c r="AN339" s="2"/>
      <c r="AO339" s="2"/>
      <c r="AP339" s="2"/>
      <c r="AQ339" s="2"/>
      <c r="AR339" s="2"/>
      <c r="AS339" s="2"/>
      <c r="AT339" s="2"/>
      <c r="AU339" s="2"/>
      <c r="AV339" s="2"/>
      <c r="AW339" s="2"/>
    </row>
    <row r="340" spans="1:49" ht="95" customHeight="1">
      <c r="A340" s="23" t="s">
        <v>331</v>
      </c>
      <c r="B340" s="324"/>
      <c r="C340" s="326"/>
      <c r="D340" s="51" t="s">
        <v>370</v>
      </c>
      <c r="E340" s="83" t="s">
        <v>360</v>
      </c>
      <c r="F340" s="52">
        <v>44120</v>
      </c>
      <c r="G340" s="79" t="s">
        <v>90</v>
      </c>
      <c r="H340" s="81" t="s">
        <v>40</v>
      </c>
      <c r="I340" s="51" t="s">
        <v>88</v>
      </c>
      <c r="J340" s="51" t="s">
        <v>362</v>
      </c>
      <c r="K340" s="85">
        <v>332</v>
      </c>
      <c r="L340" s="80">
        <v>500</v>
      </c>
      <c r="M340" s="80">
        <f t="shared" si="10"/>
        <v>2000</v>
      </c>
      <c r="N340" s="51">
        <v>1</v>
      </c>
      <c r="O340" s="51">
        <f t="shared" si="13"/>
        <v>1</v>
      </c>
      <c r="P340" s="51"/>
      <c r="Q340" s="51" t="str">
        <f t="shared" si="14"/>
        <v/>
      </c>
      <c r="R340" s="54">
        <v>1</v>
      </c>
      <c r="S340" s="51"/>
      <c r="T340" s="54">
        <v>1</v>
      </c>
      <c r="U340" s="51"/>
      <c r="V340" s="54">
        <v>1</v>
      </c>
      <c r="W340" s="51"/>
      <c r="X340" s="51">
        <v>1</v>
      </c>
      <c r="Y340" s="51"/>
      <c r="Z340" s="51"/>
      <c r="AA340" s="2"/>
      <c r="AB340" s="2"/>
      <c r="AC340" s="2"/>
      <c r="AD340" s="2"/>
      <c r="AE340" s="2"/>
      <c r="AF340" s="2"/>
      <c r="AG340" s="2"/>
      <c r="AH340" s="2"/>
      <c r="AI340" s="2"/>
      <c r="AJ340" s="2"/>
      <c r="AK340" s="2"/>
      <c r="AL340" s="2"/>
      <c r="AM340" s="2"/>
      <c r="AN340" s="2"/>
      <c r="AO340" s="2"/>
      <c r="AP340" s="2"/>
      <c r="AQ340" s="2"/>
      <c r="AR340" s="2"/>
      <c r="AS340" s="2"/>
      <c r="AT340" s="2"/>
      <c r="AU340" s="2"/>
      <c r="AV340" s="2"/>
      <c r="AW340" s="2"/>
    </row>
    <row r="341" spans="1:49" ht="95" customHeight="1">
      <c r="A341" s="23" t="s">
        <v>331</v>
      </c>
      <c r="B341" s="324"/>
      <c r="C341" s="326"/>
      <c r="D341" s="305" t="s">
        <v>371</v>
      </c>
      <c r="E341" s="83" t="s">
        <v>357</v>
      </c>
      <c r="F341" s="52">
        <v>44121</v>
      </c>
      <c r="G341" s="84" t="s">
        <v>53</v>
      </c>
      <c r="H341" s="81" t="s">
        <v>102</v>
      </c>
      <c r="I341" s="51" t="s">
        <v>358</v>
      </c>
      <c r="J341" s="51" t="s">
        <v>357</v>
      </c>
      <c r="K341" s="85">
        <v>333</v>
      </c>
      <c r="L341" s="80">
        <v>243.96</v>
      </c>
      <c r="M341" s="80">
        <f t="shared" si="10"/>
        <v>975.84</v>
      </c>
      <c r="N341" s="51">
        <v>1</v>
      </c>
      <c r="O341" s="51">
        <f t="shared" si="13"/>
        <v>1</v>
      </c>
      <c r="P341" s="51"/>
      <c r="Q341" s="51" t="str">
        <f t="shared" si="14"/>
        <v/>
      </c>
      <c r="R341" s="54">
        <v>1</v>
      </c>
      <c r="S341" s="51"/>
      <c r="T341" s="54">
        <v>1</v>
      </c>
      <c r="U341" s="51"/>
      <c r="V341" s="54">
        <v>1</v>
      </c>
      <c r="W341" s="51"/>
      <c r="X341" s="51">
        <v>1</v>
      </c>
      <c r="Y341" s="51"/>
      <c r="Z341" s="51"/>
      <c r="AA341" s="2"/>
      <c r="AB341" s="2"/>
      <c r="AC341" s="2"/>
      <c r="AD341" s="2"/>
      <c r="AE341" s="2"/>
      <c r="AF341" s="2"/>
      <c r="AG341" s="2"/>
      <c r="AH341" s="2"/>
      <c r="AI341" s="2"/>
      <c r="AJ341" s="2"/>
      <c r="AK341" s="2"/>
      <c r="AL341" s="2"/>
      <c r="AM341" s="2"/>
      <c r="AN341" s="2"/>
      <c r="AO341" s="2"/>
      <c r="AP341" s="2"/>
      <c r="AQ341" s="2"/>
      <c r="AR341" s="2"/>
      <c r="AS341" s="2"/>
      <c r="AT341" s="2"/>
      <c r="AU341" s="2"/>
      <c r="AV341" s="2"/>
      <c r="AW341" s="2"/>
    </row>
    <row r="342" spans="1:49" ht="95" customHeight="1">
      <c r="A342" s="23" t="s">
        <v>331</v>
      </c>
      <c r="B342" s="324"/>
      <c r="C342" s="326"/>
      <c r="D342" s="305"/>
      <c r="E342" s="83" t="s">
        <v>357</v>
      </c>
      <c r="F342" s="52">
        <v>44121</v>
      </c>
      <c r="G342" s="79" t="s">
        <v>26</v>
      </c>
      <c r="H342" s="81" t="s">
        <v>102</v>
      </c>
      <c r="I342" s="51" t="s">
        <v>27</v>
      </c>
      <c r="J342" s="51" t="s">
        <v>359</v>
      </c>
      <c r="K342" s="85">
        <v>334</v>
      </c>
      <c r="L342" s="80">
        <f>IF(N342=3, 750, IF(N342=1, 1000, ""))</f>
        <v>1000</v>
      </c>
      <c r="M342" s="80">
        <f t="shared" si="10"/>
        <v>4000</v>
      </c>
      <c r="N342" s="51">
        <v>1</v>
      </c>
      <c r="O342" s="51">
        <f t="shared" si="13"/>
        <v>1</v>
      </c>
      <c r="P342" s="51"/>
      <c r="Q342" s="51" t="str">
        <f t="shared" si="14"/>
        <v/>
      </c>
      <c r="R342" s="54">
        <v>1</v>
      </c>
      <c r="S342" s="51"/>
      <c r="T342" s="54">
        <v>1</v>
      </c>
      <c r="U342" s="51"/>
      <c r="V342" s="54">
        <v>1</v>
      </c>
      <c r="W342" s="51"/>
      <c r="X342" s="51">
        <v>1</v>
      </c>
      <c r="Y342" s="51"/>
      <c r="Z342" s="51"/>
      <c r="AA342" s="2"/>
      <c r="AB342" s="2"/>
      <c r="AC342" s="2"/>
      <c r="AD342" s="2"/>
      <c r="AE342" s="2"/>
      <c r="AF342" s="2"/>
      <c r="AG342" s="2"/>
      <c r="AH342" s="2"/>
      <c r="AI342" s="2"/>
      <c r="AJ342" s="2"/>
      <c r="AK342" s="2"/>
      <c r="AL342" s="2"/>
      <c r="AM342" s="2"/>
      <c r="AN342" s="2"/>
      <c r="AO342" s="2"/>
      <c r="AP342" s="2"/>
      <c r="AQ342" s="2"/>
      <c r="AR342" s="2"/>
      <c r="AS342" s="2"/>
      <c r="AT342" s="2"/>
      <c r="AU342" s="2"/>
      <c r="AV342" s="2"/>
      <c r="AW342" s="2"/>
    </row>
    <row r="343" spans="1:49" ht="95" customHeight="1">
      <c r="A343" s="23" t="s">
        <v>331</v>
      </c>
      <c r="B343" s="324"/>
      <c r="C343" s="326"/>
      <c r="D343" s="305"/>
      <c r="E343" s="83" t="s">
        <v>357</v>
      </c>
      <c r="F343" s="52">
        <v>44121</v>
      </c>
      <c r="G343" s="79" t="s">
        <v>90</v>
      </c>
      <c r="H343" s="81" t="s">
        <v>102</v>
      </c>
      <c r="I343" s="51" t="s">
        <v>88</v>
      </c>
      <c r="J343" s="51" t="s">
        <v>359</v>
      </c>
      <c r="K343" s="85">
        <v>335</v>
      </c>
      <c r="L343" s="80">
        <v>500</v>
      </c>
      <c r="M343" s="80">
        <f t="shared" si="10"/>
        <v>2000</v>
      </c>
      <c r="N343" s="51">
        <v>1</v>
      </c>
      <c r="O343" s="51">
        <f t="shared" si="13"/>
        <v>1</v>
      </c>
      <c r="P343" s="51"/>
      <c r="Q343" s="51" t="str">
        <f t="shared" si="14"/>
        <v/>
      </c>
      <c r="R343" s="54">
        <v>1</v>
      </c>
      <c r="S343" s="51"/>
      <c r="T343" s="54">
        <v>1</v>
      </c>
      <c r="U343" s="51"/>
      <c r="V343" s="54">
        <v>1</v>
      </c>
      <c r="W343" s="51"/>
      <c r="X343" s="51">
        <v>1</v>
      </c>
      <c r="Y343" s="51"/>
      <c r="Z343" s="51"/>
      <c r="AA343" s="2"/>
      <c r="AB343" s="2"/>
      <c r="AC343" s="2"/>
      <c r="AD343" s="2"/>
      <c r="AE343" s="2"/>
      <c r="AF343" s="2"/>
      <c r="AG343" s="2"/>
      <c r="AH343" s="2"/>
      <c r="AI343" s="2"/>
      <c r="AJ343" s="2"/>
      <c r="AK343" s="2"/>
      <c r="AL343" s="2"/>
      <c r="AM343" s="2"/>
      <c r="AN343" s="2"/>
      <c r="AO343" s="2"/>
      <c r="AP343" s="2"/>
      <c r="AQ343" s="2"/>
      <c r="AR343" s="2"/>
      <c r="AS343" s="2"/>
      <c r="AT343" s="2"/>
      <c r="AU343" s="2"/>
      <c r="AV343" s="2"/>
      <c r="AW343" s="2"/>
    </row>
    <row r="344" spans="1:49" ht="95" customHeight="1">
      <c r="A344" s="23" t="s">
        <v>331</v>
      </c>
      <c r="B344" s="324"/>
      <c r="C344" s="326"/>
      <c r="D344" s="51" t="s">
        <v>170</v>
      </c>
      <c r="E344" s="51" t="s">
        <v>337</v>
      </c>
      <c r="F344" s="52">
        <v>44123</v>
      </c>
      <c r="G344" s="51" t="s">
        <v>74</v>
      </c>
      <c r="H344" s="85" t="s">
        <v>176</v>
      </c>
      <c r="I344" s="51" t="s">
        <v>338</v>
      </c>
      <c r="J344" s="51" t="s">
        <v>337</v>
      </c>
      <c r="K344" s="85">
        <v>336</v>
      </c>
      <c r="L344" s="80">
        <v>600</v>
      </c>
      <c r="M344" s="80">
        <f t="shared" si="10"/>
        <v>2400</v>
      </c>
      <c r="N344" s="51">
        <v>1</v>
      </c>
      <c r="O344" s="51">
        <f t="shared" si="13"/>
        <v>1</v>
      </c>
      <c r="P344" s="51"/>
      <c r="Q344" s="51" t="str">
        <f t="shared" si="14"/>
        <v/>
      </c>
      <c r="R344" s="54">
        <v>1</v>
      </c>
      <c r="S344" s="51"/>
      <c r="T344" s="54">
        <v>1</v>
      </c>
      <c r="U344" s="51"/>
      <c r="V344" s="54">
        <v>1</v>
      </c>
      <c r="W344" s="51"/>
      <c r="X344" s="51">
        <v>1</v>
      </c>
      <c r="Y344" s="51"/>
      <c r="Z344" s="51"/>
      <c r="AA344" s="2"/>
      <c r="AB344" s="2"/>
      <c r="AC344" s="2"/>
      <c r="AD344" s="2"/>
      <c r="AE344" s="2"/>
      <c r="AF344" s="2"/>
      <c r="AG344" s="2"/>
      <c r="AH344" s="2"/>
      <c r="AI344" s="2"/>
      <c r="AJ344" s="2"/>
      <c r="AK344" s="2"/>
      <c r="AL344" s="2"/>
      <c r="AM344" s="2"/>
      <c r="AN344" s="2"/>
      <c r="AO344" s="2"/>
      <c r="AP344" s="2"/>
      <c r="AQ344" s="2"/>
      <c r="AR344" s="2"/>
      <c r="AS344" s="2"/>
      <c r="AT344" s="2"/>
      <c r="AU344" s="2"/>
      <c r="AV344" s="2"/>
      <c r="AW344" s="2"/>
    </row>
    <row r="345" spans="1:49" ht="95" customHeight="1">
      <c r="A345" s="23" t="s">
        <v>331</v>
      </c>
      <c r="B345" s="324"/>
      <c r="C345" s="326"/>
      <c r="D345" s="51" t="s">
        <v>369</v>
      </c>
      <c r="E345" s="83" t="s">
        <v>342</v>
      </c>
      <c r="F345" s="52">
        <v>44123</v>
      </c>
      <c r="G345" s="79" t="s">
        <v>26</v>
      </c>
      <c r="H345" s="81" t="s">
        <v>351</v>
      </c>
      <c r="I345" s="51" t="s">
        <v>27</v>
      </c>
      <c r="J345" s="51" t="s">
        <v>342</v>
      </c>
      <c r="K345" s="85">
        <v>337</v>
      </c>
      <c r="L345" s="80">
        <f>IF(N345=3, 750, IF(N345=1, 1000, ""))</f>
        <v>750</v>
      </c>
      <c r="M345" s="80">
        <f t="shared" si="10"/>
        <v>3000</v>
      </c>
      <c r="N345" s="51">
        <v>3</v>
      </c>
      <c r="O345" s="51" t="str">
        <f t="shared" si="13"/>
        <v/>
      </c>
      <c r="P345" s="51"/>
      <c r="Q345" s="51">
        <f t="shared" si="14"/>
        <v>1</v>
      </c>
      <c r="R345" s="54">
        <v>1</v>
      </c>
      <c r="S345" s="51"/>
      <c r="T345" s="54">
        <v>1</v>
      </c>
      <c r="U345" s="51"/>
      <c r="V345" s="54">
        <v>1</v>
      </c>
      <c r="W345" s="51"/>
      <c r="X345" s="51">
        <v>1</v>
      </c>
      <c r="Y345" s="51"/>
      <c r="Z345" s="51"/>
      <c r="AA345" s="2"/>
      <c r="AB345" s="2"/>
      <c r="AC345" s="2"/>
      <c r="AD345" s="2"/>
      <c r="AE345" s="2"/>
      <c r="AF345" s="2"/>
      <c r="AG345" s="2"/>
      <c r="AH345" s="2"/>
      <c r="AI345" s="2"/>
      <c r="AJ345" s="2"/>
      <c r="AK345" s="2"/>
      <c r="AL345" s="2"/>
      <c r="AM345" s="2"/>
      <c r="AN345" s="2"/>
      <c r="AO345" s="2"/>
      <c r="AP345" s="2"/>
      <c r="AQ345" s="2"/>
      <c r="AR345" s="2"/>
      <c r="AS345" s="2"/>
      <c r="AT345" s="2"/>
      <c r="AU345" s="2"/>
      <c r="AV345" s="2"/>
      <c r="AW345" s="2"/>
    </row>
    <row r="346" spans="1:49" ht="95" customHeight="1">
      <c r="A346" s="23" t="s">
        <v>331</v>
      </c>
      <c r="B346" s="324"/>
      <c r="C346" s="326"/>
      <c r="D346" s="51" t="s">
        <v>370</v>
      </c>
      <c r="E346" s="83" t="s">
        <v>360</v>
      </c>
      <c r="F346" s="52">
        <v>44123</v>
      </c>
      <c r="G346" s="79" t="s">
        <v>90</v>
      </c>
      <c r="H346" s="81" t="s">
        <v>363</v>
      </c>
      <c r="I346" s="51" t="s">
        <v>88</v>
      </c>
      <c r="J346" s="51" t="s">
        <v>362</v>
      </c>
      <c r="K346" s="85">
        <v>338</v>
      </c>
      <c r="L346" s="80">
        <v>500</v>
      </c>
      <c r="M346" s="80">
        <f t="shared" si="10"/>
        <v>2000</v>
      </c>
      <c r="N346" s="51">
        <v>3</v>
      </c>
      <c r="O346" s="51" t="str">
        <f t="shared" si="13"/>
        <v/>
      </c>
      <c r="P346" s="51"/>
      <c r="Q346" s="51">
        <f t="shared" si="14"/>
        <v>1</v>
      </c>
      <c r="R346" s="54">
        <v>1</v>
      </c>
      <c r="S346" s="51"/>
      <c r="T346" s="54">
        <v>1</v>
      </c>
      <c r="U346" s="51"/>
      <c r="V346" s="54">
        <v>1</v>
      </c>
      <c r="W346" s="51"/>
      <c r="X346" s="51">
        <v>1</v>
      </c>
      <c r="Y346" s="51"/>
      <c r="Z346" s="51"/>
      <c r="AA346" s="2"/>
      <c r="AB346" s="2"/>
      <c r="AC346" s="2"/>
      <c r="AD346" s="2"/>
      <c r="AE346" s="2"/>
      <c r="AF346" s="2"/>
      <c r="AG346" s="2"/>
      <c r="AH346" s="2"/>
      <c r="AI346" s="2"/>
      <c r="AJ346" s="2"/>
      <c r="AK346" s="2"/>
      <c r="AL346" s="2"/>
      <c r="AM346" s="2"/>
      <c r="AN346" s="2"/>
      <c r="AO346" s="2"/>
      <c r="AP346" s="2"/>
      <c r="AQ346" s="2"/>
      <c r="AR346" s="2"/>
      <c r="AS346" s="2"/>
      <c r="AT346" s="2"/>
      <c r="AU346" s="2"/>
      <c r="AV346" s="2"/>
      <c r="AW346" s="2"/>
    </row>
    <row r="347" spans="1:49" ht="95" customHeight="1">
      <c r="A347" s="23" t="s">
        <v>331</v>
      </c>
      <c r="B347" s="324"/>
      <c r="C347" s="326"/>
      <c r="D347" s="305" t="s">
        <v>372</v>
      </c>
      <c r="E347" s="305" t="s">
        <v>362</v>
      </c>
      <c r="F347" s="52">
        <v>44123</v>
      </c>
      <c r="G347" s="84" t="s">
        <v>74</v>
      </c>
      <c r="H347" s="81" t="s">
        <v>223</v>
      </c>
      <c r="I347" s="51" t="s">
        <v>364</v>
      </c>
      <c r="J347" s="51" t="s">
        <v>362</v>
      </c>
      <c r="K347" s="85">
        <v>339</v>
      </c>
      <c r="L347" s="80">
        <v>3675</v>
      </c>
      <c r="M347" s="80">
        <f t="shared" si="10"/>
        <v>14700</v>
      </c>
      <c r="N347" s="51">
        <v>1</v>
      </c>
      <c r="O347" s="51">
        <f t="shared" si="13"/>
        <v>1</v>
      </c>
      <c r="P347" s="51"/>
      <c r="Q347" s="51" t="str">
        <f t="shared" si="14"/>
        <v/>
      </c>
      <c r="R347" s="54">
        <v>1</v>
      </c>
      <c r="S347" s="51"/>
      <c r="T347" s="54">
        <v>1</v>
      </c>
      <c r="U347" s="51"/>
      <c r="V347" s="54">
        <v>1</v>
      </c>
      <c r="W347" s="51"/>
      <c r="X347" s="51">
        <v>1</v>
      </c>
      <c r="Y347" s="51"/>
      <c r="Z347" s="51"/>
      <c r="AA347" s="2"/>
      <c r="AB347" s="2"/>
      <c r="AC347" s="2"/>
      <c r="AD347" s="2"/>
      <c r="AE347" s="2"/>
      <c r="AF347" s="2"/>
      <c r="AG347" s="2"/>
      <c r="AH347" s="2"/>
      <c r="AI347" s="2"/>
      <c r="AJ347" s="2"/>
      <c r="AK347" s="2"/>
      <c r="AL347" s="2"/>
      <c r="AM347" s="2"/>
      <c r="AN347" s="2"/>
      <c r="AO347" s="2"/>
      <c r="AP347" s="2"/>
      <c r="AQ347" s="2"/>
      <c r="AR347" s="2"/>
      <c r="AS347" s="2"/>
      <c r="AT347" s="2"/>
      <c r="AU347" s="2"/>
      <c r="AV347" s="2"/>
      <c r="AW347" s="2"/>
    </row>
    <row r="348" spans="1:49" ht="95" customHeight="1">
      <c r="A348" s="23" t="s">
        <v>331</v>
      </c>
      <c r="B348" s="324"/>
      <c r="C348" s="326"/>
      <c r="D348" s="305"/>
      <c r="E348" s="305"/>
      <c r="F348" s="52">
        <v>44123</v>
      </c>
      <c r="G348" s="79" t="s">
        <v>26</v>
      </c>
      <c r="H348" s="81" t="s">
        <v>223</v>
      </c>
      <c r="I348" s="51" t="s">
        <v>27</v>
      </c>
      <c r="J348" s="51" t="s">
        <v>362</v>
      </c>
      <c r="K348" s="85">
        <v>340</v>
      </c>
      <c r="L348" s="80">
        <v>1225</v>
      </c>
      <c r="M348" s="80">
        <f t="shared" si="10"/>
        <v>4900</v>
      </c>
      <c r="N348" s="51">
        <v>1</v>
      </c>
      <c r="O348" s="51">
        <f t="shared" si="13"/>
        <v>1</v>
      </c>
      <c r="P348" s="51"/>
      <c r="Q348" s="51" t="str">
        <f t="shared" si="14"/>
        <v/>
      </c>
      <c r="R348" s="54">
        <v>1</v>
      </c>
      <c r="S348" s="51"/>
      <c r="T348" s="54">
        <v>1</v>
      </c>
      <c r="U348" s="51"/>
      <c r="V348" s="54">
        <v>1</v>
      </c>
      <c r="W348" s="51"/>
      <c r="X348" s="51">
        <v>1</v>
      </c>
      <c r="Y348" s="51"/>
      <c r="Z348" s="51"/>
      <c r="AA348" s="2"/>
      <c r="AB348" s="2"/>
      <c r="AC348" s="2"/>
      <c r="AD348" s="2"/>
      <c r="AE348" s="2"/>
      <c r="AF348" s="2"/>
      <c r="AG348" s="2"/>
      <c r="AH348" s="2"/>
      <c r="AI348" s="2"/>
      <c r="AJ348" s="2"/>
      <c r="AK348" s="2"/>
      <c r="AL348" s="2"/>
      <c r="AM348" s="2"/>
      <c r="AN348" s="2"/>
      <c r="AO348" s="2"/>
      <c r="AP348" s="2"/>
      <c r="AQ348" s="2"/>
      <c r="AR348" s="2"/>
      <c r="AS348" s="2"/>
      <c r="AT348" s="2"/>
      <c r="AU348" s="2"/>
      <c r="AV348" s="2"/>
      <c r="AW348" s="2"/>
    </row>
    <row r="349" spans="1:49" ht="95" customHeight="1">
      <c r="A349" s="23" t="s">
        <v>331</v>
      </c>
      <c r="B349" s="324"/>
      <c r="C349" s="326"/>
      <c r="D349" s="305"/>
      <c r="E349" s="305"/>
      <c r="F349" s="52">
        <v>44123</v>
      </c>
      <c r="G349" s="79" t="s">
        <v>26</v>
      </c>
      <c r="H349" s="81" t="s">
        <v>223</v>
      </c>
      <c r="I349" s="51" t="s">
        <v>27</v>
      </c>
      <c r="J349" s="51" t="s">
        <v>362</v>
      </c>
      <c r="K349" s="85">
        <v>341</v>
      </c>
      <c r="L349" s="80">
        <v>1225</v>
      </c>
      <c r="M349" s="80">
        <f t="shared" si="10"/>
        <v>4900</v>
      </c>
      <c r="N349" s="51">
        <v>1</v>
      </c>
      <c r="O349" s="51">
        <f t="shared" si="13"/>
        <v>1</v>
      </c>
      <c r="P349" s="51"/>
      <c r="Q349" s="51" t="str">
        <f t="shared" si="14"/>
        <v/>
      </c>
      <c r="R349" s="54">
        <v>1</v>
      </c>
      <c r="S349" s="51"/>
      <c r="T349" s="54">
        <v>1</v>
      </c>
      <c r="U349" s="51"/>
      <c r="V349" s="54">
        <v>1</v>
      </c>
      <c r="W349" s="51"/>
      <c r="X349" s="51">
        <v>1</v>
      </c>
      <c r="Y349" s="51"/>
      <c r="Z349" s="51"/>
      <c r="AA349" s="2"/>
      <c r="AB349" s="2"/>
      <c r="AC349" s="2"/>
      <c r="AD349" s="2"/>
      <c r="AE349" s="2"/>
      <c r="AF349" s="2"/>
      <c r="AG349" s="2"/>
      <c r="AH349" s="2"/>
      <c r="AI349" s="2"/>
      <c r="AJ349" s="2"/>
      <c r="AK349" s="2"/>
      <c r="AL349" s="2"/>
      <c r="AM349" s="2"/>
      <c r="AN349" s="2"/>
      <c r="AO349" s="2"/>
      <c r="AP349" s="2"/>
      <c r="AQ349" s="2"/>
      <c r="AR349" s="2"/>
      <c r="AS349" s="2"/>
      <c r="AT349" s="2"/>
      <c r="AU349" s="2"/>
      <c r="AV349" s="2"/>
      <c r="AW349" s="2"/>
    </row>
    <row r="350" spans="1:49" ht="95" customHeight="1">
      <c r="A350" s="23" t="s">
        <v>331</v>
      </c>
      <c r="B350" s="324"/>
      <c r="C350" s="326"/>
      <c r="D350" s="305"/>
      <c r="E350" s="305"/>
      <c r="F350" s="52">
        <v>44123</v>
      </c>
      <c r="G350" s="79" t="s">
        <v>26</v>
      </c>
      <c r="H350" s="81" t="s">
        <v>223</v>
      </c>
      <c r="I350" s="51" t="s">
        <v>27</v>
      </c>
      <c r="J350" s="51" t="s">
        <v>362</v>
      </c>
      <c r="K350" s="85">
        <v>342</v>
      </c>
      <c r="L350" s="80">
        <v>1225</v>
      </c>
      <c r="M350" s="80">
        <f t="shared" si="10"/>
        <v>4900</v>
      </c>
      <c r="N350" s="51">
        <v>1</v>
      </c>
      <c r="O350" s="51">
        <f t="shared" si="13"/>
        <v>1</v>
      </c>
      <c r="P350" s="51"/>
      <c r="Q350" s="51" t="str">
        <f t="shared" si="14"/>
        <v/>
      </c>
      <c r="R350" s="54">
        <v>1</v>
      </c>
      <c r="S350" s="51"/>
      <c r="T350" s="54">
        <v>1</v>
      </c>
      <c r="U350" s="51"/>
      <c r="V350" s="54">
        <v>1</v>
      </c>
      <c r="W350" s="51"/>
      <c r="X350" s="51">
        <v>1</v>
      </c>
      <c r="Y350" s="51"/>
      <c r="Z350" s="51"/>
      <c r="AA350" s="2"/>
      <c r="AB350" s="2"/>
      <c r="AC350" s="2"/>
      <c r="AD350" s="2"/>
      <c r="AE350" s="2"/>
      <c r="AF350" s="2"/>
      <c r="AG350" s="2"/>
      <c r="AH350" s="2"/>
      <c r="AI350" s="2"/>
      <c r="AJ350" s="2"/>
      <c r="AK350" s="2"/>
      <c r="AL350" s="2"/>
      <c r="AM350" s="2"/>
      <c r="AN350" s="2"/>
      <c r="AO350" s="2"/>
      <c r="AP350" s="2"/>
      <c r="AQ350" s="2"/>
      <c r="AR350" s="2"/>
      <c r="AS350" s="2"/>
      <c r="AT350" s="2"/>
      <c r="AU350" s="2"/>
      <c r="AV350" s="2"/>
      <c r="AW350" s="2"/>
    </row>
    <row r="351" spans="1:49" ht="95" customHeight="1">
      <c r="A351" s="23" t="s">
        <v>331</v>
      </c>
      <c r="B351" s="324"/>
      <c r="C351" s="326"/>
      <c r="D351" s="305"/>
      <c r="E351" s="305"/>
      <c r="F351" s="52">
        <v>44123</v>
      </c>
      <c r="G351" s="79" t="s">
        <v>26</v>
      </c>
      <c r="H351" s="81" t="s">
        <v>223</v>
      </c>
      <c r="I351" s="51" t="s">
        <v>27</v>
      </c>
      <c r="J351" s="51" t="s">
        <v>362</v>
      </c>
      <c r="K351" s="85">
        <v>343</v>
      </c>
      <c r="L351" s="80">
        <v>1225</v>
      </c>
      <c r="M351" s="80">
        <f t="shared" si="10"/>
        <v>4900</v>
      </c>
      <c r="N351" s="51">
        <v>1</v>
      </c>
      <c r="O351" s="51">
        <f t="shared" si="13"/>
        <v>1</v>
      </c>
      <c r="P351" s="51"/>
      <c r="Q351" s="51" t="str">
        <f t="shared" si="14"/>
        <v/>
      </c>
      <c r="R351" s="54">
        <v>1</v>
      </c>
      <c r="S351" s="51"/>
      <c r="T351" s="54">
        <v>1</v>
      </c>
      <c r="U351" s="51"/>
      <c r="V351" s="54">
        <v>1</v>
      </c>
      <c r="W351" s="51"/>
      <c r="X351" s="51">
        <v>1</v>
      </c>
      <c r="Y351" s="51"/>
      <c r="Z351" s="51"/>
      <c r="AA351" s="2"/>
      <c r="AB351" s="2"/>
      <c r="AC351" s="2"/>
      <c r="AD351" s="2"/>
      <c r="AE351" s="2"/>
      <c r="AF351" s="2"/>
      <c r="AG351" s="2"/>
      <c r="AH351" s="2"/>
      <c r="AI351" s="2"/>
      <c r="AJ351" s="2"/>
      <c r="AK351" s="2"/>
      <c r="AL351" s="2"/>
      <c r="AM351" s="2"/>
      <c r="AN351" s="2"/>
      <c r="AO351" s="2"/>
      <c r="AP351" s="2"/>
      <c r="AQ351" s="2"/>
      <c r="AR351" s="2"/>
      <c r="AS351" s="2"/>
      <c r="AT351" s="2"/>
      <c r="AU351" s="2"/>
      <c r="AV351" s="2"/>
      <c r="AW351" s="2"/>
    </row>
    <row r="352" spans="1:49" ht="95" customHeight="1">
      <c r="A352" s="23" t="s">
        <v>331</v>
      </c>
      <c r="B352" s="324"/>
      <c r="C352" s="326"/>
      <c r="D352" s="314" t="s">
        <v>373</v>
      </c>
      <c r="E352" s="305" t="s">
        <v>357</v>
      </c>
      <c r="F352" s="52">
        <v>44123</v>
      </c>
      <c r="G352" s="82" t="s">
        <v>74</v>
      </c>
      <c r="H352" s="81" t="s">
        <v>290</v>
      </c>
      <c r="I352" s="51" t="s">
        <v>365</v>
      </c>
      <c r="J352" s="51" t="s">
        <v>357</v>
      </c>
      <c r="K352" s="85">
        <v>344</v>
      </c>
      <c r="L352" s="80">
        <v>1985.75</v>
      </c>
      <c r="M352" s="80">
        <f t="shared" si="10"/>
        <v>7943</v>
      </c>
      <c r="N352" s="51">
        <v>1</v>
      </c>
      <c r="O352" s="51">
        <f t="shared" si="13"/>
        <v>1</v>
      </c>
      <c r="P352" s="51"/>
      <c r="Q352" s="51" t="str">
        <f t="shared" si="14"/>
        <v/>
      </c>
      <c r="R352" s="54">
        <v>1</v>
      </c>
      <c r="S352" s="51"/>
      <c r="T352" s="54">
        <v>1</v>
      </c>
      <c r="U352" s="51"/>
      <c r="V352" s="54">
        <v>1</v>
      </c>
      <c r="W352" s="51"/>
      <c r="X352" s="51">
        <v>1</v>
      </c>
      <c r="Y352" s="51"/>
      <c r="Z352" s="51"/>
      <c r="AA352" s="2"/>
      <c r="AB352" s="2"/>
      <c r="AC352" s="2"/>
      <c r="AD352" s="2"/>
      <c r="AE352" s="2"/>
      <c r="AF352" s="2"/>
      <c r="AG352" s="2"/>
      <c r="AH352" s="2"/>
      <c r="AI352" s="2"/>
      <c r="AJ352" s="2"/>
      <c r="AK352" s="2"/>
      <c r="AL352" s="2"/>
      <c r="AM352" s="2"/>
      <c r="AN352" s="2"/>
      <c r="AO352" s="2"/>
      <c r="AP352" s="2"/>
      <c r="AQ352" s="2"/>
      <c r="AR352" s="2"/>
      <c r="AS352" s="2"/>
      <c r="AT352" s="2"/>
      <c r="AU352" s="2"/>
      <c r="AV352" s="2"/>
      <c r="AW352" s="2"/>
    </row>
    <row r="353" spans="1:49" ht="95" customHeight="1">
      <c r="A353" s="23" t="s">
        <v>331</v>
      </c>
      <c r="B353" s="324"/>
      <c r="C353" s="326"/>
      <c r="D353" s="314"/>
      <c r="E353" s="305"/>
      <c r="F353" s="52">
        <v>44123</v>
      </c>
      <c r="G353" s="79" t="s">
        <v>90</v>
      </c>
      <c r="H353" s="81" t="s">
        <v>290</v>
      </c>
      <c r="I353" s="51" t="s">
        <v>88</v>
      </c>
      <c r="J353" s="51" t="s">
        <v>357</v>
      </c>
      <c r="K353" s="85">
        <v>345</v>
      </c>
      <c r="L353" s="80">
        <v>500</v>
      </c>
      <c r="M353" s="80">
        <f t="shared" si="10"/>
        <v>2000</v>
      </c>
      <c r="N353" s="51">
        <v>1</v>
      </c>
      <c r="O353" s="51">
        <f t="shared" si="13"/>
        <v>1</v>
      </c>
      <c r="P353" s="51"/>
      <c r="Q353" s="51" t="str">
        <f t="shared" si="14"/>
        <v/>
      </c>
      <c r="R353" s="54">
        <v>1</v>
      </c>
      <c r="S353" s="51"/>
      <c r="T353" s="54">
        <v>1</v>
      </c>
      <c r="U353" s="51"/>
      <c r="V353" s="54">
        <v>1</v>
      </c>
      <c r="W353" s="51"/>
      <c r="X353" s="51">
        <v>1</v>
      </c>
      <c r="Y353" s="51"/>
      <c r="Z353" s="51"/>
      <c r="AA353" s="2"/>
      <c r="AB353" s="2"/>
      <c r="AC353" s="2"/>
      <c r="AD353" s="2"/>
      <c r="AE353" s="2"/>
      <c r="AF353" s="2"/>
      <c r="AG353" s="2"/>
      <c r="AH353" s="2"/>
      <c r="AI353" s="2"/>
      <c r="AJ353" s="2"/>
      <c r="AK353" s="2"/>
      <c r="AL353" s="2"/>
      <c r="AM353" s="2"/>
      <c r="AN353" s="2"/>
      <c r="AO353" s="2"/>
      <c r="AP353" s="2"/>
      <c r="AQ353" s="2"/>
      <c r="AR353" s="2"/>
      <c r="AS353" s="2"/>
      <c r="AT353" s="2"/>
      <c r="AU353" s="2"/>
      <c r="AV353" s="2"/>
      <c r="AW353" s="2"/>
    </row>
    <row r="354" spans="1:49" ht="95" customHeight="1">
      <c r="A354" s="23" t="s">
        <v>331</v>
      </c>
      <c r="B354" s="324"/>
      <c r="C354" s="326"/>
      <c r="D354" s="86" t="s">
        <v>374</v>
      </c>
      <c r="E354" s="51" t="s">
        <v>362</v>
      </c>
      <c r="F354" s="52">
        <v>44123</v>
      </c>
      <c r="G354" s="82" t="s">
        <v>74</v>
      </c>
      <c r="H354" s="81" t="s">
        <v>176</v>
      </c>
      <c r="I354" s="51" t="s">
        <v>338</v>
      </c>
      <c r="J354" s="51" t="s">
        <v>362</v>
      </c>
      <c r="K354" s="85">
        <v>346</v>
      </c>
      <c r="L354" s="80">
        <v>600</v>
      </c>
      <c r="M354" s="80">
        <f t="shared" si="10"/>
        <v>2400</v>
      </c>
      <c r="N354" s="51">
        <v>1</v>
      </c>
      <c r="O354" s="51">
        <f t="shared" si="13"/>
        <v>1</v>
      </c>
      <c r="P354" s="51"/>
      <c r="Q354" s="51" t="str">
        <f t="shared" si="14"/>
        <v/>
      </c>
      <c r="R354" s="54">
        <v>1</v>
      </c>
      <c r="S354" s="51"/>
      <c r="T354" s="54">
        <v>1</v>
      </c>
      <c r="U354" s="51"/>
      <c r="V354" s="54">
        <v>1</v>
      </c>
      <c r="W354" s="51"/>
      <c r="X354" s="51">
        <v>1</v>
      </c>
      <c r="Y354" s="51"/>
      <c r="Z354" s="51"/>
      <c r="AA354" s="2"/>
      <c r="AB354" s="2"/>
      <c r="AC354" s="2"/>
      <c r="AD354" s="2"/>
      <c r="AE354" s="2"/>
      <c r="AF354" s="2"/>
      <c r="AG354" s="2"/>
      <c r="AH354" s="2"/>
      <c r="AI354" s="2"/>
      <c r="AJ354" s="2"/>
      <c r="AK354" s="2"/>
      <c r="AL354" s="2"/>
      <c r="AM354" s="2"/>
      <c r="AN354" s="2"/>
      <c r="AO354" s="2"/>
      <c r="AP354" s="2"/>
      <c r="AQ354" s="2"/>
      <c r="AR354" s="2"/>
      <c r="AS354" s="2"/>
      <c r="AT354" s="2"/>
      <c r="AU354" s="2"/>
      <c r="AV354" s="2"/>
      <c r="AW354" s="2"/>
    </row>
    <row r="355" spans="1:49" ht="95" customHeight="1">
      <c r="A355" s="23" t="s">
        <v>331</v>
      </c>
      <c r="B355" s="324"/>
      <c r="C355" s="326"/>
      <c r="D355" s="305" t="s">
        <v>369</v>
      </c>
      <c r="E355" s="305" t="s">
        <v>342</v>
      </c>
      <c r="F355" s="52">
        <v>44124</v>
      </c>
      <c r="G355" s="79" t="s">
        <v>90</v>
      </c>
      <c r="H355" s="81" t="s">
        <v>351</v>
      </c>
      <c r="I355" s="51" t="s">
        <v>88</v>
      </c>
      <c r="J355" s="51" t="s">
        <v>342</v>
      </c>
      <c r="K355" s="85">
        <v>347</v>
      </c>
      <c r="L355" s="80">
        <v>500</v>
      </c>
      <c r="M355" s="80">
        <f t="shared" si="10"/>
        <v>2000</v>
      </c>
      <c r="N355" s="51">
        <v>3</v>
      </c>
      <c r="O355" s="51" t="str">
        <f t="shared" si="13"/>
        <v/>
      </c>
      <c r="P355" s="51"/>
      <c r="Q355" s="51">
        <f t="shared" si="14"/>
        <v>1</v>
      </c>
      <c r="R355" s="54">
        <v>1</v>
      </c>
      <c r="S355" s="51"/>
      <c r="T355" s="54">
        <v>1</v>
      </c>
      <c r="U355" s="51"/>
      <c r="V355" s="54">
        <v>1</v>
      </c>
      <c r="W355" s="51"/>
      <c r="X355" s="51">
        <v>1</v>
      </c>
      <c r="Y355" s="51"/>
      <c r="Z355" s="51"/>
      <c r="AA355" s="2"/>
      <c r="AB355" s="2"/>
      <c r="AC355" s="2"/>
      <c r="AD355" s="2"/>
      <c r="AE355" s="2"/>
      <c r="AF355" s="2"/>
      <c r="AG355" s="2"/>
      <c r="AH355" s="2"/>
      <c r="AI355" s="2"/>
      <c r="AJ355" s="2"/>
      <c r="AK355" s="2"/>
      <c r="AL355" s="2"/>
      <c r="AM355" s="2"/>
      <c r="AN355" s="2"/>
      <c r="AO355" s="2"/>
      <c r="AP355" s="2"/>
      <c r="AQ355" s="2"/>
      <c r="AR355" s="2"/>
      <c r="AS355" s="2"/>
      <c r="AT355" s="2"/>
      <c r="AU355" s="2"/>
      <c r="AV355" s="2"/>
      <c r="AW355" s="2"/>
    </row>
    <row r="356" spans="1:49" ht="95" customHeight="1">
      <c r="A356" s="23" t="s">
        <v>331</v>
      </c>
      <c r="B356" s="324"/>
      <c r="C356" s="326"/>
      <c r="D356" s="305"/>
      <c r="E356" s="305"/>
      <c r="F356" s="52">
        <v>44124</v>
      </c>
      <c r="G356" s="79" t="s">
        <v>90</v>
      </c>
      <c r="H356" s="81" t="s">
        <v>352</v>
      </c>
      <c r="I356" s="51" t="s">
        <v>88</v>
      </c>
      <c r="J356" s="51" t="s">
        <v>342</v>
      </c>
      <c r="K356" s="85">
        <v>348</v>
      </c>
      <c r="L356" s="80">
        <v>500</v>
      </c>
      <c r="M356" s="80">
        <f t="shared" si="10"/>
        <v>2000</v>
      </c>
      <c r="N356" s="51">
        <v>3</v>
      </c>
      <c r="O356" s="51" t="str">
        <f t="shared" si="13"/>
        <v/>
      </c>
      <c r="P356" s="51"/>
      <c r="Q356" s="51">
        <f t="shared" si="14"/>
        <v>1</v>
      </c>
      <c r="R356" s="54">
        <v>1</v>
      </c>
      <c r="S356" s="51"/>
      <c r="T356" s="54">
        <v>1</v>
      </c>
      <c r="U356" s="51"/>
      <c r="V356" s="54">
        <v>1</v>
      </c>
      <c r="W356" s="51"/>
      <c r="X356" s="51">
        <v>1</v>
      </c>
      <c r="Y356" s="51"/>
      <c r="Z356" s="51"/>
      <c r="AA356" s="2"/>
      <c r="AB356" s="2"/>
      <c r="AC356" s="2"/>
      <c r="AD356" s="2"/>
      <c r="AE356" s="2"/>
      <c r="AF356" s="2"/>
      <c r="AG356" s="2"/>
      <c r="AH356" s="2"/>
      <c r="AI356" s="2"/>
      <c r="AJ356" s="2"/>
      <c r="AK356" s="2"/>
      <c r="AL356" s="2"/>
      <c r="AM356" s="2"/>
      <c r="AN356" s="2"/>
      <c r="AO356" s="2"/>
      <c r="AP356" s="2"/>
      <c r="AQ356" s="2"/>
      <c r="AR356" s="2"/>
      <c r="AS356" s="2"/>
      <c r="AT356" s="2"/>
      <c r="AU356" s="2"/>
      <c r="AV356" s="2"/>
      <c r="AW356" s="2"/>
    </row>
    <row r="357" spans="1:49" ht="95" customHeight="1">
      <c r="A357" s="23" t="s">
        <v>331</v>
      </c>
      <c r="B357" s="324"/>
      <c r="C357" s="326"/>
      <c r="D357" s="305"/>
      <c r="E357" s="305"/>
      <c r="F357" s="52">
        <v>44124</v>
      </c>
      <c r="G357" s="79" t="s">
        <v>26</v>
      </c>
      <c r="H357" s="81" t="s">
        <v>353</v>
      </c>
      <c r="I357" s="51" t="s">
        <v>27</v>
      </c>
      <c r="J357" s="51" t="s">
        <v>342</v>
      </c>
      <c r="K357" s="85">
        <v>349</v>
      </c>
      <c r="L357" s="80">
        <f>IF(N357=3, 750, IF(N357=1, 1000, ""))</f>
        <v>750</v>
      </c>
      <c r="M357" s="80">
        <f t="shared" si="10"/>
        <v>3000</v>
      </c>
      <c r="N357" s="51">
        <v>3</v>
      </c>
      <c r="O357" s="51" t="str">
        <f t="shared" si="13"/>
        <v/>
      </c>
      <c r="P357" s="51"/>
      <c r="Q357" s="51">
        <f t="shared" si="14"/>
        <v>1</v>
      </c>
      <c r="R357" s="54">
        <v>1</v>
      </c>
      <c r="S357" s="51"/>
      <c r="T357" s="54">
        <v>1</v>
      </c>
      <c r="U357" s="51"/>
      <c r="V357" s="54">
        <v>1</v>
      </c>
      <c r="W357" s="51"/>
      <c r="X357" s="51">
        <v>1</v>
      </c>
      <c r="Y357" s="51"/>
      <c r="Z357" s="51"/>
      <c r="AA357" s="2"/>
      <c r="AB357" s="2"/>
      <c r="AC357" s="2"/>
      <c r="AD357" s="2"/>
      <c r="AE357" s="2"/>
      <c r="AF357" s="2"/>
      <c r="AG357" s="2"/>
      <c r="AH357" s="2"/>
      <c r="AI357" s="2"/>
      <c r="AJ357" s="2"/>
      <c r="AK357" s="2"/>
      <c r="AL357" s="2"/>
      <c r="AM357" s="2"/>
      <c r="AN357" s="2"/>
      <c r="AO357" s="2"/>
      <c r="AP357" s="2"/>
      <c r="AQ357" s="2"/>
      <c r="AR357" s="2"/>
      <c r="AS357" s="2"/>
      <c r="AT357" s="2"/>
      <c r="AU357" s="2"/>
      <c r="AV357" s="2"/>
      <c r="AW357" s="2"/>
    </row>
    <row r="358" spans="1:49" ht="95" customHeight="1">
      <c r="A358" s="23" t="s">
        <v>331</v>
      </c>
      <c r="B358" s="324"/>
      <c r="C358" s="326"/>
      <c r="D358" s="305"/>
      <c r="E358" s="305"/>
      <c r="F358" s="52">
        <v>44124</v>
      </c>
      <c r="G358" s="79" t="s">
        <v>90</v>
      </c>
      <c r="H358" s="81" t="s">
        <v>353</v>
      </c>
      <c r="I358" s="51" t="s">
        <v>88</v>
      </c>
      <c r="J358" s="51" t="s">
        <v>342</v>
      </c>
      <c r="K358" s="85">
        <v>350</v>
      </c>
      <c r="L358" s="80">
        <v>500</v>
      </c>
      <c r="M358" s="80">
        <f t="shared" si="10"/>
        <v>2000</v>
      </c>
      <c r="N358" s="51">
        <v>3</v>
      </c>
      <c r="O358" s="51" t="str">
        <f t="shared" si="13"/>
        <v/>
      </c>
      <c r="P358" s="51"/>
      <c r="Q358" s="51">
        <f t="shared" si="14"/>
        <v>1</v>
      </c>
      <c r="R358" s="54">
        <v>1</v>
      </c>
      <c r="S358" s="51"/>
      <c r="T358" s="54">
        <v>1</v>
      </c>
      <c r="U358" s="51"/>
      <c r="V358" s="54">
        <v>1</v>
      </c>
      <c r="W358" s="51"/>
      <c r="X358" s="51">
        <v>1</v>
      </c>
      <c r="Y358" s="51"/>
      <c r="Z358" s="51"/>
      <c r="AA358" s="2"/>
      <c r="AB358" s="2"/>
      <c r="AC358" s="2"/>
      <c r="AD358" s="2"/>
      <c r="AE358" s="2"/>
      <c r="AF358" s="2"/>
      <c r="AG358" s="2"/>
      <c r="AH358" s="2"/>
      <c r="AI358" s="2"/>
      <c r="AJ358" s="2"/>
      <c r="AK358" s="2"/>
      <c r="AL358" s="2"/>
      <c r="AM358" s="2"/>
      <c r="AN358" s="2"/>
      <c r="AO358" s="2"/>
      <c r="AP358" s="2"/>
      <c r="AQ358" s="2"/>
      <c r="AR358" s="2"/>
      <c r="AS358" s="2"/>
      <c r="AT358" s="2"/>
      <c r="AU358" s="2"/>
      <c r="AV358" s="2"/>
      <c r="AW358" s="2"/>
    </row>
    <row r="359" spans="1:49" ht="95" customHeight="1">
      <c r="A359" s="23" t="s">
        <v>331</v>
      </c>
      <c r="B359" s="324"/>
      <c r="C359" s="326"/>
      <c r="D359" s="305" t="s">
        <v>368</v>
      </c>
      <c r="E359" s="305" t="s">
        <v>354</v>
      </c>
      <c r="F359" s="52">
        <v>44124</v>
      </c>
      <c r="G359" s="79" t="s">
        <v>90</v>
      </c>
      <c r="H359" s="81" t="s">
        <v>102</v>
      </c>
      <c r="I359" s="51" t="s">
        <v>88</v>
      </c>
      <c r="J359" s="51" t="s">
        <v>356</v>
      </c>
      <c r="K359" s="85">
        <v>351</v>
      </c>
      <c r="L359" s="80">
        <v>500</v>
      </c>
      <c r="M359" s="80">
        <f t="shared" si="10"/>
        <v>2000</v>
      </c>
      <c r="N359" s="51">
        <v>1</v>
      </c>
      <c r="O359" s="51">
        <f t="shared" si="13"/>
        <v>1</v>
      </c>
      <c r="P359" s="51"/>
      <c r="Q359" s="51" t="str">
        <f t="shared" si="14"/>
        <v/>
      </c>
      <c r="R359" s="54">
        <v>1</v>
      </c>
      <c r="S359" s="51"/>
      <c r="T359" s="54">
        <v>1</v>
      </c>
      <c r="U359" s="51"/>
      <c r="V359" s="54">
        <v>1</v>
      </c>
      <c r="W359" s="51"/>
      <c r="X359" s="51">
        <v>1</v>
      </c>
      <c r="Y359" s="51"/>
      <c r="Z359" s="51"/>
      <c r="AA359" s="2"/>
      <c r="AB359" s="2"/>
      <c r="AC359" s="2"/>
      <c r="AD359" s="2"/>
      <c r="AE359" s="2"/>
      <c r="AF359" s="2"/>
      <c r="AG359" s="2"/>
      <c r="AH359" s="2"/>
      <c r="AI359" s="2"/>
      <c r="AJ359" s="2"/>
      <c r="AK359" s="2"/>
      <c r="AL359" s="2"/>
      <c r="AM359" s="2"/>
      <c r="AN359" s="2"/>
      <c r="AO359" s="2"/>
      <c r="AP359" s="2"/>
      <c r="AQ359" s="2"/>
      <c r="AR359" s="2"/>
      <c r="AS359" s="2"/>
      <c r="AT359" s="2"/>
      <c r="AU359" s="2"/>
      <c r="AV359" s="2"/>
      <c r="AW359" s="2"/>
    </row>
    <row r="360" spans="1:49" ht="95" customHeight="1">
      <c r="A360" s="23" t="s">
        <v>331</v>
      </c>
      <c r="B360" s="324"/>
      <c r="C360" s="326"/>
      <c r="D360" s="305"/>
      <c r="E360" s="305"/>
      <c r="F360" s="52">
        <v>44125</v>
      </c>
      <c r="G360" s="79" t="s">
        <v>90</v>
      </c>
      <c r="H360" s="81" t="s">
        <v>102</v>
      </c>
      <c r="I360" s="51" t="s">
        <v>88</v>
      </c>
      <c r="J360" s="51" t="s">
        <v>356</v>
      </c>
      <c r="K360" s="85">
        <v>352</v>
      </c>
      <c r="L360" s="80">
        <v>500</v>
      </c>
      <c r="M360" s="80">
        <f t="shared" si="10"/>
        <v>2000</v>
      </c>
      <c r="N360" s="51">
        <v>1</v>
      </c>
      <c r="O360" s="51">
        <f t="shared" si="13"/>
        <v>1</v>
      </c>
      <c r="P360" s="51"/>
      <c r="Q360" s="51" t="str">
        <f t="shared" si="14"/>
        <v/>
      </c>
      <c r="R360" s="54">
        <v>1</v>
      </c>
      <c r="S360" s="51"/>
      <c r="T360" s="54">
        <v>1</v>
      </c>
      <c r="U360" s="51"/>
      <c r="V360" s="54">
        <v>1</v>
      </c>
      <c r="W360" s="51"/>
      <c r="X360" s="51">
        <v>1</v>
      </c>
      <c r="Y360" s="51"/>
      <c r="Z360" s="51"/>
      <c r="AA360" s="2"/>
      <c r="AB360" s="2"/>
      <c r="AC360" s="2"/>
      <c r="AD360" s="2"/>
      <c r="AE360" s="2"/>
      <c r="AF360" s="2"/>
      <c r="AG360" s="2"/>
      <c r="AH360" s="2"/>
      <c r="AI360" s="2"/>
      <c r="AJ360" s="2"/>
      <c r="AK360" s="2"/>
      <c r="AL360" s="2"/>
      <c r="AM360" s="2"/>
      <c r="AN360" s="2"/>
      <c r="AO360" s="2"/>
      <c r="AP360" s="2"/>
      <c r="AQ360" s="2"/>
      <c r="AR360" s="2"/>
      <c r="AS360" s="2"/>
      <c r="AT360" s="2"/>
      <c r="AU360" s="2"/>
      <c r="AV360" s="2"/>
      <c r="AW360" s="2"/>
    </row>
    <row r="361" spans="1:49" ht="95" customHeight="1">
      <c r="A361" s="23" t="s">
        <v>331</v>
      </c>
      <c r="B361" s="324"/>
      <c r="C361" s="326"/>
      <c r="D361" s="305" t="s">
        <v>369</v>
      </c>
      <c r="E361" s="305" t="s">
        <v>342</v>
      </c>
      <c r="F361" s="52">
        <v>44125</v>
      </c>
      <c r="G361" s="79" t="s">
        <v>90</v>
      </c>
      <c r="H361" s="81" t="s">
        <v>353</v>
      </c>
      <c r="I361" s="51" t="s">
        <v>88</v>
      </c>
      <c r="J361" s="51" t="s">
        <v>342</v>
      </c>
      <c r="K361" s="85">
        <v>353</v>
      </c>
      <c r="L361" s="80">
        <v>500</v>
      </c>
      <c r="M361" s="80">
        <f t="shared" ref="M361:M379" si="15">L361*4</f>
        <v>2000</v>
      </c>
      <c r="N361" s="51">
        <v>3</v>
      </c>
      <c r="O361" s="51" t="str">
        <f t="shared" si="13"/>
        <v/>
      </c>
      <c r="P361" s="51"/>
      <c r="Q361" s="51">
        <f t="shared" si="14"/>
        <v>1</v>
      </c>
      <c r="R361" s="54">
        <v>1</v>
      </c>
      <c r="S361" s="51"/>
      <c r="T361" s="54">
        <v>1</v>
      </c>
      <c r="U361" s="51"/>
      <c r="V361" s="54">
        <v>1</v>
      </c>
      <c r="W361" s="51"/>
      <c r="X361" s="51">
        <v>1</v>
      </c>
      <c r="Y361" s="51"/>
      <c r="Z361" s="51"/>
      <c r="AA361" s="2"/>
      <c r="AB361" s="2"/>
      <c r="AC361" s="2"/>
      <c r="AD361" s="2"/>
      <c r="AE361" s="2"/>
      <c r="AF361" s="2"/>
      <c r="AG361" s="2"/>
      <c r="AH361" s="2"/>
      <c r="AI361" s="2"/>
      <c r="AJ361" s="2"/>
      <c r="AK361" s="2"/>
      <c r="AL361" s="2"/>
      <c r="AM361" s="2"/>
      <c r="AN361" s="2"/>
      <c r="AO361" s="2"/>
      <c r="AP361" s="2"/>
      <c r="AQ361" s="2"/>
      <c r="AR361" s="2"/>
      <c r="AS361" s="2"/>
      <c r="AT361" s="2"/>
      <c r="AU361" s="2"/>
      <c r="AV361" s="2"/>
      <c r="AW361" s="2"/>
    </row>
    <row r="362" spans="1:49" ht="95" customHeight="1">
      <c r="A362" s="23" t="s">
        <v>331</v>
      </c>
      <c r="B362" s="324"/>
      <c r="C362" s="326"/>
      <c r="D362" s="305"/>
      <c r="E362" s="305"/>
      <c r="F362" s="52">
        <v>44125</v>
      </c>
      <c r="G362" s="79" t="s">
        <v>90</v>
      </c>
      <c r="H362" s="81" t="s">
        <v>353</v>
      </c>
      <c r="I362" s="51" t="s">
        <v>88</v>
      </c>
      <c r="J362" s="51" t="s">
        <v>342</v>
      </c>
      <c r="K362" s="85">
        <v>354</v>
      </c>
      <c r="L362" s="80">
        <v>500</v>
      </c>
      <c r="M362" s="80">
        <f t="shared" si="15"/>
        <v>2000</v>
      </c>
      <c r="N362" s="51">
        <v>3</v>
      </c>
      <c r="O362" s="51" t="str">
        <f t="shared" si="13"/>
        <v/>
      </c>
      <c r="P362" s="51"/>
      <c r="Q362" s="51">
        <f t="shared" si="14"/>
        <v>1</v>
      </c>
      <c r="R362" s="54">
        <v>1</v>
      </c>
      <c r="S362" s="51"/>
      <c r="T362" s="54">
        <v>1</v>
      </c>
      <c r="U362" s="51"/>
      <c r="V362" s="54">
        <v>1</v>
      </c>
      <c r="W362" s="51"/>
      <c r="X362" s="51">
        <v>1</v>
      </c>
      <c r="Y362" s="51"/>
      <c r="Z362" s="51"/>
      <c r="AA362" s="2"/>
      <c r="AB362" s="2"/>
      <c r="AC362" s="2"/>
      <c r="AD362" s="2"/>
      <c r="AE362" s="2"/>
      <c r="AF362" s="2"/>
      <c r="AG362" s="2"/>
      <c r="AH362" s="2"/>
      <c r="AI362" s="2"/>
      <c r="AJ362" s="2"/>
      <c r="AK362" s="2"/>
      <c r="AL362" s="2"/>
      <c r="AM362" s="2"/>
      <c r="AN362" s="2"/>
      <c r="AO362" s="2"/>
      <c r="AP362" s="2"/>
      <c r="AQ362" s="2"/>
      <c r="AR362" s="2"/>
      <c r="AS362" s="2"/>
      <c r="AT362" s="2"/>
      <c r="AU362" s="2"/>
      <c r="AV362" s="2"/>
      <c r="AW362" s="2"/>
    </row>
    <row r="363" spans="1:49" ht="95" customHeight="1">
      <c r="A363" s="23" t="s">
        <v>331</v>
      </c>
      <c r="B363" s="324"/>
      <c r="C363" s="326"/>
      <c r="D363" s="305"/>
      <c r="E363" s="305"/>
      <c r="F363" s="52">
        <v>44126</v>
      </c>
      <c r="G363" s="79" t="s">
        <v>90</v>
      </c>
      <c r="H363" s="81" t="s">
        <v>353</v>
      </c>
      <c r="I363" s="51" t="s">
        <v>88</v>
      </c>
      <c r="J363" s="51" t="s">
        <v>342</v>
      </c>
      <c r="K363" s="85">
        <v>355</v>
      </c>
      <c r="L363" s="80">
        <v>500</v>
      </c>
      <c r="M363" s="80">
        <f t="shared" si="15"/>
        <v>2000</v>
      </c>
      <c r="N363" s="51">
        <v>3</v>
      </c>
      <c r="O363" s="51" t="str">
        <f t="shared" si="13"/>
        <v/>
      </c>
      <c r="P363" s="51"/>
      <c r="Q363" s="51">
        <f t="shared" si="14"/>
        <v>1</v>
      </c>
      <c r="R363" s="54">
        <v>1</v>
      </c>
      <c r="S363" s="51"/>
      <c r="T363" s="54">
        <v>1</v>
      </c>
      <c r="U363" s="51"/>
      <c r="V363" s="54">
        <v>1</v>
      </c>
      <c r="W363" s="51"/>
      <c r="X363" s="51">
        <v>1</v>
      </c>
      <c r="Y363" s="51"/>
      <c r="Z363" s="51"/>
      <c r="AA363" s="2"/>
      <c r="AB363" s="2"/>
      <c r="AC363" s="2"/>
      <c r="AD363" s="2"/>
      <c r="AE363" s="2"/>
      <c r="AF363" s="2"/>
      <c r="AG363" s="2"/>
      <c r="AH363" s="2"/>
      <c r="AI363" s="2"/>
      <c r="AJ363" s="2"/>
      <c r="AK363" s="2"/>
      <c r="AL363" s="2"/>
      <c r="AM363" s="2"/>
      <c r="AN363" s="2"/>
      <c r="AO363" s="2"/>
      <c r="AP363" s="2"/>
      <c r="AQ363" s="2"/>
      <c r="AR363" s="2"/>
      <c r="AS363" s="2"/>
      <c r="AT363" s="2"/>
      <c r="AU363" s="2"/>
      <c r="AV363" s="2"/>
      <c r="AW363" s="2"/>
    </row>
    <row r="364" spans="1:49" ht="95" customHeight="1">
      <c r="A364" s="23" t="s">
        <v>331</v>
      </c>
      <c r="B364" s="324"/>
      <c r="C364" s="326"/>
      <c r="D364" s="305"/>
      <c r="E364" s="305"/>
      <c r="F364" s="52">
        <v>44125</v>
      </c>
      <c r="G364" s="79" t="s">
        <v>26</v>
      </c>
      <c r="H364" s="81" t="s">
        <v>289</v>
      </c>
      <c r="I364" s="51" t="s">
        <v>27</v>
      </c>
      <c r="J364" s="51" t="s">
        <v>342</v>
      </c>
      <c r="K364" s="85">
        <v>356</v>
      </c>
      <c r="L364" s="80">
        <f>IF(N364=3, 750, IF(N364=1, 1000, ""))</f>
        <v>750</v>
      </c>
      <c r="M364" s="80">
        <f t="shared" si="15"/>
        <v>3000</v>
      </c>
      <c r="N364" s="51">
        <v>3</v>
      </c>
      <c r="O364" s="51" t="str">
        <f t="shared" si="13"/>
        <v/>
      </c>
      <c r="P364" s="51"/>
      <c r="Q364" s="51">
        <f t="shared" si="14"/>
        <v>1</v>
      </c>
      <c r="R364" s="54">
        <v>1</v>
      </c>
      <c r="S364" s="51"/>
      <c r="T364" s="54">
        <v>1</v>
      </c>
      <c r="U364" s="51"/>
      <c r="V364" s="54">
        <v>1</v>
      </c>
      <c r="W364" s="51"/>
      <c r="X364" s="51">
        <v>1</v>
      </c>
      <c r="Y364" s="51"/>
      <c r="Z364" s="51"/>
      <c r="AA364" s="2"/>
      <c r="AB364" s="2"/>
      <c r="AC364" s="2"/>
      <c r="AD364" s="2"/>
      <c r="AE364" s="2"/>
      <c r="AF364" s="2"/>
      <c r="AG364" s="2"/>
      <c r="AH364" s="2"/>
      <c r="AI364" s="2"/>
      <c r="AJ364" s="2"/>
      <c r="AK364" s="2"/>
      <c r="AL364" s="2"/>
      <c r="AM364" s="2"/>
      <c r="AN364" s="2"/>
      <c r="AO364" s="2"/>
      <c r="AP364" s="2"/>
      <c r="AQ364" s="2"/>
      <c r="AR364" s="2"/>
      <c r="AS364" s="2"/>
      <c r="AT364" s="2"/>
      <c r="AU364" s="2"/>
      <c r="AV364" s="2"/>
      <c r="AW364" s="2"/>
    </row>
    <row r="365" spans="1:49" ht="95" customHeight="1">
      <c r="A365" s="23" t="s">
        <v>331</v>
      </c>
      <c r="B365" s="324"/>
      <c r="C365" s="326"/>
      <c r="D365" s="305"/>
      <c r="E365" s="305"/>
      <c r="F365" s="52">
        <v>44126</v>
      </c>
      <c r="G365" s="79" t="s">
        <v>90</v>
      </c>
      <c r="H365" s="81" t="s">
        <v>353</v>
      </c>
      <c r="I365" s="51" t="s">
        <v>88</v>
      </c>
      <c r="J365" s="51" t="s">
        <v>342</v>
      </c>
      <c r="K365" s="85">
        <v>357</v>
      </c>
      <c r="L365" s="80">
        <v>500</v>
      </c>
      <c r="M365" s="80">
        <f t="shared" si="15"/>
        <v>2000</v>
      </c>
      <c r="N365" s="51">
        <v>3</v>
      </c>
      <c r="O365" s="51" t="str">
        <f t="shared" si="13"/>
        <v/>
      </c>
      <c r="P365" s="51"/>
      <c r="Q365" s="51">
        <f t="shared" si="14"/>
        <v>1</v>
      </c>
      <c r="R365" s="54">
        <v>1</v>
      </c>
      <c r="S365" s="51"/>
      <c r="T365" s="54">
        <v>1</v>
      </c>
      <c r="U365" s="51"/>
      <c r="V365" s="54">
        <v>1</v>
      </c>
      <c r="W365" s="51"/>
      <c r="X365" s="51">
        <v>1</v>
      </c>
      <c r="Y365" s="51"/>
      <c r="Z365" s="51"/>
      <c r="AA365" s="2"/>
      <c r="AB365" s="2"/>
      <c r="AC365" s="2"/>
      <c r="AD365" s="2"/>
      <c r="AE365" s="2"/>
      <c r="AF365" s="2"/>
      <c r="AG365" s="2"/>
      <c r="AH365" s="2"/>
      <c r="AI365" s="2"/>
      <c r="AJ365" s="2"/>
      <c r="AK365" s="2"/>
      <c r="AL365" s="2"/>
      <c r="AM365" s="2"/>
      <c r="AN365" s="2"/>
      <c r="AO365" s="2"/>
      <c r="AP365" s="2"/>
      <c r="AQ365" s="2"/>
      <c r="AR365" s="2"/>
      <c r="AS365" s="2"/>
      <c r="AT365" s="2"/>
      <c r="AU365" s="2"/>
      <c r="AV365" s="2"/>
      <c r="AW365" s="2"/>
    </row>
    <row r="366" spans="1:49" ht="95" customHeight="1">
      <c r="A366" s="23" t="s">
        <v>331</v>
      </c>
      <c r="B366" s="324"/>
      <c r="C366" s="326"/>
      <c r="D366" s="51" t="s">
        <v>171</v>
      </c>
      <c r="E366" s="51" t="s">
        <v>366</v>
      </c>
      <c r="F366" s="52">
        <v>44126</v>
      </c>
      <c r="G366" s="84" t="s">
        <v>53</v>
      </c>
      <c r="H366" s="81" t="s">
        <v>162</v>
      </c>
      <c r="I366" s="51" t="s">
        <v>367</v>
      </c>
      <c r="J366" s="51" t="s">
        <v>366</v>
      </c>
      <c r="K366" s="85">
        <v>358</v>
      </c>
      <c r="L366" s="80">
        <v>963</v>
      </c>
      <c r="M366" s="80">
        <f t="shared" si="15"/>
        <v>3852</v>
      </c>
      <c r="N366" s="51">
        <v>1</v>
      </c>
      <c r="O366" s="51">
        <f t="shared" si="13"/>
        <v>1</v>
      </c>
      <c r="P366" s="51"/>
      <c r="Q366" s="51" t="str">
        <f t="shared" si="14"/>
        <v/>
      </c>
      <c r="R366" s="54">
        <v>1</v>
      </c>
      <c r="S366" s="51"/>
      <c r="T366" s="54">
        <v>1</v>
      </c>
      <c r="U366" s="51"/>
      <c r="V366" s="54">
        <v>1</v>
      </c>
      <c r="W366" s="51"/>
      <c r="X366" s="51">
        <v>1</v>
      </c>
      <c r="Y366" s="51"/>
      <c r="Z366" s="51"/>
      <c r="AA366" s="2"/>
      <c r="AB366" s="2"/>
      <c r="AC366" s="2"/>
      <c r="AD366" s="2"/>
      <c r="AE366" s="2"/>
      <c r="AF366" s="2"/>
      <c r="AG366" s="2"/>
      <c r="AH366" s="2"/>
      <c r="AI366" s="2"/>
      <c r="AJ366" s="2"/>
      <c r="AK366" s="2"/>
      <c r="AL366" s="2"/>
      <c r="AM366" s="2"/>
      <c r="AN366" s="2"/>
      <c r="AO366" s="2"/>
      <c r="AP366" s="2"/>
      <c r="AQ366" s="2"/>
      <c r="AR366" s="2"/>
      <c r="AS366" s="2"/>
      <c r="AT366" s="2"/>
      <c r="AU366" s="2"/>
      <c r="AV366" s="2"/>
      <c r="AW366" s="2"/>
    </row>
    <row r="367" spans="1:49" ht="95" customHeight="1">
      <c r="A367" s="23" t="s">
        <v>331</v>
      </c>
      <c r="B367" s="324"/>
      <c r="C367" s="326"/>
      <c r="D367" s="305" t="s">
        <v>169</v>
      </c>
      <c r="E367" s="305" t="s">
        <v>339</v>
      </c>
      <c r="F367" s="52">
        <v>44127</v>
      </c>
      <c r="G367" s="51" t="s">
        <v>74</v>
      </c>
      <c r="H367" s="85" t="s">
        <v>223</v>
      </c>
      <c r="I367" s="51" t="s">
        <v>340</v>
      </c>
      <c r="J367" s="51" t="s">
        <v>339</v>
      </c>
      <c r="K367" s="85">
        <v>359</v>
      </c>
      <c r="L367" s="80">
        <v>4740</v>
      </c>
      <c r="M367" s="80">
        <f t="shared" si="15"/>
        <v>18960</v>
      </c>
      <c r="N367" s="51">
        <v>1</v>
      </c>
      <c r="O367" s="51">
        <f t="shared" si="13"/>
        <v>1</v>
      </c>
      <c r="P367" s="51"/>
      <c r="Q367" s="51" t="str">
        <f t="shared" si="14"/>
        <v/>
      </c>
      <c r="R367" s="54">
        <v>1</v>
      </c>
      <c r="S367" s="51"/>
      <c r="T367" s="54">
        <v>1</v>
      </c>
      <c r="U367" s="51"/>
      <c r="V367" s="54">
        <v>1</v>
      </c>
      <c r="W367" s="51"/>
      <c r="X367" s="51">
        <v>1</v>
      </c>
      <c r="Y367" s="51"/>
      <c r="Z367" s="51"/>
      <c r="AA367" s="2"/>
      <c r="AB367" s="2"/>
      <c r="AC367" s="2"/>
      <c r="AD367" s="2"/>
      <c r="AE367" s="2"/>
      <c r="AF367" s="2"/>
      <c r="AG367" s="2"/>
      <c r="AH367" s="2"/>
      <c r="AI367" s="2"/>
      <c r="AJ367" s="2"/>
      <c r="AK367" s="2"/>
      <c r="AL367" s="2"/>
      <c r="AM367" s="2"/>
      <c r="AN367" s="2"/>
      <c r="AO367" s="2"/>
      <c r="AP367" s="2"/>
      <c r="AQ367" s="2"/>
      <c r="AR367" s="2"/>
      <c r="AS367" s="2"/>
      <c r="AT367" s="2"/>
      <c r="AU367" s="2"/>
      <c r="AV367" s="2"/>
      <c r="AW367" s="2"/>
    </row>
    <row r="368" spans="1:49" ht="95" customHeight="1">
      <c r="A368" s="23" t="s">
        <v>331</v>
      </c>
      <c r="B368" s="324"/>
      <c r="C368" s="326"/>
      <c r="D368" s="305"/>
      <c r="E368" s="305"/>
      <c r="F368" s="52">
        <v>44127</v>
      </c>
      <c r="G368" s="79" t="s">
        <v>26</v>
      </c>
      <c r="H368" s="51" t="s">
        <v>223</v>
      </c>
      <c r="I368" s="51" t="s">
        <v>340</v>
      </c>
      <c r="J368" s="51" t="s">
        <v>339</v>
      </c>
      <c r="K368" s="85">
        <v>360</v>
      </c>
      <c r="L368" s="80">
        <v>1580</v>
      </c>
      <c r="M368" s="80">
        <f t="shared" si="15"/>
        <v>6320</v>
      </c>
      <c r="N368" s="51">
        <v>1</v>
      </c>
      <c r="O368" s="51">
        <f t="shared" si="13"/>
        <v>1</v>
      </c>
      <c r="P368" s="51"/>
      <c r="Q368" s="51" t="str">
        <f t="shared" si="14"/>
        <v/>
      </c>
      <c r="R368" s="54">
        <v>1</v>
      </c>
      <c r="S368" s="51"/>
      <c r="T368" s="54">
        <v>1</v>
      </c>
      <c r="U368" s="51"/>
      <c r="V368" s="54">
        <v>1</v>
      </c>
      <c r="W368" s="51"/>
      <c r="X368" s="51">
        <v>1</v>
      </c>
      <c r="Y368" s="51"/>
      <c r="Z368" s="51"/>
      <c r="AA368" s="2"/>
      <c r="AB368" s="2"/>
      <c r="AC368" s="2"/>
      <c r="AD368" s="2"/>
      <c r="AE368" s="2"/>
      <c r="AF368" s="2"/>
      <c r="AG368" s="2"/>
      <c r="AH368" s="2"/>
      <c r="AI368" s="2"/>
      <c r="AJ368" s="2"/>
      <c r="AK368" s="2"/>
      <c r="AL368" s="2"/>
      <c r="AM368" s="2"/>
      <c r="AN368" s="2"/>
      <c r="AO368" s="2"/>
      <c r="AP368" s="2"/>
      <c r="AQ368" s="2"/>
      <c r="AR368" s="2"/>
      <c r="AS368" s="2"/>
      <c r="AT368" s="2"/>
      <c r="AU368" s="2"/>
      <c r="AV368" s="2"/>
      <c r="AW368" s="2"/>
    </row>
    <row r="369" spans="1:61" ht="95" customHeight="1">
      <c r="A369" s="23" t="s">
        <v>331</v>
      </c>
      <c r="B369" s="324"/>
      <c r="C369" s="326"/>
      <c r="D369" s="305"/>
      <c r="E369" s="305"/>
      <c r="F369" s="52">
        <v>44127</v>
      </c>
      <c r="G369" s="79" t="s">
        <v>26</v>
      </c>
      <c r="H369" s="51" t="s">
        <v>223</v>
      </c>
      <c r="I369" s="51" t="s">
        <v>340</v>
      </c>
      <c r="J369" s="51" t="s">
        <v>339</v>
      </c>
      <c r="K369" s="85">
        <v>361</v>
      </c>
      <c r="L369" s="80">
        <v>1580</v>
      </c>
      <c r="M369" s="80">
        <f t="shared" si="15"/>
        <v>6320</v>
      </c>
      <c r="N369" s="51">
        <v>1</v>
      </c>
      <c r="O369" s="51">
        <f t="shared" si="13"/>
        <v>1</v>
      </c>
      <c r="P369" s="51"/>
      <c r="Q369" s="51" t="str">
        <f t="shared" si="14"/>
        <v/>
      </c>
      <c r="R369" s="54">
        <v>1</v>
      </c>
      <c r="S369" s="51"/>
      <c r="T369" s="54">
        <v>1</v>
      </c>
      <c r="U369" s="51"/>
      <c r="V369" s="54">
        <v>1</v>
      </c>
      <c r="W369" s="51"/>
      <c r="X369" s="51">
        <v>1</v>
      </c>
      <c r="Y369" s="51"/>
      <c r="Z369" s="51"/>
      <c r="AA369" s="2"/>
      <c r="AB369" s="2"/>
      <c r="AC369" s="2"/>
      <c r="AD369" s="2"/>
      <c r="AE369" s="2"/>
      <c r="AF369" s="2"/>
      <c r="AG369" s="2"/>
      <c r="AH369" s="2"/>
      <c r="AI369" s="2"/>
      <c r="AJ369" s="2"/>
      <c r="AK369" s="2"/>
      <c r="AL369" s="2"/>
      <c r="AM369" s="2"/>
      <c r="AN369" s="2"/>
      <c r="AO369" s="2"/>
      <c r="AP369" s="2"/>
      <c r="AQ369" s="2"/>
      <c r="AR369" s="2"/>
      <c r="AS369" s="2"/>
      <c r="AT369" s="2"/>
      <c r="AU369" s="2"/>
      <c r="AV369" s="2"/>
      <c r="AW369" s="2"/>
    </row>
    <row r="370" spans="1:61" ht="95" customHeight="1">
      <c r="A370" s="23" t="s">
        <v>331</v>
      </c>
      <c r="B370" s="324"/>
      <c r="C370" s="326"/>
      <c r="D370" s="305"/>
      <c r="E370" s="305"/>
      <c r="F370" s="52">
        <v>44127</v>
      </c>
      <c r="G370" s="79" t="s">
        <v>26</v>
      </c>
      <c r="H370" s="51" t="s">
        <v>223</v>
      </c>
      <c r="I370" s="51" t="s">
        <v>340</v>
      </c>
      <c r="J370" s="51" t="s">
        <v>339</v>
      </c>
      <c r="K370" s="85">
        <v>362</v>
      </c>
      <c r="L370" s="80">
        <v>1580</v>
      </c>
      <c r="M370" s="80">
        <f t="shared" si="15"/>
        <v>6320</v>
      </c>
      <c r="N370" s="51">
        <v>1</v>
      </c>
      <c r="O370" s="51">
        <f t="shared" si="13"/>
        <v>1</v>
      </c>
      <c r="P370" s="51"/>
      <c r="Q370" s="51" t="str">
        <f t="shared" si="14"/>
        <v/>
      </c>
      <c r="R370" s="54">
        <v>1</v>
      </c>
      <c r="S370" s="51"/>
      <c r="T370" s="54">
        <v>1</v>
      </c>
      <c r="U370" s="51"/>
      <c r="V370" s="54">
        <v>1</v>
      </c>
      <c r="W370" s="51"/>
      <c r="X370" s="51">
        <v>1</v>
      </c>
      <c r="Y370" s="51"/>
      <c r="Z370" s="51"/>
      <c r="AA370" s="2"/>
      <c r="AB370" s="2"/>
      <c r="AC370" s="2"/>
      <c r="AD370" s="2"/>
      <c r="AE370" s="2"/>
      <c r="AF370" s="2"/>
      <c r="AG370" s="2"/>
      <c r="AH370" s="2"/>
      <c r="AI370" s="2"/>
      <c r="AJ370" s="2"/>
      <c r="AK370" s="2"/>
      <c r="AL370" s="2"/>
      <c r="AM370" s="2"/>
      <c r="AN370" s="2"/>
      <c r="AO370" s="2"/>
      <c r="AP370" s="2"/>
      <c r="AQ370" s="2"/>
      <c r="AR370" s="2"/>
      <c r="AS370" s="2"/>
      <c r="AT370" s="2"/>
      <c r="AU370" s="2"/>
      <c r="AV370" s="2"/>
      <c r="AW370" s="2"/>
    </row>
    <row r="371" spans="1:61" ht="95" customHeight="1">
      <c r="A371" s="23" t="s">
        <v>331</v>
      </c>
      <c r="B371" s="324"/>
      <c r="C371" s="326"/>
      <c r="D371" s="305" t="s">
        <v>188</v>
      </c>
      <c r="E371" s="305" t="s">
        <v>332</v>
      </c>
      <c r="F371" s="52">
        <v>44128</v>
      </c>
      <c r="G371" s="79" t="s">
        <v>26</v>
      </c>
      <c r="H371" s="51" t="s">
        <v>235</v>
      </c>
      <c r="I371" s="51" t="s">
        <v>27</v>
      </c>
      <c r="J371" s="51" t="s">
        <v>332</v>
      </c>
      <c r="K371" s="85">
        <v>363</v>
      </c>
      <c r="L371" s="80">
        <f>IF(N371=3, 750, IF(N371=1, 1000, ""))</f>
        <v>1000</v>
      </c>
      <c r="M371" s="80">
        <f t="shared" si="15"/>
        <v>4000</v>
      </c>
      <c r="N371" s="51">
        <v>1</v>
      </c>
      <c r="O371" s="51">
        <f t="shared" si="13"/>
        <v>1</v>
      </c>
      <c r="P371" s="51"/>
      <c r="Q371" s="51" t="str">
        <f t="shared" si="14"/>
        <v/>
      </c>
      <c r="R371" s="54">
        <v>1</v>
      </c>
      <c r="S371" s="51"/>
      <c r="T371" s="54">
        <v>1</v>
      </c>
      <c r="U371" s="51"/>
      <c r="V371" s="54">
        <v>1</v>
      </c>
      <c r="W371" s="51"/>
      <c r="X371" s="51">
        <v>1</v>
      </c>
      <c r="Y371" s="51"/>
      <c r="Z371" s="51"/>
      <c r="AA371" s="2"/>
      <c r="AB371" s="2"/>
      <c r="AC371" s="2"/>
      <c r="AD371" s="2"/>
      <c r="AE371" s="2"/>
      <c r="AF371" s="2"/>
      <c r="AG371" s="2"/>
      <c r="AH371" s="2"/>
      <c r="AI371" s="2"/>
      <c r="AJ371" s="2"/>
      <c r="AK371" s="2"/>
      <c r="AL371" s="2"/>
      <c r="AM371" s="2"/>
      <c r="AN371" s="2"/>
      <c r="AO371" s="2"/>
      <c r="AP371" s="2"/>
      <c r="AQ371" s="2"/>
      <c r="AR371" s="2"/>
      <c r="AS371" s="2"/>
      <c r="AT371" s="2"/>
      <c r="AU371" s="2"/>
      <c r="AV371" s="2"/>
      <c r="AW371" s="2"/>
    </row>
    <row r="372" spans="1:61" ht="95" customHeight="1">
      <c r="A372" s="23" t="s">
        <v>331</v>
      </c>
      <c r="B372" s="324"/>
      <c r="C372" s="326"/>
      <c r="D372" s="305"/>
      <c r="E372" s="305"/>
      <c r="F372" s="52">
        <v>44131</v>
      </c>
      <c r="G372" s="79" t="s">
        <v>26</v>
      </c>
      <c r="H372" s="51" t="s">
        <v>333</v>
      </c>
      <c r="I372" s="51" t="s">
        <v>27</v>
      </c>
      <c r="J372" s="51" t="s">
        <v>334</v>
      </c>
      <c r="K372" s="85">
        <v>364</v>
      </c>
      <c r="L372" s="80">
        <f>IF(N372=3, 750, IF(N372=1, 1000, ""))</f>
        <v>1000</v>
      </c>
      <c r="M372" s="80">
        <f t="shared" si="15"/>
        <v>4000</v>
      </c>
      <c r="N372" s="51">
        <v>1</v>
      </c>
      <c r="O372" s="51">
        <f t="shared" si="13"/>
        <v>1</v>
      </c>
      <c r="P372" s="51"/>
      <c r="Q372" s="51" t="str">
        <f t="shared" si="14"/>
        <v/>
      </c>
      <c r="R372" s="54">
        <v>1</v>
      </c>
      <c r="S372" s="51"/>
      <c r="T372" s="54">
        <v>1</v>
      </c>
      <c r="U372" s="51"/>
      <c r="V372" s="54">
        <v>1</v>
      </c>
      <c r="W372" s="51"/>
      <c r="X372" s="51">
        <v>1</v>
      </c>
      <c r="Y372" s="51"/>
      <c r="Z372" s="51"/>
      <c r="AA372" s="2"/>
      <c r="AB372" s="2"/>
      <c r="AC372" s="2"/>
      <c r="AD372" s="2"/>
      <c r="AE372" s="2"/>
      <c r="AF372" s="2"/>
      <c r="AG372" s="2"/>
      <c r="AH372" s="2"/>
      <c r="AI372" s="2"/>
      <c r="AJ372" s="2"/>
      <c r="AK372" s="2"/>
      <c r="AL372" s="2"/>
      <c r="AM372" s="2"/>
      <c r="AN372" s="2"/>
      <c r="AO372" s="2"/>
      <c r="AP372" s="2"/>
      <c r="AQ372" s="2"/>
      <c r="AR372" s="2"/>
      <c r="AS372" s="2"/>
      <c r="AT372" s="2"/>
      <c r="AU372" s="2"/>
      <c r="AV372" s="2"/>
      <c r="AW372" s="2"/>
    </row>
    <row r="373" spans="1:61" ht="95" customHeight="1">
      <c r="A373" s="23" t="s">
        <v>331</v>
      </c>
      <c r="B373" s="324"/>
      <c r="C373" s="326"/>
      <c r="D373" s="305"/>
      <c r="E373" s="305"/>
      <c r="F373" s="52">
        <v>44131</v>
      </c>
      <c r="G373" s="79" t="s">
        <v>26</v>
      </c>
      <c r="H373" s="51" t="s">
        <v>63</v>
      </c>
      <c r="I373" s="51" t="s">
        <v>27</v>
      </c>
      <c r="J373" s="51" t="s">
        <v>335</v>
      </c>
      <c r="K373" s="85">
        <v>365</v>
      </c>
      <c r="L373" s="80">
        <f>IF(N373=3, 750, IF(N373=1, 1000, ""))</f>
        <v>1000</v>
      </c>
      <c r="M373" s="80">
        <f t="shared" si="15"/>
        <v>4000</v>
      </c>
      <c r="N373" s="51">
        <v>1</v>
      </c>
      <c r="O373" s="51">
        <f t="shared" ref="O373:O379" si="16">IF(N373=1,1,"")</f>
        <v>1</v>
      </c>
      <c r="P373" s="51"/>
      <c r="Q373" s="51" t="str">
        <f t="shared" ref="Q373:Q379" si="17">IF(N373=3,1,"")</f>
        <v/>
      </c>
      <c r="R373" s="54">
        <v>1</v>
      </c>
      <c r="S373" s="51"/>
      <c r="T373" s="54">
        <v>1</v>
      </c>
      <c r="U373" s="51"/>
      <c r="V373" s="54">
        <v>1</v>
      </c>
      <c r="W373" s="51"/>
      <c r="X373" s="51">
        <v>1</v>
      </c>
      <c r="Y373" s="51"/>
      <c r="Z373" s="51"/>
      <c r="AA373" s="2"/>
      <c r="AB373" s="2"/>
      <c r="AC373" s="2"/>
      <c r="AD373" s="2"/>
      <c r="AE373" s="2"/>
      <c r="AF373" s="2"/>
      <c r="AG373" s="2"/>
      <c r="AH373" s="2"/>
      <c r="AI373" s="2"/>
      <c r="AJ373" s="2"/>
      <c r="AK373" s="2"/>
      <c r="AL373" s="2"/>
      <c r="AM373" s="2"/>
      <c r="AN373" s="2"/>
      <c r="AO373" s="2"/>
      <c r="AP373" s="2"/>
      <c r="AQ373" s="2"/>
      <c r="AR373" s="2"/>
      <c r="AS373" s="2"/>
      <c r="AT373" s="2"/>
      <c r="AU373" s="2"/>
      <c r="AV373" s="2"/>
      <c r="AW373" s="2"/>
    </row>
    <row r="374" spans="1:61" ht="95" customHeight="1">
      <c r="A374" s="23" t="s">
        <v>331</v>
      </c>
      <c r="B374" s="324"/>
      <c r="C374" s="326"/>
      <c r="D374" s="305"/>
      <c r="E374" s="305"/>
      <c r="F374" s="52">
        <v>44131</v>
      </c>
      <c r="G374" s="79" t="s">
        <v>90</v>
      </c>
      <c r="H374" s="51" t="s">
        <v>333</v>
      </c>
      <c r="I374" s="51" t="s">
        <v>88</v>
      </c>
      <c r="J374" s="51" t="s">
        <v>334</v>
      </c>
      <c r="K374" s="85">
        <v>366</v>
      </c>
      <c r="L374" s="80">
        <v>500</v>
      </c>
      <c r="M374" s="80">
        <f t="shared" si="15"/>
        <v>2000</v>
      </c>
      <c r="N374" s="51">
        <v>1</v>
      </c>
      <c r="O374" s="51">
        <f t="shared" si="16"/>
        <v>1</v>
      </c>
      <c r="P374" s="51"/>
      <c r="Q374" s="51" t="str">
        <f t="shared" si="17"/>
        <v/>
      </c>
      <c r="R374" s="54">
        <v>1</v>
      </c>
      <c r="S374" s="51"/>
      <c r="T374" s="54">
        <v>1</v>
      </c>
      <c r="U374" s="51"/>
      <c r="V374" s="54">
        <v>1</v>
      </c>
      <c r="W374" s="51"/>
      <c r="X374" s="51">
        <v>1</v>
      </c>
      <c r="Y374" s="51"/>
      <c r="Z374" s="51"/>
      <c r="AA374" s="2"/>
      <c r="AB374" s="2"/>
      <c r="AC374" s="2"/>
      <c r="AD374" s="2"/>
      <c r="AE374" s="2"/>
      <c r="AF374" s="2"/>
      <c r="AG374" s="2"/>
      <c r="AH374" s="2"/>
      <c r="AI374" s="2"/>
      <c r="AJ374" s="2"/>
      <c r="AK374" s="2"/>
      <c r="AL374" s="2"/>
      <c r="AM374" s="2"/>
      <c r="AN374" s="2"/>
      <c r="AO374" s="2"/>
      <c r="AP374" s="2"/>
      <c r="AQ374" s="2"/>
      <c r="AR374" s="2"/>
      <c r="AS374" s="2"/>
      <c r="AT374" s="2"/>
      <c r="AU374" s="2"/>
      <c r="AV374" s="2"/>
      <c r="AW374" s="2"/>
    </row>
    <row r="375" spans="1:61" ht="95" customHeight="1">
      <c r="A375" s="23" t="s">
        <v>331</v>
      </c>
      <c r="B375" s="324"/>
      <c r="C375" s="326"/>
      <c r="D375" s="305"/>
      <c r="E375" s="305"/>
      <c r="F375" s="52">
        <v>44131</v>
      </c>
      <c r="G375" s="79" t="s">
        <v>90</v>
      </c>
      <c r="H375" s="51" t="s">
        <v>333</v>
      </c>
      <c r="I375" s="51" t="s">
        <v>88</v>
      </c>
      <c r="J375" s="51" t="s">
        <v>334</v>
      </c>
      <c r="K375" s="85">
        <v>367</v>
      </c>
      <c r="L375" s="80">
        <v>500</v>
      </c>
      <c r="M375" s="80">
        <f t="shared" si="15"/>
        <v>2000</v>
      </c>
      <c r="N375" s="51">
        <v>1</v>
      </c>
      <c r="O375" s="51">
        <f t="shared" si="16"/>
        <v>1</v>
      </c>
      <c r="P375" s="51"/>
      <c r="Q375" s="51" t="str">
        <f t="shared" si="17"/>
        <v/>
      </c>
      <c r="R375" s="54">
        <v>1</v>
      </c>
      <c r="S375" s="51"/>
      <c r="T375" s="54">
        <v>1</v>
      </c>
      <c r="U375" s="51"/>
      <c r="V375" s="54">
        <v>1</v>
      </c>
      <c r="W375" s="51"/>
      <c r="X375" s="51">
        <v>1</v>
      </c>
      <c r="Y375" s="51"/>
      <c r="Z375" s="51"/>
      <c r="AA375" s="2"/>
      <c r="AB375" s="2"/>
      <c r="AC375" s="2"/>
      <c r="AD375" s="2"/>
      <c r="AE375" s="2"/>
      <c r="AF375" s="2"/>
      <c r="AG375" s="2"/>
      <c r="AH375" s="2"/>
      <c r="AI375" s="2"/>
      <c r="AJ375" s="2"/>
      <c r="AK375" s="2"/>
      <c r="AL375" s="2"/>
      <c r="AM375" s="2"/>
      <c r="AN375" s="2"/>
      <c r="AO375" s="2"/>
      <c r="AP375" s="2"/>
      <c r="AQ375" s="2"/>
      <c r="AR375" s="2"/>
      <c r="AS375" s="2"/>
      <c r="AT375" s="2"/>
      <c r="AU375" s="2"/>
      <c r="AV375" s="2"/>
      <c r="AW375" s="2"/>
    </row>
    <row r="376" spans="1:61" ht="95" customHeight="1">
      <c r="A376" s="23" t="s">
        <v>331</v>
      </c>
      <c r="B376" s="324"/>
      <c r="C376" s="326"/>
      <c r="D376" s="305"/>
      <c r="E376" s="305"/>
      <c r="F376" s="52">
        <v>44132</v>
      </c>
      <c r="G376" s="51" t="s">
        <v>85</v>
      </c>
      <c r="H376" s="51" t="s">
        <v>146</v>
      </c>
      <c r="I376" s="51" t="s">
        <v>341</v>
      </c>
      <c r="J376" s="51" t="s">
        <v>336</v>
      </c>
      <c r="K376" s="85">
        <v>368</v>
      </c>
      <c r="L376" s="80">
        <v>644.38</v>
      </c>
      <c r="M376" s="80">
        <f t="shared" si="15"/>
        <v>2577.52</v>
      </c>
      <c r="N376" s="51">
        <v>1</v>
      </c>
      <c r="O376" s="51">
        <f t="shared" si="16"/>
        <v>1</v>
      </c>
      <c r="P376" s="51"/>
      <c r="Q376" s="51" t="str">
        <f t="shared" si="17"/>
        <v/>
      </c>
      <c r="R376" s="54">
        <v>1</v>
      </c>
      <c r="S376" s="51"/>
      <c r="T376" s="54">
        <v>1</v>
      </c>
      <c r="U376" s="51"/>
      <c r="V376" s="54">
        <v>1</v>
      </c>
      <c r="W376" s="51"/>
      <c r="X376" s="51">
        <v>1</v>
      </c>
      <c r="Y376" s="51"/>
      <c r="Z376" s="51"/>
      <c r="AA376" s="2"/>
      <c r="AB376" s="2"/>
      <c r="AC376" s="2"/>
      <c r="AD376" s="2"/>
      <c r="AE376" s="2"/>
      <c r="AF376" s="2"/>
      <c r="AG376" s="2"/>
      <c r="AH376" s="2"/>
      <c r="AI376" s="2"/>
      <c r="AJ376" s="2"/>
      <c r="AK376" s="2"/>
      <c r="AL376" s="2"/>
      <c r="AM376" s="2"/>
      <c r="AN376" s="2"/>
      <c r="AO376" s="2"/>
      <c r="AP376" s="2"/>
      <c r="AQ376" s="2"/>
      <c r="AR376" s="2"/>
      <c r="AS376" s="2"/>
      <c r="AT376" s="2"/>
      <c r="AU376" s="2"/>
      <c r="AV376" s="2"/>
      <c r="AW376" s="2"/>
    </row>
    <row r="377" spans="1:61" ht="95" customHeight="1">
      <c r="A377" s="23" t="s">
        <v>331</v>
      </c>
      <c r="B377" s="324"/>
      <c r="C377" s="326"/>
      <c r="D377" s="305"/>
      <c r="E377" s="305"/>
      <c r="F377" s="52">
        <v>44132</v>
      </c>
      <c r="G377" s="79" t="s">
        <v>26</v>
      </c>
      <c r="H377" s="51" t="s">
        <v>146</v>
      </c>
      <c r="I377" s="51" t="s">
        <v>27</v>
      </c>
      <c r="J377" s="51" t="s">
        <v>336</v>
      </c>
      <c r="K377" s="85">
        <v>369</v>
      </c>
      <c r="L377" s="80">
        <f>IF(N377=3, 750, IF(N377=1, 1000, ""))</f>
        <v>1000</v>
      </c>
      <c r="M377" s="80">
        <f t="shared" si="15"/>
        <v>4000</v>
      </c>
      <c r="N377" s="51">
        <v>1</v>
      </c>
      <c r="O377" s="51">
        <f t="shared" si="16"/>
        <v>1</v>
      </c>
      <c r="P377" s="51"/>
      <c r="Q377" s="51" t="str">
        <f t="shared" si="17"/>
        <v/>
      </c>
      <c r="R377" s="54">
        <v>1</v>
      </c>
      <c r="S377" s="51"/>
      <c r="T377" s="54">
        <v>1</v>
      </c>
      <c r="U377" s="51"/>
      <c r="V377" s="54">
        <v>1</v>
      </c>
      <c r="W377" s="51"/>
      <c r="X377" s="51">
        <v>1</v>
      </c>
      <c r="Y377" s="51"/>
      <c r="Z377" s="51"/>
      <c r="AA377" s="2"/>
      <c r="AB377" s="2"/>
      <c r="AC377" s="2"/>
      <c r="AD377" s="2"/>
      <c r="AE377" s="2"/>
      <c r="AF377" s="2"/>
      <c r="AG377" s="2"/>
      <c r="AH377" s="2"/>
      <c r="AI377" s="2"/>
      <c r="AJ377" s="2"/>
      <c r="AK377" s="2"/>
      <c r="AL377" s="2"/>
      <c r="AM377" s="2"/>
      <c r="AN377" s="2"/>
      <c r="AO377" s="2"/>
      <c r="AP377" s="2"/>
      <c r="AQ377" s="2"/>
      <c r="AR377" s="2"/>
      <c r="AS377" s="2"/>
      <c r="AT377" s="2"/>
      <c r="AU377" s="2"/>
      <c r="AV377" s="2"/>
      <c r="AW377" s="2"/>
    </row>
    <row r="378" spans="1:61" ht="95" customHeight="1">
      <c r="A378" s="23" t="s">
        <v>331</v>
      </c>
      <c r="B378" s="324"/>
      <c r="C378" s="326"/>
      <c r="D378" s="305"/>
      <c r="E378" s="305"/>
      <c r="F378" s="52">
        <v>44132</v>
      </c>
      <c r="G378" s="79" t="s">
        <v>90</v>
      </c>
      <c r="H378" s="51" t="s">
        <v>146</v>
      </c>
      <c r="I378" s="51" t="s">
        <v>88</v>
      </c>
      <c r="J378" s="51" t="s">
        <v>336</v>
      </c>
      <c r="K378" s="85">
        <v>370</v>
      </c>
      <c r="L378" s="80">
        <v>500</v>
      </c>
      <c r="M378" s="80">
        <f t="shared" si="15"/>
        <v>2000</v>
      </c>
      <c r="N378" s="51">
        <v>1</v>
      </c>
      <c r="O378" s="51">
        <f t="shared" si="16"/>
        <v>1</v>
      </c>
      <c r="P378" s="51"/>
      <c r="Q378" s="51" t="str">
        <f t="shared" si="17"/>
        <v/>
      </c>
      <c r="R378" s="54">
        <v>1</v>
      </c>
      <c r="S378" s="51"/>
      <c r="T378" s="54">
        <v>1</v>
      </c>
      <c r="U378" s="51"/>
      <c r="V378" s="54">
        <v>1</v>
      </c>
      <c r="W378" s="51"/>
      <c r="X378" s="51">
        <v>1</v>
      </c>
      <c r="Y378" s="51"/>
      <c r="Z378" s="51"/>
      <c r="AA378" s="2"/>
      <c r="AB378" s="2"/>
      <c r="AC378" s="2"/>
      <c r="AD378" s="2"/>
      <c r="AE378" s="2"/>
      <c r="AF378" s="2"/>
      <c r="AG378" s="2"/>
      <c r="AH378" s="2"/>
      <c r="AI378" s="2"/>
      <c r="AJ378" s="2"/>
      <c r="AK378" s="2"/>
      <c r="AL378" s="2"/>
      <c r="AM378" s="2"/>
      <c r="AN378" s="2"/>
      <c r="AO378" s="2"/>
      <c r="AP378" s="2"/>
      <c r="AQ378" s="2"/>
      <c r="AR378" s="2"/>
      <c r="AS378" s="2"/>
      <c r="AT378" s="2"/>
      <c r="AU378" s="2"/>
      <c r="AV378" s="2"/>
      <c r="AW378" s="2"/>
    </row>
    <row r="379" spans="1:61" ht="95" customHeight="1">
      <c r="A379" s="23" t="s">
        <v>331</v>
      </c>
      <c r="B379" s="324"/>
      <c r="C379" s="326"/>
      <c r="D379" s="51" t="s">
        <v>376</v>
      </c>
      <c r="E379" s="51" t="s">
        <v>375</v>
      </c>
      <c r="F379" s="52">
        <v>44134</v>
      </c>
      <c r="G379" s="79" t="s">
        <v>26</v>
      </c>
      <c r="H379" s="85" t="s">
        <v>186</v>
      </c>
      <c r="I379" s="51" t="s">
        <v>27</v>
      </c>
      <c r="J379" s="51" t="s">
        <v>375</v>
      </c>
      <c r="K379" s="85">
        <v>371</v>
      </c>
      <c r="L379" s="80">
        <v>1000</v>
      </c>
      <c r="M379" s="80">
        <f t="shared" si="15"/>
        <v>4000</v>
      </c>
      <c r="N379" s="51">
        <v>1</v>
      </c>
      <c r="O379" s="51">
        <f t="shared" si="16"/>
        <v>1</v>
      </c>
      <c r="P379" s="51"/>
      <c r="Q379" s="51" t="str">
        <f t="shared" si="17"/>
        <v/>
      </c>
      <c r="R379" s="54">
        <v>1</v>
      </c>
      <c r="S379" s="51"/>
      <c r="T379" s="54">
        <v>1</v>
      </c>
      <c r="U379" s="51"/>
      <c r="V379" s="54">
        <v>1</v>
      </c>
      <c r="W379" s="51"/>
      <c r="X379" s="51">
        <v>1</v>
      </c>
      <c r="Y379" s="51"/>
      <c r="Z379" s="51"/>
      <c r="AA379" s="2"/>
      <c r="AB379" s="2"/>
      <c r="AC379" s="2"/>
      <c r="AD379" s="2"/>
      <c r="AE379" s="2"/>
      <c r="AF379" s="2"/>
      <c r="AG379" s="2"/>
      <c r="AH379" s="2"/>
      <c r="AI379" s="2"/>
      <c r="AJ379" s="2"/>
      <c r="AK379" s="2"/>
      <c r="AL379" s="2"/>
      <c r="AM379" s="2"/>
      <c r="AN379" s="2"/>
      <c r="AO379" s="2"/>
      <c r="AP379" s="2"/>
      <c r="AQ379" s="2"/>
      <c r="AR379" s="2"/>
      <c r="AS379" s="2"/>
      <c r="AT379" s="2"/>
      <c r="AU379" s="2"/>
      <c r="AV379" s="2"/>
      <c r="AW379" s="2"/>
    </row>
    <row r="380" spans="1:61" ht="38" customHeight="1">
      <c r="A380" s="315" t="s">
        <v>23</v>
      </c>
      <c r="B380" s="315"/>
      <c r="C380" s="315"/>
      <c r="D380" s="315"/>
      <c r="E380" s="315"/>
      <c r="F380" s="315"/>
      <c r="G380" s="315"/>
      <c r="H380" s="315"/>
      <c r="I380" s="315"/>
      <c r="J380" s="315"/>
      <c r="K380" s="10">
        <v>371</v>
      </c>
      <c r="L380" s="12">
        <f>SUM(L9:L379)</f>
        <v>531627.92000000004</v>
      </c>
      <c r="M380" s="12">
        <f>SUM(M9:M379)</f>
        <v>2126511.6800000002</v>
      </c>
      <c r="N380" s="11"/>
      <c r="O380" s="10">
        <f t="shared" ref="O380:Z380" si="18">SUM(O9:O379)</f>
        <v>257</v>
      </c>
      <c r="P380" s="10">
        <f t="shared" si="18"/>
        <v>13</v>
      </c>
      <c r="Q380" s="10">
        <f t="shared" si="18"/>
        <v>101</v>
      </c>
      <c r="R380" s="10">
        <f t="shared" si="18"/>
        <v>366</v>
      </c>
      <c r="S380" s="10">
        <f t="shared" si="18"/>
        <v>2</v>
      </c>
      <c r="T380" s="10">
        <f t="shared" si="18"/>
        <v>360</v>
      </c>
      <c r="U380" s="10">
        <f t="shared" si="18"/>
        <v>10</v>
      </c>
      <c r="V380" s="10">
        <f t="shared" si="18"/>
        <v>352</v>
      </c>
      <c r="W380" s="10">
        <f t="shared" si="18"/>
        <v>18</v>
      </c>
      <c r="X380" s="10">
        <f t="shared" si="18"/>
        <v>371</v>
      </c>
      <c r="Y380" s="10">
        <f t="shared" si="18"/>
        <v>0</v>
      </c>
      <c r="Z380" s="10">
        <f t="shared" si="18"/>
        <v>0</v>
      </c>
      <c r="AA380" s="2"/>
      <c r="AB380" s="2"/>
      <c r="AC380" s="2"/>
      <c r="AD380" s="2"/>
      <c r="AE380" s="2"/>
      <c r="AF380" s="2"/>
      <c r="AG380" s="2"/>
      <c r="AH380" s="2"/>
      <c r="AI380" s="2"/>
      <c r="AJ380" s="2"/>
      <c r="AK380" s="2"/>
      <c r="AL380" s="2"/>
      <c r="AM380" s="2"/>
      <c r="AN380" s="2"/>
      <c r="AO380" s="2"/>
      <c r="AP380" s="2"/>
      <c r="AQ380" s="2"/>
      <c r="AR380" s="2"/>
      <c r="AS380" s="2"/>
      <c r="AT380" s="2"/>
      <c r="AU380" s="2"/>
      <c r="AV380" s="2"/>
      <c r="AW380" s="2"/>
    </row>
    <row r="381" spans="1:61" ht="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row>
    <row r="382" spans="1:61" ht="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row>
    <row r="383" spans="1:61" ht="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row>
    <row r="384" spans="1:61" ht="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row>
    <row r="385" spans="1:61" ht="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row>
    <row r="386" spans="1:61" ht="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row>
    <row r="387" spans="1:61" ht="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row>
    <row r="388" spans="1:61" ht="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row>
    <row r="389" spans="1:61" ht="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row>
    <row r="390" spans="1:61" ht="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row>
    <row r="391" spans="1:61" ht="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row>
    <row r="392" spans="1:61" ht="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row>
    <row r="393" spans="1:61" ht="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row>
    <row r="394" spans="1:61" ht="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row>
    <row r="395" spans="1:61" ht="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row>
    <row r="396" spans="1:61" ht="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row>
    <row r="397" spans="1:61" ht="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row>
    <row r="398" spans="1:61" ht="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row>
    <row r="399" spans="1:61" ht="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row>
    <row r="400" spans="1:61" ht="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row>
    <row r="401" spans="1:61" ht="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row>
    <row r="402" spans="1:61" ht="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row>
    <row r="403" spans="1:61" ht="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row>
    <row r="404" spans="1:61" ht="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row>
    <row r="405" spans="1:61" ht="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row>
    <row r="406" spans="1:61" ht="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row>
    <row r="407" spans="1:61" ht="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row>
    <row r="408" spans="1:61" ht="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row>
    <row r="409" spans="1:61" ht="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row>
    <row r="410" spans="1:61" ht="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row>
    <row r="411" spans="1:61" ht="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row>
    <row r="412" spans="1:61" ht="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row>
    <row r="413" spans="1:61" ht="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row>
    <row r="414" spans="1:61" ht="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row>
    <row r="415" spans="1:61" ht="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row>
    <row r="416" spans="1:61" ht="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row>
    <row r="417" spans="1:61" ht="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row>
    <row r="418" spans="1:61" ht="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row>
    <row r="419" spans="1:61" ht="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row>
    <row r="420" spans="1:61" ht="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row>
    <row r="421" spans="1:61" ht="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row>
    <row r="422" spans="1:61" ht="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row>
    <row r="423" spans="1:61" ht="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row>
    <row r="424" spans="1:61" ht="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row>
    <row r="425" spans="1:61" ht="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row>
    <row r="426" spans="1:61" ht="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row>
    <row r="427" spans="1:61" ht="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row>
    <row r="428" spans="1:61" ht="95" customHeight="1"/>
    <row r="429" spans="1:61" ht="95" customHeight="1"/>
  </sheetData>
  <autoFilter ref="A7:Z8" xr:uid="{2A9F2907-16E9-C24A-95A9-F750C69404DC}">
    <filterColumn colId="17" showButton="0"/>
    <filterColumn colId="19" showButton="0"/>
    <filterColumn colId="21" showButton="0"/>
    <filterColumn colId="23" showButton="0"/>
    <filterColumn colId="24" showButton="0"/>
  </autoFilter>
  <mergeCells count="172">
    <mergeCell ref="A1:W1"/>
    <mergeCell ref="A2:W2"/>
    <mergeCell ref="A5:G6"/>
    <mergeCell ref="H5:M6"/>
    <mergeCell ref="M7:M8"/>
    <mergeCell ref="N7:N8"/>
    <mergeCell ref="G7:G8"/>
    <mergeCell ref="H7:H8"/>
    <mergeCell ref="I7:I8"/>
    <mergeCell ref="J7:J8"/>
    <mergeCell ref="K7:K8"/>
    <mergeCell ref="L7:L8"/>
    <mergeCell ref="A7:A8"/>
    <mergeCell ref="B7:B8"/>
    <mergeCell ref="C7:C8"/>
    <mergeCell ref="D7:D8"/>
    <mergeCell ref="E7:E8"/>
    <mergeCell ref="F7:F8"/>
    <mergeCell ref="B113:B128"/>
    <mergeCell ref="C113:C128"/>
    <mergeCell ref="C108:C112"/>
    <mergeCell ref="D108:D112"/>
    <mergeCell ref="E108:E112"/>
    <mergeCell ref="B97:B104"/>
    <mergeCell ref="C97:C98"/>
    <mergeCell ref="D97:D98"/>
    <mergeCell ref="E97:E98"/>
    <mergeCell ref="C99:C104"/>
    <mergeCell ref="D99:D100"/>
    <mergeCell ref="E99:E104"/>
    <mergeCell ref="D102:D103"/>
    <mergeCell ref="E191:E197"/>
    <mergeCell ref="D198:D200"/>
    <mergeCell ref="B129:B147"/>
    <mergeCell ref="C129:C147"/>
    <mergeCell ref="B148:B167"/>
    <mergeCell ref="C148:C157"/>
    <mergeCell ref="D148:D154"/>
    <mergeCell ref="E148:E154"/>
    <mergeCell ref="D157:D159"/>
    <mergeCell ref="E157:E159"/>
    <mergeCell ref="C158:C167"/>
    <mergeCell ref="D216:D217"/>
    <mergeCell ref="E216:E217"/>
    <mergeCell ref="D218:D221"/>
    <mergeCell ref="E218:E221"/>
    <mergeCell ref="D222:D224"/>
    <mergeCell ref="E222:E224"/>
    <mergeCell ref="E198:E200"/>
    <mergeCell ref="D201:D209"/>
    <mergeCell ref="E201:E209"/>
    <mergeCell ref="D211:D212"/>
    <mergeCell ref="E211:E212"/>
    <mergeCell ref="D214:D215"/>
    <mergeCell ref="E214:E215"/>
    <mergeCell ref="D239:D240"/>
    <mergeCell ref="E239:E240"/>
    <mergeCell ref="D241:D246"/>
    <mergeCell ref="E241:E246"/>
    <mergeCell ref="D248:D251"/>
    <mergeCell ref="E248:E251"/>
    <mergeCell ref="D225:D226"/>
    <mergeCell ref="E225:E226"/>
    <mergeCell ref="B229:B274"/>
    <mergeCell ref="C229:C251"/>
    <mergeCell ref="D231:D233"/>
    <mergeCell ref="E231:E233"/>
    <mergeCell ref="D235:D236"/>
    <mergeCell ref="E235:E236"/>
    <mergeCell ref="D237:D238"/>
    <mergeCell ref="E237:E238"/>
    <mergeCell ref="B168:B228"/>
    <mergeCell ref="C168:C228"/>
    <mergeCell ref="D168:D179"/>
    <mergeCell ref="E168:E179"/>
    <mergeCell ref="D180:D186"/>
    <mergeCell ref="D187:D190"/>
    <mergeCell ref="E187:E190"/>
    <mergeCell ref="D191:D197"/>
    <mergeCell ref="E297:E300"/>
    <mergeCell ref="E265:E268"/>
    <mergeCell ref="D269:D270"/>
    <mergeCell ref="E269:E270"/>
    <mergeCell ref="D272:D274"/>
    <mergeCell ref="E272:E274"/>
    <mergeCell ref="B275:B317"/>
    <mergeCell ref="C275:C317"/>
    <mergeCell ref="D275:D279"/>
    <mergeCell ref="E275:E279"/>
    <mergeCell ref="D283:D284"/>
    <mergeCell ref="C252:C274"/>
    <mergeCell ref="D252:D254"/>
    <mergeCell ref="E252:E254"/>
    <mergeCell ref="D256:D257"/>
    <mergeCell ref="E256:E257"/>
    <mergeCell ref="D259:D261"/>
    <mergeCell ref="E259:E261"/>
    <mergeCell ref="D262:D264"/>
    <mergeCell ref="E262:E264"/>
    <mergeCell ref="D265:D268"/>
    <mergeCell ref="Q7:Q8"/>
    <mergeCell ref="R7:S7"/>
    <mergeCell ref="T7:U7"/>
    <mergeCell ref="V7:W7"/>
    <mergeCell ref="X7:Z7"/>
    <mergeCell ref="N5:Z6"/>
    <mergeCell ref="D316:D317"/>
    <mergeCell ref="E316:E317"/>
    <mergeCell ref="B318:B379"/>
    <mergeCell ref="C318:C379"/>
    <mergeCell ref="O7:O8"/>
    <mergeCell ref="P7:P8"/>
    <mergeCell ref="D113:D121"/>
    <mergeCell ref="E113:E121"/>
    <mergeCell ref="D341:D343"/>
    <mergeCell ref="D347:D351"/>
    <mergeCell ref="D303:D306"/>
    <mergeCell ref="E303:E306"/>
    <mergeCell ref="D307:D308"/>
    <mergeCell ref="E307:E308"/>
    <mergeCell ref="D310:D311"/>
    <mergeCell ref="E310:E311"/>
    <mergeCell ref="E283:E284"/>
    <mergeCell ref="D288:D290"/>
    <mergeCell ref="A380:J380"/>
    <mergeCell ref="D318:D319"/>
    <mergeCell ref="E318:E319"/>
    <mergeCell ref="D320:D321"/>
    <mergeCell ref="E320:E321"/>
    <mergeCell ref="D322:D333"/>
    <mergeCell ref="E322:E333"/>
    <mergeCell ref="D334:D336"/>
    <mergeCell ref="E334:E336"/>
    <mergeCell ref="D337:D339"/>
    <mergeCell ref="E347:E351"/>
    <mergeCell ref="E337:E339"/>
    <mergeCell ref="D122:D130"/>
    <mergeCell ref="E122:E130"/>
    <mergeCell ref="D138:D143"/>
    <mergeCell ref="E138:E143"/>
    <mergeCell ref="D144:D145"/>
    <mergeCell ref="E144:E145"/>
    <mergeCell ref="E371:E378"/>
    <mergeCell ref="E367:E370"/>
    <mergeCell ref="E361:E365"/>
    <mergeCell ref="E359:E360"/>
    <mergeCell ref="E355:E358"/>
    <mergeCell ref="E352:E353"/>
    <mergeCell ref="D352:D353"/>
    <mergeCell ref="D355:D358"/>
    <mergeCell ref="D359:D360"/>
    <mergeCell ref="D361:D365"/>
    <mergeCell ref="D367:D370"/>
    <mergeCell ref="D371:D378"/>
    <mergeCell ref="E288:E290"/>
    <mergeCell ref="D292:D295"/>
    <mergeCell ref="E292:E295"/>
    <mergeCell ref="D297:D300"/>
    <mergeCell ref="B9:B21"/>
    <mergeCell ref="B22:B96"/>
    <mergeCell ref="D10:D19"/>
    <mergeCell ref="E10:E19"/>
    <mergeCell ref="C105:C107"/>
    <mergeCell ref="D105:D107"/>
    <mergeCell ref="E105:E107"/>
    <mergeCell ref="C9:C21"/>
    <mergeCell ref="C22:C96"/>
    <mergeCell ref="D22:D51"/>
    <mergeCell ref="E22:E37"/>
    <mergeCell ref="E38:E51"/>
    <mergeCell ref="D52:D96"/>
    <mergeCell ref="E52:E96"/>
  </mergeCells>
  <phoneticPr fontId="23" type="noConversion"/>
  <hyperlinks>
    <hyperlink ref="G98" r:id="rId1" xr:uid="{A239D3B7-3B18-714F-B4AE-292E715673F1}"/>
    <hyperlink ref="G103" r:id="rId2" xr:uid="{73F5042A-7B05-884D-AFAE-A18837490D92}"/>
    <hyperlink ref="G97" r:id="rId3" xr:uid="{2EE2BFB3-9086-FC4E-80C4-53E1824B1AAA}"/>
    <hyperlink ref="G100" r:id="rId4" xr:uid="{18CB344F-98CF-AB40-904B-76AF8DCA0EDF}"/>
    <hyperlink ref="G105" r:id="rId5" xr:uid="{6003F485-AEB9-3747-81BC-442B3DA048BE}"/>
    <hyperlink ref="G106" r:id="rId6" xr:uid="{4CD24664-674C-594E-AEC1-21B21C43E383}"/>
    <hyperlink ref="G107" r:id="rId7" xr:uid="{834B34BE-E6EE-8B46-84F8-CB4558E2BCDA}"/>
    <hyperlink ref="G108" r:id="rId8" xr:uid="{DDBA3B7A-87BB-5E46-B07A-CFDC087186D1}"/>
    <hyperlink ref="G109" r:id="rId9" xr:uid="{8394FA5B-F3B8-3442-BE98-673EDBEC3F1F}"/>
    <hyperlink ref="G110" r:id="rId10" xr:uid="{3CC51744-9778-904F-A401-6868CAF78EBA}"/>
    <hyperlink ref="G113" r:id="rId11" xr:uid="{1576D010-14FF-9C47-9744-5753FA81C5BE}"/>
    <hyperlink ref="G114" r:id="rId12" xr:uid="{791EA979-DF52-A347-93D3-AB96953A4DAB}"/>
    <hyperlink ref="G115" r:id="rId13" xr:uid="{6CC9A8A0-6B48-D44F-8314-B200DB285F11}"/>
    <hyperlink ref="G116" r:id="rId14" xr:uid="{3B1DF6BD-7A35-B240-A6C5-A2D614F63317}"/>
    <hyperlink ref="G122" r:id="rId15" xr:uid="{7BE7D1BE-707F-8443-A5C2-FD87485B5AB6}"/>
    <hyperlink ref="G123" r:id="rId16" xr:uid="{FAB76737-8D06-6845-B519-5102C94AEB66}"/>
    <hyperlink ref="G124" r:id="rId17" xr:uid="{63709481-7BEA-1C49-ABBB-ABDAB0E5440A}"/>
    <hyperlink ref="G125" r:id="rId18" xr:uid="{BD0127A4-4068-944F-AF17-6AAB29E5A3E6}"/>
    <hyperlink ref="G117" r:id="rId19" xr:uid="{EB70480B-D071-1F4C-917C-46F59E3BA149}"/>
    <hyperlink ref="G133" r:id="rId20" xr:uid="{838D6DA9-50A9-D545-94C2-D3631667FEEA}"/>
    <hyperlink ref="G118" r:id="rId21" xr:uid="{02A2E0D9-15B1-4345-9C8A-2D9571CF9D06}"/>
    <hyperlink ref="G134" r:id="rId22" xr:uid="{A75CCD8C-2227-7F48-BB87-BF14EAD37AE1}"/>
    <hyperlink ref="G120" r:id="rId23" xr:uid="{41010501-F42A-F042-8314-6BE0328FDF03}"/>
    <hyperlink ref="G136" r:id="rId24" xr:uid="{D1A1DFAB-3FCE-7948-B9FE-E8299A8E8E98}"/>
    <hyperlink ref="G137" r:id="rId25" xr:uid="{8B943D39-D506-1146-99B0-E1AFA9D26A57}"/>
    <hyperlink ref="G138" r:id="rId26" xr:uid="{7C2A32B7-50DA-9F4C-9171-62B2FAAB42D5}"/>
    <hyperlink ref="G139" r:id="rId27" xr:uid="{E1C13185-6624-8547-A832-AE73C52FC576}"/>
    <hyperlink ref="G140" r:id="rId28" xr:uid="{09F22AD3-782B-7F4F-96E1-3118ED02458F}"/>
    <hyperlink ref="G141" r:id="rId29" xr:uid="{0D8AA6F0-28BC-174F-8C15-34DAD75EE93B}"/>
    <hyperlink ref="G143" r:id="rId30" xr:uid="{D239A187-4A2D-5C4A-A9E9-CC37B151C057}"/>
    <hyperlink ref="G121" r:id="rId31" xr:uid="{F3FF863C-B03F-0F4C-8D7D-B834E2E026E1}"/>
    <hyperlink ref="G126" r:id="rId32" xr:uid="{4B15D916-A930-8C42-ABF0-93EEB3218C8A}"/>
    <hyperlink ref="G119" r:id="rId33" xr:uid="{30F758B3-BAA2-5148-A6AB-3CA02074873E}"/>
    <hyperlink ref="G145" r:id="rId34" xr:uid="{16840427-AB4C-734D-A02E-F5F705FC6CAC}"/>
    <hyperlink ref="G127" r:id="rId35" xr:uid="{4F83EF81-CC0B-174B-9158-A72D2BCFDE3C}"/>
    <hyperlink ref="G128" r:id="rId36" xr:uid="{179A17AA-18C5-3A41-9476-C5308B93DBD8}"/>
    <hyperlink ref="G129" r:id="rId37" xr:uid="{7DD7BB2E-43EF-4548-840D-0B4F14FDE160}"/>
    <hyperlink ref="G130" r:id="rId38" xr:uid="{5E9E85DE-129D-534F-9EFD-C23619967212}"/>
    <hyperlink ref="G135" r:id="rId39" xr:uid="{846A2BD3-614B-B244-94A0-1697DC538B7F}"/>
    <hyperlink ref="G149" r:id="rId40" xr:uid="{3083460D-E003-FA4B-A2C0-D105AAD44831}"/>
    <hyperlink ref="G150" r:id="rId41" xr:uid="{A947598A-9D23-F240-A0EF-B690A9CCA803}"/>
    <hyperlink ref="G151" r:id="rId42" xr:uid="{F5C12793-6AE3-644A-806D-663F8401C481}"/>
    <hyperlink ref="G152" r:id="rId43" xr:uid="{99D6E324-98DB-C248-BF59-39BEC5AE6488}"/>
    <hyperlink ref="G153" r:id="rId44" xr:uid="{5722A05D-29CF-744A-AC7B-8349A8D1F29F}"/>
    <hyperlink ref="G154" r:id="rId45" display="Instagram " xr:uid="{A2DEEEAE-6633-F64E-AC92-A48FD75C20DB}"/>
    <hyperlink ref="G155" r:id="rId46" xr:uid="{C4D3EE51-9994-3C48-B182-B31793DF4FF2}"/>
    <hyperlink ref="G156" r:id="rId47" display="Web" xr:uid="{5EDC168C-AE51-D44D-84DF-FA091A7A1582}"/>
    <hyperlink ref="G157" r:id="rId48" display="Television " xr:uid="{0D97F85B-D882-AE4E-B496-2B377AAF3C5B}"/>
    <hyperlink ref="G158" r:id="rId49" xr:uid="{587E2C9D-CA06-2A4A-A137-6E23809147DC}"/>
    <hyperlink ref="G159" r:id="rId50" xr:uid="{B32D2900-9512-104B-8280-4F9CB1FB79A8}"/>
    <hyperlink ref="G160" r:id="rId51" xr:uid="{14084765-82B5-1447-9A50-509ABC1CFBA7}"/>
    <hyperlink ref="G161" r:id="rId52" xr:uid="{F79B463F-FEF1-4C47-AD97-33F799C6AA74}"/>
    <hyperlink ref="G162" r:id="rId53" xr:uid="{FD56781C-8695-FC41-8FF2-2E8B03D6D54C}"/>
    <hyperlink ref="G163" r:id="rId54" xr:uid="{18502CF3-45D1-424C-B041-52991EEF79A2}"/>
    <hyperlink ref="G164" r:id="rId55" xr:uid="{A83D5897-6FEE-8F46-B840-623E560DB390}"/>
    <hyperlink ref="G165" r:id="rId56" xr:uid="{1FB01332-21D7-174D-B2FD-FB64C03878DB}"/>
    <hyperlink ref="G167" r:id="rId57" xr:uid="{C0CD6D9D-5B5C-7D46-B97E-A2426A55BF74}"/>
    <hyperlink ref="G148" r:id="rId58" xr:uid="{0B61F85E-43EF-C948-B960-2AEF59E9923B}"/>
    <hyperlink ref="G229" r:id="rId59" location=":~:text=SECTOR%20MAR%C3%8DTIMO%20PANAME%C3%91O%20SIGUE%20COMPETITIVO%20FRENTE%20AL%20ESCENARIO%20MUNDIAL,-agosto%2010%2C%202020&amp;text=El%20sector%20log%C3%ADstico%20nacional%20genera,pandemia%2C%20pese%20al%20escenario%20mundial" xr:uid="{AD520C5F-0ECB-CD4C-9CEC-D7A181D852E0}"/>
    <hyperlink ref="G231" r:id="rId60" xr:uid="{E7209CA0-E7C9-A74F-8D83-41739F5F851F}"/>
    <hyperlink ref="G232" r:id="rId61" xr:uid="{1BFACE05-DFF0-484E-B886-EE3F70EB7099}"/>
    <hyperlink ref="G233" r:id="rId62" xr:uid="{88CC524E-31D8-694E-B05D-424142B2DD93}"/>
    <hyperlink ref="G236" r:id="rId63" xr:uid="{D2359C09-6DEF-B941-9B99-5EE8859D5514}"/>
    <hyperlink ref="G238" r:id="rId64" xr:uid="{0D2C925F-3604-B340-B8D2-10ECE88EBFC0}"/>
    <hyperlink ref="G239" r:id="rId65" xr:uid="{C3C80438-DE04-694C-84A6-C18E58756654}"/>
    <hyperlink ref="G240" r:id="rId66" xr:uid="{4BF20682-B9D7-C349-B025-D5FBB22E2E44}"/>
    <hyperlink ref="G242" r:id="rId67" xr:uid="{4880F7C8-ECB9-F344-80B2-ADB83665A30E}"/>
    <hyperlink ref="G243" r:id="rId68" xr:uid="{7316DDAE-F0C4-C444-A36C-8B106CF250FE}"/>
    <hyperlink ref="G244" r:id="rId69" xr:uid="{BF1D3873-9504-344E-99EC-518425476D48}"/>
    <hyperlink ref="G245" r:id="rId70" xr:uid="{F79A21BE-28E1-7C4C-AF62-7510CB577C01}"/>
    <hyperlink ref="G246" r:id="rId71" xr:uid="{437A13B2-1D35-C443-80A2-CA203AF0D7D7}"/>
    <hyperlink ref="G247" r:id="rId72" xr:uid="{FD25A4E1-1A0E-6649-A8F5-60359A806068}"/>
    <hyperlink ref="G248" r:id="rId73" xr:uid="{45892D1B-169D-E54A-891A-6B4A9EEC072D}"/>
    <hyperlink ref="G249" r:id="rId74" xr:uid="{BD3BAE1C-1D7C-0041-87A6-F7A8996F05B4}"/>
    <hyperlink ref="G250" r:id="rId75" xr:uid="{615B7D97-A5FD-E44C-9C06-75ABE40CF2A4}"/>
    <hyperlink ref="G251" r:id="rId76" xr:uid="{D636EDE2-3FB9-7844-93CF-00D081BD8CB4}"/>
    <hyperlink ref="G252" r:id="rId77" xr:uid="{6473F9C5-E82F-174D-8D97-8F94CF2E32B1}"/>
    <hyperlink ref="G254" r:id="rId78" xr:uid="{00EB9874-7F43-CE42-8365-9C65B2576B44}"/>
    <hyperlink ref="G256" r:id="rId79" xr:uid="{1BD2FA7E-A2C0-DE4F-B38B-DC2485312F36}"/>
    <hyperlink ref="G258" r:id="rId80" xr:uid="{113C85DA-B45B-DF4D-91C9-2309F4629378}"/>
    <hyperlink ref="G260" r:id="rId81" location=".X0CKB2bVuns.whatsapp" xr:uid="{A438EC2A-A826-A249-9CB5-A6B231FF8655}"/>
    <hyperlink ref="G261" r:id="rId82" xr:uid="{7C35F0EE-BF6E-8D4B-8F7E-E8A9B900E8F3}"/>
    <hyperlink ref="G262" r:id="rId83" xr:uid="{28FBD1F9-1E2F-C844-87FE-73CE33A8FA92}"/>
    <hyperlink ref="G263" r:id="rId84" xr:uid="{33CF879C-A2BB-654E-A82C-377843ACED95}"/>
    <hyperlink ref="G264" r:id="rId85" xr:uid="{E7A0E492-7FC5-4B4A-B5C7-D45C2D5A4BE1}"/>
    <hyperlink ref="G265" r:id="rId86" xr:uid="{525DD304-98E0-6B49-9083-CB469E15CDD6}"/>
    <hyperlink ref="G266" r:id="rId87" xr:uid="{4042F7ED-9C79-3640-90DD-53FBD9D93B04}"/>
    <hyperlink ref="G267" r:id="rId88" xr:uid="{247CAE8C-2348-1940-9CEB-75D4C2A47B13}"/>
    <hyperlink ref="G269" r:id="rId89" xr:uid="{2746C330-6906-6C49-9A16-D25AD65CD15E}"/>
    <hyperlink ref="G272" r:id="rId90" xr:uid="{B6A46184-F051-124E-B537-8A1EC9088C27}"/>
    <hyperlink ref="G273" r:id="rId91" xr:uid="{D8ABA2D6-132C-334A-ACC8-454F3F8BB29D}"/>
    <hyperlink ref="G274" r:id="rId92" xr:uid="{2537491D-C14A-3042-9DC9-0A20ECCEBAEB}"/>
    <hyperlink ref="G283" r:id="rId93" xr:uid="{97D95D39-0154-C14C-BD8D-CCE71AFF7F58}"/>
    <hyperlink ref="G284" r:id="rId94" xr:uid="{17985566-C2C4-2847-82A0-DF9B899AEA9D}"/>
    <hyperlink ref="G292" r:id="rId95" xr:uid="{2C183540-D8D8-0248-BA82-6852E50A9131}"/>
    <hyperlink ref="G293" r:id="rId96" xr:uid="{4BC525DB-1EE4-5B4A-AA02-3BCCD8B37ECD}"/>
    <hyperlink ref="G294" r:id="rId97" xr:uid="{21E2D74E-2C80-254C-B5DB-B0E2E74B8C32}"/>
    <hyperlink ref="G295" r:id="rId98" xr:uid="{5ED97F7C-BCD7-8640-B5C7-26F0885CF97F}"/>
    <hyperlink ref="G297" r:id="rId99" xr:uid="{EB969ADF-B655-DD40-B5D9-2F5A3D1406B1}"/>
    <hyperlink ref="G299" r:id="rId100" xr:uid="{D9B361AF-33DF-344E-B910-87233B3BFE93}"/>
    <hyperlink ref="G300" r:id="rId101" xr:uid="{AF0D9D48-D20F-3A48-A9A4-98BFF9EA3B27}"/>
    <hyperlink ref="G308" r:id="rId102" xr:uid="{FBE4FD4E-560C-5945-8EFA-206348051842}"/>
    <hyperlink ref="G275" r:id="rId103" xr:uid="{92CDAB3C-F1BF-6442-9EB1-96D7A30AC525}"/>
    <hyperlink ref="G278" r:id="rId104" xr:uid="{28E02D07-0C74-0742-BD14-981EB01AA089}"/>
    <hyperlink ref="G279" r:id="rId105" xr:uid="{DC1ADB22-6B18-E047-86F1-F66293666469}"/>
    <hyperlink ref="G287" r:id="rId106" xr:uid="{AC319920-1547-F344-BA50-B3B9D89A089A}"/>
    <hyperlink ref="G303" r:id="rId107" xr:uid="{2ABA8273-F2B9-4F4D-8911-D9679AE1D426}"/>
    <hyperlink ref="G305" r:id="rId108" xr:uid="{C15EC71D-83E1-0043-AB7B-688AB79ABCB8}"/>
    <hyperlink ref="G306" r:id="rId109" xr:uid="{D4C2BDCB-0770-064E-84C2-A894D996503B}"/>
    <hyperlink ref="G309" r:id="rId110" xr:uid="{E2788AC7-F57D-1E4F-B73B-0C2E8E2715C4}"/>
    <hyperlink ref="G280" r:id="rId111" xr:uid="{23029AF8-5397-6449-A075-AE14658E72B0}"/>
    <hyperlink ref="G316" r:id="rId112" xr:uid="{C1DB8FDB-8096-0A42-A8C2-BB40D08D3A78}"/>
    <hyperlink ref="G317" r:id="rId113" xr:uid="{ED8BBFA8-F74E-4A47-89BB-5C79058AC442}"/>
    <hyperlink ref="G288" r:id="rId114" display="Twitter" xr:uid="{82B275DA-6361-5C42-9922-AA7BA2BDE35F}"/>
    <hyperlink ref="G282" r:id="rId115" xr:uid="{1F24F8D4-A4D3-E049-87DB-656494D0B5D7}"/>
    <hyperlink ref="G289" r:id="rId116" xr:uid="{E07B7A8E-E992-0742-94D7-2D084F18D31A}"/>
    <hyperlink ref="G290" r:id="rId117" xr:uid="{B1E3657D-4423-6D43-B9E2-15F3E52AC9B1}"/>
    <hyperlink ref="G291" r:id="rId118" xr:uid="{EFFBE03F-2BEC-8241-97CA-5FDF395A8FEF}"/>
    <hyperlink ref="G314" r:id="rId119" xr:uid="{4BE230BD-84CB-8747-A073-DDC1DF723E99}"/>
    <hyperlink ref="G315" r:id="rId120" xr:uid="{3A8F3762-A121-0D46-AEAF-AB2465016B10}"/>
    <hyperlink ref="G296" r:id="rId121" xr:uid="{8C783A1F-8B3B-6144-9347-104016B9A65E}"/>
    <hyperlink ref="G311" r:id="rId122" location="~text=Panam%C3%A1%2014%20de%20septiembre%20del,Panam%C3%A1%20pese%20a%20la%20pandemia." xr:uid="{B500D911-F19B-BE4E-9B8B-9FE31BEF8202}"/>
    <hyperlink ref="G304" r:id="rId123" xr:uid="{6B6496C6-5EC6-784A-A3BC-27D97EC3E08D}"/>
    <hyperlink ref="G277" r:id="rId124" xr:uid="{404813A1-EF20-9341-B4FD-F839790297FD}"/>
    <hyperlink ref="G276" r:id="rId125" xr:uid="{B809AE32-C5A6-D24B-B085-56561F9741D4}"/>
    <hyperlink ref="G281" r:id="rId126" xr:uid="{F00DE715-3BF3-1047-A9D3-E718E4C5ABC0}"/>
    <hyperlink ref="G318" r:id="rId127" display="Twitter" xr:uid="{824484DA-3E55-D04B-9A9C-9E2EDED92518}"/>
    <hyperlink ref="G319" r:id="rId128" xr:uid="{F0D23084-E631-EF4C-89E9-C1A9590564F6}"/>
    <hyperlink ref="G371" r:id="rId129" location="~text=LEY%20EMMA%20BUENAS%20NOTICIAS%20PARA%20LAS%20AREAS%20ECONOMICAS%20ESPECIALES%20COMO%20PANAMA%20PACIFICO.,-octubre%2024%2C%202020&amp;text=La%20reci%C3%A9n%20sancionada%20Ley%20EMMA,manufactura%2C%20ha%20generado%20muchas%20expectativas." xr:uid="{AF3835DF-17FD-1C43-93AE-AC125F891EF8}"/>
    <hyperlink ref="G372" r:id="rId130" xr:uid="{15A78E45-AB48-B242-B8BA-FC55B175A4AC}"/>
    <hyperlink ref="G373" r:id="rId131" location="~text=Ley%20EMMA%2C%20una%20buena%20noticia%20para%20%C3%81reas%20Econ%C3%B3micas%20Especiales%20como%20Panam%C3%A1%20Pac%C3%ADfico,-En%20Empresas%2C%20Top&amp;text=Compartir%20en%3A&amp;text=La%20ley%20refuerza%20el%20establecimiento,desarrollo%20de%20la%20industria%20manufacturera." xr:uid="{47E175A6-6C9A-2447-8E56-62D38DBD47E3}"/>
    <hyperlink ref="G374" r:id="rId132" xr:uid="{828F1A91-2BA8-2F43-8D94-E3DB39EBD189}"/>
    <hyperlink ref="G375" r:id="rId133" xr:uid="{8ECE8E6A-1A0B-B248-84FE-C3E0D63FB3FA}"/>
    <hyperlink ref="G377" r:id="rId134" xr:uid="{AC844B7B-052B-5540-8F4C-F17C15749155}"/>
    <hyperlink ref="G368" r:id="rId135" xr:uid="{CDC8D037-F7E6-264D-B94B-1D8816FE5FCB}"/>
    <hyperlink ref="G369" r:id="rId136" xr:uid="{7996CC26-8E3D-734F-AB29-6C5AE1861DBB}"/>
    <hyperlink ref="G370" r:id="rId137" xr:uid="{F5DEB6F4-A4AB-DF4B-B6F8-48315D35A270}"/>
    <hyperlink ref="G322" r:id="rId138" xr:uid="{600B52FD-258A-A145-9AF8-7ED1C6BBF545}"/>
    <hyperlink ref="G323" r:id="rId139" xr:uid="{EDBD8C5C-CF11-1148-8246-F04BD73C11E9}"/>
    <hyperlink ref="G324" r:id="rId140" xr:uid="{EAEDB034-42FC-AF47-A61B-5320496EBB0C}"/>
    <hyperlink ref="G325" r:id="rId141" xr:uid="{C37B49CB-C3A5-A546-84FF-81112C8CC12F}"/>
    <hyperlink ref="G326" r:id="rId142" xr:uid="{232344CD-9C31-3D42-AF39-024402200B0D}"/>
    <hyperlink ref="G327" r:id="rId143" xr:uid="{A7D4112A-950E-1F41-9F82-63904A34CCF4}"/>
    <hyperlink ref="G328" r:id="rId144" xr:uid="{BDC82A1A-851C-3F4E-B0ED-252C5558EFA2}"/>
    <hyperlink ref="G329" r:id="rId145" xr:uid="{41644934-6E64-8E49-82B6-2513EA5D484B}"/>
    <hyperlink ref="G330" r:id="rId146" xr:uid="{43CDCAC6-A4A7-4849-8752-A8525F280287}"/>
    <hyperlink ref="G331" r:id="rId147" xr:uid="{F428F182-B304-CD40-BA7B-A5F875B217D5}"/>
    <hyperlink ref="G332" r:id="rId148" xr:uid="{03C5B39A-8C05-134C-B9C6-BB637632BD3C}"/>
    <hyperlink ref="G333" r:id="rId149" xr:uid="{C7A5E7C2-D751-874F-AFA7-711D9021BA40}"/>
    <hyperlink ref="G338" r:id="rId150" xr:uid="{7777C38D-767D-C54B-85A8-CFB18C78CC38}"/>
    <hyperlink ref="G339" r:id="rId151" xr:uid="{44E695E6-42F1-9741-91E5-8D823957E21A}"/>
    <hyperlink ref="G345" r:id="rId152" xr:uid="{A88530E3-7BF2-B646-8AD2-328F3E5B2994}"/>
    <hyperlink ref="G355" r:id="rId153" xr:uid="{37079DC8-F23F-F248-A488-055CB2631324}"/>
    <hyperlink ref="G356" r:id="rId154" xr:uid="{19A1675C-B04A-7344-9C44-4DF9BBBCE581}"/>
    <hyperlink ref="G357" r:id="rId155" xr:uid="{588BA55F-FA02-A04A-BA49-B5F891F0B5EB}"/>
    <hyperlink ref="G358" r:id="rId156" xr:uid="{57EC72A5-43D3-4943-A468-C8E71CB5F127}"/>
    <hyperlink ref="G361" r:id="rId157" xr:uid="{9CACEE64-CA93-4E4D-8C5B-AF6A315272A6}"/>
    <hyperlink ref="G362" r:id="rId158" xr:uid="{CF9D15DF-CDE8-D745-83BB-C3485C50DB8A}"/>
    <hyperlink ref="G363" r:id="rId159" xr:uid="{50ED2989-8EA8-F747-AC52-623190DAE854}"/>
    <hyperlink ref="G364" r:id="rId160" xr:uid="{6ED793B3-6EF7-B341-A8EA-45EE68BE59E7}"/>
    <hyperlink ref="G365" r:id="rId161" xr:uid="{6C32C6B2-93F4-BA4F-8BBA-2E887944B77E}"/>
    <hyperlink ref="G321" r:id="rId162" xr:uid="{9F4B2E94-0217-714B-A81F-59D032B3BFAA}"/>
    <hyperlink ref="G359" r:id="rId163" xr:uid="{34DA333E-2DCF-B647-AF49-7F93FFB65DD2}"/>
    <hyperlink ref="G360" r:id="rId164" xr:uid="{8A57EF89-80FF-E74F-9F91-7DA477B914E5}"/>
    <hyperlink ref="G342" r:id="rId165" xr:uid="{83B49029-A246-6040-9B5F-A10B7248393A}"/>
    <hyperlink ref="G343" r:id="rId166" xr:uid="{37F50B10-F350-9C45-BAE4-BE1F4EDCC3D2}"/>
    <hyperlink ref="G335" r:id="rId167" xr:uid="{7039FC10-A99B-6947-AF13-027235ED642E}"/>
    <hyperlink ref="G336" r:id="rId168" xr:uid="{7EBF290A-507A-8540-A4F3-88DF81B24BEB}"/>
    <hyperlink ref="G340" r:id="rId169" xr:uid="{CF689581-3F53-6C40-B558-C145B3F83F44}"/>
    <hyperlink ref="G346" r:id="rId170" xr:uid="{C9000F1E-C9C1-EB4E-904D-C1601A1224D8}"/>
    <hyperlink ref="G348" r:id="rId171" xr:uid="{B215AB07-6E90-7449-B1E9-C0E592C8F303}"/>
    <hyperlink ref="G349" r:id="rId172" xr:uid="{C26AD8E0-91A5-1747-B08A-17F3371FFD6A}"/>
    <hyperlink ref="G350" r:id="rId173" xr:uid="{8F5657D1-4E9D-624D-9EFF-DB5770850534}"/>
    <hyperlink ref="G351" r:id="rId174" xr:uid="{9B147684-B239-8545-837A-864FC44A2601}"/>
    <hyperlink ref="G353" r:id="rId175" xr:uid="{73728AF0-33A2-004D-A144-FBDDBA1E943D}"/>
    <hyperlink ref="G378" r:id="rId176" xr:uid="{4EFC6BC0-6505-D049-955D-4F66EE3521D9}"/>
    <hyperlink ref="G379" r:id="rId177" xr:uid="{C487D758-EE6E-6648-B18B-2BC8717E6ADE}"/>
    <hyperlink ref="G10" r:id="rId178" xr:uid="{FB6EDC32-8EFC-7043-9794-B1BEA4150C75}"/>
    <hyperlink ref="G11" r:id="rId179" xr:uid="{C41EADAE-9942-B94F-98BA-FEEEBBFDA059}"/>
    <hyperlink ref="G15" r:id="rId180" xr:uid="{BDAA0B1C-A8D4-D64A-BB3A-FE678D48D029}"/>
    <hyperlink ref="G13" r:id="rId181" xr:uid="{3B62F34A-39B7-9744-89E7-C5EBB4DAB159}"/>
    <hyperlink ref="G14" r:id="rId182" xr:uid="{8AC850D8-B24D-0A4A-97C9-2976C8F542F6}"/>
    <hyperlink ref="G18" r:id="rId183" xr:uid="{A06C1965-B21E-E146-8F42-DE8CBB3446A9}"/>
    <hyperlink ref="G12" r:id="rId184" xr:uid="{8674B44D-91F9-5842-BB66-3169EEA654FF}"/>
    <hyperlink ref="G19" r:id="rId185" xr:uid="{A50B8CB3-1BF9-4447-97E6-BF6D3BE9F5C1}"/>
    <hyperlink ref="G21" r:id="rId186" xr:uid="{6BCB3A04-B8E4-6543-B7B7-4B5A63EE66DF}"/>
    <hyperlink ref="G17" r:id="rId187" display="Web" xr:uid="{D13D4855-D3B0-1347-ACA6-4B13516346ED}"/>
    <hyperlink ref="G16" r:id="rId188" display="RRSS" xr:uid="{1FA69630-6DE3-DA4F-A0F8-7AE30C51B882}"/>
    <hyperlink ref="G20" r:id="rId189" xr:uid="{A4F8EE8C-9987-4F45-B5AA-DDAC10F0B740}"/>
    <hyperlink ref="G9" r:id="rId190" display="Web" xr:uid="{92025C43-20EF-754E-8E9B-430A427DBF9F}"/>
    <hyperlink ref="G22" r:id="rId191" xr:uid="{89BB4A21-42F5-BE4E-B8FD-350E5EECD2A6}"/>
    <hyperlink ref="G23" r:id="rId192" xr:uid="{0479AC6C-E4BD-6C4F-A484-66F2102A272F}"/>
    <hyperlink ref="G24" r:id="rId193" xr:uid="{263A3F99-0E98-9844-8C7B-0824789138B2}"/>
    <hyperlink ref="G25" r:id="rId194" xr:uid="{4F95164F-A288-9A4A-9B31-FC16031298DE}"/>
    <hyperlink ref="G26" r:id="rId195" xr:uid="{4AA34CC7-E735-5440-9AA3-E4835B79AD04}"/>
    <hyperlink ref="G27" r:id="rId196" xr:uid="{5096BDDC-BC16-4748-AF2B-88CF4772AE8E}"/>
    <hyperlink ref="G28" r:id="rId197" xr:uid="{17060ADC-A3A2-D849-B723-658798FB2921}"/>
    <hyperlink ref="G29" r:id="rId198" xr:uid="{1B22532D-0F0E-7D47-8334-D992066230E3}"/>
    <hyperlink ref="G30" r:id="rId199" xr:uid="{D29272D7-EF8F-5842-854B-72388E4C6BCB}"/>
    <hyperlink ref="G38" r:id="rId200" xr:uid="{52F4997E-96B2-9740-8DE8-EA729DFA36D8}"/>
    <hyperlink ref="G39" r:id="rId201" xr:uid="{59E63AFC-44FA-5544-A6EE-E59E9CC582CF}"/>
    <hyperlink ref="G40" r:id="rId202" xr:uid="{FD7E0F1A-BD63-4B4C-B66F-9AA8A96D5AF3}"/>
    <hyperlink ref="G41" r:id="rId203" xr:uid="{94A33181-1726-5D49-8133-96BDF388967C}"/>
    <hyperlink ref="G42" r:id="rId204" xr:uid="{34439AC3-746C-6B49-A125-2A53F8E37164}"/>
    <hyperlink ref="G43" r:id="rId205" xr:uid="{57530A66-5ECC-AA45-95CB-D7D204AB3383}"/>
    <hyperlink ref="G44" r:id="rId206" xr:uid="{EDB6A757-7FF3-4C4A-B3F3-E0222FF5ED79}"/>
    <hyperlink ref="G57" r:id="rId207" xr:uid="{D645BEC1-A6BA-3A47-9262-8D0855B52449}"/>
    <hyperlink ref="G58" r:id="rId208" xr:uid="{7082563C-7462-284A-925B-059AE232E0D2}"/>
    <hyperlink ref="G62" r:id="rId209" xr:uid="{AB0FBF46-7958-FC4D-BEA3-831AE876B13C}"/>
    <hyperlink ref="G60" r:id="rId210" xr:uid="{04EDAFEB-14C1-1B4E-A74F-299CEDCEC588}"/>
    <hyperlink ref="G61" r:id="rId211" xr:uid="{5B372B0C-D178-4341-B737-4FF1CA883FFC}"/>
    <hyperlink ref="G59" r:id="rId212" xr:uid="{82E9F7A4-5FFE-EC48-BA42-93A258459467}"/>
    <hyperlink ref="G52" r:id="rId213" xr:uid="{C1E1CA69-0EC1-3645-B0E6-645404F74BC5}"/>
    <hyperlink ref="G53" r:id="rId214" xr:uid="{30B2768C-B6AF-3E4A-A57A-EA72CBD20529}"/>
    <hyperlink ref="G55" r:id="rId215" xr:uid="{8F954E98-A253-1E48-9CF6-1F075A7F93C2}"/>
    <hyperlink ref="G56" r:id="rId216" xr:uid="{5F0B16EE-3F5A-724E-9CD2-CAE82EC3025C}"/>
    <hyperlink ref="G54" r:id="rId217" xr:uid="{9A502A48-C847-754D-A7AB-F5B5305E15AE}"/>
    <hyperlink ref="G64" r:id="rId218" xr:uid="{A55A9B17-BDC6-664F-AD5A-C64A82C33C6E}"/>
    <hyperlink ref="G66" r:id="rId219" xr:uid="{98BE6364-8B8B-DC4D-9EA0-C3E23812A514}"/>
    <hyperlink ref="G63" r:id="rId220" xr:uid="{9ACBFE00-BA6B-3D4E-BA05-5BADE114403A}"/>
    <hyperlink ref="G65" r:id="rId221" xr:uid="{EBA3833A-164A-2E47-8A56-EE517E8C0793}"/>
    <hyperlink ref="G67" r:id="rId222" xr:uid="{044B30E1-09FA-BD41-BED2-9B54C3EF376A}"/>
    <hyperlink ref="G94" r:id="rId223" xr:uid="{23418289-6754-084B-9718-11AAD0D756E9}"/>
    <hyperlink ref="G88" r:id="rId224" xr:uid="{3F811AC7-2A02-9848-BCD4-A392396B1C73}"/>
    <hyperlink ref="G89" r:id="rId225" xr:uid="{75284D34-666D-6F41-BFCE-762F2CDF166E}"/>
    <hyperlink ref="G96" r:id="rId226" xr:uid="{FDDBE414-A7A0-4145-87D1-9AD5D111AC5F}"/>
  </hyperlinks>
  <pageMargins left="0.25" right="0.25" top="0.75" bottom="0.75" header="0.3" footer="0.3"/>
  <pageSetup scale="33" orientation="landscape" r:id="rId227"/>
  <drawing r:id="rId2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67A24-37C9-CB42-B43D-15CB9C65A95C}">
  <sheetPr>
    <pageSetUpPr fitToPage="1"/>
  </sheetPr>
  <dimension ref="A1:W43"/>
  <sheetViews>
    <sheetView topLeftCell="A11" zoomScale="75" zoomScaleNormal="60" zoomScalePageLayoutView="60" workbookViewId="0">
      <selection activeCell="H18" sqref="H18"/>
    </sheetView>
  </sheetViews>
  <sheetFormatPr baseColWidth="10" defaultRowHeight="15"/>
  <cols>
    <col min="3" max="3" width="17.1640625" customWidth="1"/>
    <col min="5" max="5" width="25.1640625" customWidth="1"/>
    <col min="8" max="8" width="26.83203125" customWidth="1"/>
    <col min="9" max="9" width="15.1640625" customWidth="1"/>
    <col min="10" max="10" width="67.33203125" customWidth="1"/>
    <col min="11" max="11" width="15.1640625" customWidth="1"/>
    <col min="12" max="12" width="19.33203125" customWidth="1"/>
    <col min="13" max="13" width="20.6640625" customWidth="1"/>
  </cols>
  <sheetData>
    <row r="1" spans="1:23">
      <c r="A1" s="362"/>
      <c r="B1" s="362"/>
      <c r="C1" s="362"/>
      <c r="D1" s="362"/>
      <c r="E1" s="362"/>
      <c r="F1" s="362"/>
      <c r="G1" s="362"/>
      <c r="H1" s="362"/>
      <c r="I1" s="362"/>
      <c r="J1" s="362"/>
      <c r="K1" s="362"/>
      <c r="L1" s="362"/>
      <c r="M1" s="362"/>
      <c r="N1" s="362"/>
      <c r="O1" s="362"/>
      <c r="P1" s="362"/>
      <c r="Q1" s="362"/>
      <c r="R1" s="362"/>
      <c r="S1" s="362"/>
      <c r="T1" s="362"/>
      <c r="U1" s="362"/>
      <c r="V1" s="362"/>
      <c r="W1" s="362"/>
    </row>
    <row r="2" spans="1:23" ht="17">
      <c r="A2" s="363" t="s">
        <v>32</v>
      </c>
      <c r="B2" s="363"/>
      <c r="C2" s="363"/>
      <c r="D2" s="363"/>
      <c r="E2" s="363"/>
      <c r="F2" s="363"/>
      <c r="G2" s="363"/>
      <c r="H2" s="363"/>
      <c r="I2" s="363"/>
      <c r="J2" s="363"/>
      <c r="K2" s="363"/>
      <c r="L2" s="363"/>
      <c r="M2" s="363"/>
      <c r="N2" s="363"/>
      <c r="O2" s="363"/>
      <c r="P2" s="363"/>
      <c r="Q2" s="363"/>
      <c r="R2" s="363"/>
      <c r="S2" s="363"/>
      <c r="T2" s="363"/>
      <c r="U2" s="363"/>
      <c r="V2" s="363"/>
      <c r="W2" s="363"/>
    </row>
    <row r="3" spans="1:23" ht="17">
      <c r="A3" s="364" t="s">
        <v>0</v>
      </c>
      <c r="B3" s="364"/>
      <c r="C3" s="364"/>
      <c r="D3" s="364"/>
      <c r="E3" s="364"/>
      <c r="F3" s="364"/>
      <c r="G3" s="364"/>
      <c r="H3" s="364"/>
      <c r="I3" s="364"/>
      <c r="J3" s="364"/>
      <c r="K3" s="364"/>
      <c r="L3" s="364"/>
      <c r="M3" s="364"/>
      <c r="N3" s="364"/>
      <c r="O3" s="364"/>
      <c r="P3" s="364"/>
      <c r="Q3" s="364"/>
      <c r="R3" s="364"/>
      <c r="S3" s="364"/>
      <c r="T3" s="364"/>
      <c r="U3" s="364"/>
      <c r="V3" s="364"/>
      <c r="W3" s="364"/>
    </row>
    <row r="4" spans="1:23" ht="17">
      <c r="A4" s="365">
        <v>43861</v>
      </c>
      <c r="B4" s="365"/>
      <c r="C4" s="365"/>
      <c r="D4" s="365"/>
      <c r="E4" s="365"/>
      <c r="F4" s="365"/>
      <c r="G4" s="365"/>
      <c r="H4" s="365"/>
      <c r="I4" s="365"/>
      <c r="J4" s="365"/>
      <c r="K4" s="365"/>
      <c r="L4" s="365"/>
      <c r="M4" s="365"/>
      <c r="N4" s="365"/>
      <c r="O4" s="365"/>
      <c r="P4" s="365"/>
      <c r="Q4" s="365"/>
      <c r="R4" s="365"/>
      <c r="S4" s="365"/>
      <c r="T4" s="365"/>
      <c r="U4" s="365"/>
      <c r="V4" s="365"/>
      <c r="W4" s="365"/>
    </row>
    <row r="5" spans="1:23">
      <c r="A5" s="351" t="s">
        <v>1</v>
      </c>
      <c r="B5" s="352"/>
      <c r="C5" s="352"/>
      <c r="D5" s="352"/>
      <c r="E5" s="352"/>
      <c r="F5" s="352"/>
      <c r="G5" s="353"/>
      <c r="H5" s="357" t="s">
        <v>2</v>
      </c>
      <c r="I5" s="352"/>
      <c r="J5" s="352"/>
      <c r="K5" s="352"/>
      <c r="L5" s="352"/>
      <c r="M5" s="353"/>
      <c r="N5" s="357" t="s">
        <v>3</v>
      </c>
      <c r="O5" s="352"/>
      <c r="P5" s="352"/>
      <c r="Q5" s="352"/>
      <c r="R5" s="352"/>
      <c r="S5" s="352"/>
      <c r="T5" s="352"/>
      <c r="U5" s="352"/>
      <c r="V5" s="352"/>
      <c r="W5" s="353"/>
    </row>
    <row r="6" spans="1:23">
      <c r="A6" s="354"/>
      <c r="B6" s="355"/>
      <c r="C6" s="355"/>
      <c r="D6" s="355"/>
      <c r="E6" s="355"/>
      <c r="F6" s="355"/>
      <c r="G6" s="356"/>
      <c r="H6" s="358"/>
      <c r="I6" s="355"/>
      <c r="J6" s="355"/>
      <c r="K6" s="355"/>
      <c r="L6" s="355"/>
      <c r="M6" s="356"/>
      <c r="N6" s="358"/>
      <c r="O6" s="355"/>
      <c r="P6" s="355"/>
      <c r="Q6" s="355"/>
      <c r="R6" s="355"/>
      <c r="S6" s="355"/>
      <c r="T6" s="355"/>
      <c r="U6" s="355"/>
      <c r="V6" s="355"/>
      <c r="W6" s="356"/>
    </row>
    <row r="7" spans="1:23" ht="43.25" customHeight="1">
      <c r="A7" s="346" t="s">
        <v>4</v>
      </c>
      <c r="B7" s="344" t="s">
        <v>24</v>
      </c>
      <c r="C7" s="344" t="s">
        <v>29</v>
      </c>
      <c r="D7" s="344" t="s">
        <v>5</v>
      </c>
      <c r="E7" s="344" t="s">
        <v>6</v>
      </c>
      <c r="F7" s="344" t="s">
        <v>25</v>
      </c>
      <c r="G7" s="344" t="s">
        <v>7</v>
      </c>
      <c r="H7" s="344" t="s">
        <v>8</v>
      </c>
      <c r="I7" s="344" t="s">
        <v>31</v>
      </c>
      <c r="J7" s="344" t="s">
        <v>9</v>
      </c>
      <c r="K7" s="344" t="s">
        <v>10</v>
      </c>
      <c r="L7" s="344" t="s">
        <v>11</v>
      </c>
      <c r="M7" s="344" t="s">
        <v>12</v>
      </c>
      <c r="N7" s="344" t="s">
        <v>13</v>
      </c>
      <c r="O7" s="319" t="s">
        <v>14</v>
      </c>
      <c r="P7" s="320"/>
      <c r="Q7" s="319" t="s">
        <v>15</v>
      </c>
      <c r="R7" s="320"/>
      <c r="S7" s="319" t="s">
        <v>16</v>
      </c>
      <c r="T7" s="320"/>
      <c r="U7" s="319" t="s">
        <v>17</v>
      </c>
      <c r="V7" s="321"/>
      <c r="W7" s="320"/>
    </row>
    <row r="8" spans="1:23" ht="18">
      <c r="A8" s="347"/>
      <c r="B8" s="345"/>
      <c r="C8" s="348"/>
      <c r="D8" s="345"/>
      <c r="E8" s="345"/>
      <c r="F8" s="345"/>
      <c r="G8" s="345"/>
      <c r="H8" s="345"/>
      <c r="I8" s="345"/>
      <c r="J8" s="345"/>
      <c r="K8" s="345"/>
      <c r="L8" s="345"/>
      <c r="M8" s="345"/>
      <c r="N8" s="345"/>
      <c r="O8" s="90" t="s">
        <v>18</v>
      </c>
      <c r="P8" s="90" t="s">
        <v>19</v>
      </c>
      <c r="Q8" s="90" t="s">
        <v>18</v>
      </c>
      <c r="R8" s="90" t="s">
        <v>19</v>
      </c>
      <c r="S8" s="90" t="s">
        <v>18</v>
      </c>
      <c r="T8" s="90" t="s">
        <v>19</v>
      </c>
      <c r="U8" s="90" t="s">
        <v>20</v>
      </c>
      <c r="V8" s="90" t="s">
        <v>21</v>
      </c>
      <c r="W8" s="90" t="s">
        <v>22</v>
      </c>
    </row>
    <row r="9" spans="1:23" s="2" customFormat="1" ht="48" customHeight="1">
      <c r="A9" s="85" t="s">
        <v>501</v>
      </c>
      <c r="B9" s="85">
        <v>1</v>
      </c>
      <c r="C9" s="359" t="s">
        <v>502</v>
      </c>
      <c r="D9" s="97" t="s">
        <v>503</v>
      </c>
      <c r="E9" s="293" t="s">
        <v>504</v>
      </c>
      <c r="F9" s="92">
        <v>4</v>
      </c>
      <c r="G9" s="124" t="s">
        <v>85</v>
      </c>
      <c r="H9" s="94" t="s">
        <v>65</v>
      </c>
      <c r="I9" s="94" t="s">
        <v>505</v>
      </c>
      <c r="J9" s="94" t="s">
        <v>504</v>
      </c>
      <c r="K9" s="85">
        <v>1</v>
      </c>
      <c r="L9" s="95">
        <v>650</v>
      </c>
      <c r="M9" s="96">
        <f t="shared" ref="M9:M21" si="0">L9*4</f>
        <v>2600</v>
      </c>
      <c r="N9" s="97">
        <v>1</v>
      </c>
      <c r="O9" s="94">
        <v>1</v>
      </c>
      <c r="P9" s="94"/>
      <c r="Q9" s="94"/>
      <c r="R9" s="94">
        <v>1</v>
      </c>
      <c r="S9" s="94"/>
      <c r="T9" s="94">
        <v>1</v>
      </c>
      <c r="U9" s="94">
        <v>1</v>
      </c>
      <c r="V9" s="94"/>
      <c r="W9" s="94"/>
    </row>
    <row r="10" spans="1:23" ht="48" customHeight="1">
      <c r="A10" s="85" t="s">
        <v>501</v>
      </c>
      <c r="B10" s="85">
        <v>2</v>
      </c>
      <c r="C10" s="360"/>
      <c r="D10" s="97" t="s">
        <v>28</v>
      </c>
      <c r="E10" s="294"/>
      <c r="F10" s="121">
        <v>43844</v>
      </c>
      <c r="G10" s="99" t="s">
        <v>26</v>
      </c>
      <c r="H10" s="84" t="s">
        <v>33</v>
      </c>
      <c r="I10" s="84" t="s">
        <v>27</v>
      </c>
      <c r="J10" s="84" t="s">
        <v>506</v>
      </c>
      <c r="K10" s="51">
        <v>2</v>
      </c>
      <c r="L10" s="122">
        <v>1400</v>
      </c>
      <c r="M10" s="123">
        <f t="shared" si="0"/>
        <v>5600</v>
      </c>
      <c r="N10" s="86">
        <v>1</v>
      </c>
      <c r="O10" s="94">
        <v>1</v>
      </c>
      <c r="P10" s="94"/>
      <c r="Q10" s="94"/>
      <c r="R10" s="94">
        <v>1</v>
      </c>
      <c r="S10" s="94"/>
      <c r="T10" s="94">
        <v>1</v>
      </c>
      <c r="U10" s="94">
        <v>1</v>
      </c>
      <c r="V10" s="94"/>
      <c r="W10" s="94"/>
    </row>
    <row r="11" spans="1:23" ht="64" customHeight="1">
      <c r="A11" s="85" t="s">
        <v>501</v>
      </c>
      <c r="B11" s="85">
        <v>3</v>
      </c>
      <c r="C11" s="360"/>
      <c r="D11" s="97" t="s">
        <v>28</v>
      </c>
      <c r="E11" s="294"/>
      <c r="F11" s="121">
        <v>43844</v>
      </c>
      <c r="G11" s="108" t="s">
        <v>26</v>
      </c>
      <c r="H11" s="84" t="s">
        <v>30</v>
      </c>
      <c r="I11" s="138" t="s">
        <v>27</v>
      </c>
      <c r="J11" s="84" t="s">
        <v>507</v>
      </c>
      <c r="K11" s="85">
        <v>3</v>
      </c>
      <c r="L11" s="122">
        <v>1000</v>
      </c>
      <c r="M11" s="123">
        <f t="shared" si="0"/>
        <v>4000</v>
      </c>
      <c r="N11" s="86">
        <v>1</v>
      </c>
      <c r="O11" s="94">
        <v>1</v>
      </c>
      <c r="P11" s="94"/>
      <c r="Q11" s="94"/>
      <c r="R11" s="94">
        <v>1</v>
      </c>
      <c r="S11" s="94"/>
      <c r="T11" s="94">
        <v>1</v>
      </c>
      <c r="U11" s="94">
        <v>1</v>
      </c>
      <c r="V11" s="94"/>
      <c r="W11" s="94"/>
    </row>
    <row r="12" spans="1:23" ht="67" customHeight="1">
      <c r="A12" s="85" t="s">
        <v>501</v>
      </c>
      <c r="B12" s="85">
        <v>4</v>
      </c>
      <c r="C12" s="360"/>
      <c r="D12" s="97" t="s">
        <v>28</v>
      </c>
      <c r="E12" s="294"/>
      <c r="F12" s="121">
        <v>43844</v>
      </c>
      <c r="G12" s="108" t="s">
        <v>26</v>
      </c>
      <c r="H12" s="84" t="s">
        <v>477</v>
      </c>
      <c r="I12" s="138" t="s">
        <v>27</v>
      </c>
      <c r="J12" s="84" t="s">
        <v>508</v>
      </c>
      <c r="K12" s="51">
        <v>4</v>
      </c>
      <c r="L12" s="122">
        <v>1000</v>
      </c>
      <c r="M12" s="123">
        <f t="shared" si="0"/>
        <v>4000</v>
      </c>
      <c r="N12" s="86">
        <v>1</v>
      </c>
      <c r="O12" s="94">
        <v>1</v>
      </c>
      <c r="P12" s="94"/>
      <c r="Q12" s="94"/>
      <c r="R12" s="94">
        <v>1</v>
      </c>
      <c r="S12" s="94"/>
      <c r="T12" s="94">
        <v>1</v>
      </c>
      <c r="U12" s="94">
        <v>1</v>
      </c>
      <c r="V12" s="94"/>
      <c r="W12" s="94"/>
    </row>
    <row r="13" spans="1:23" ht="50" customHeight="1">
      <c r="A13" s="85" t="s">
        <v>501</v>
      </c>
      <c r="B13" s="85">
        <v>5</v>
      </c>
      <c r="C13" s="360"/>
      <c r="D13" s="97" t="s">
        <v>28</v>
      </c>
      <c r="E13" s="294"/>
      <c r="F13" s="125">
        <v>43844</v>
      </c>
      <c r="G13" s="99" t="s">
        <v>26</v>
      </c>
      <c r="H13" s="84" t="s">
        <v>509</v>
      </c>
      <c r="I13" s="84" t="s">
        <v>27</v>
      </c>
      <c r="J13" s="84" t="s">
        <v>506</v>
      </c>
      <c r="K13" s="85">
        <v>5</v>
      </c>
      <c r="L13" s="122">
        <v>1500</v>
      </c>
      <c r="M13" s="123">
        <f t="shared" si="0"/>
        <v>6000</v>
      </c>
      <c r="N13" s="86">
        <v>1</v>
      </c>
      <c r="O13" s="94">
        <v>1</v>
      </c>
      <c r="P13" s="94"/>
      <c r="Q13" s="94"/>
      <c r="R13" s="94">
        <v>1</v>
      </c>
      <c r="S13" s="94"/>
      <c r="T13" s="94">
        <v>1</v>
      </c>
      <c r="U13" s="94">
        <v>1</v>
      </c>
      <c r="V13" s="94"/>
      <c r="W13" s="94"/>
    </row>
    <row r="14" spans="1:23" ht="67" customHeight="1">
      <c r="A14" s="85" t="s">
        <v>501</v>
      </c>
      <c r="B14" s="85">
        <v>6</v>
      </c>
      <c r="C14" s="360"/>
      <c r="D14" s="97" t="s">
        <v>28</v>
      </c>
      <c r="E14" s="294"/>
      <c r="F14" s="121">
        <v>43844</v>
      </c>
      <c r="G14" s="99" t="s">
        <v>26</v>
      </c>
      <c r="H14" s="51" t="s">
        <v>510</v>
      </c>
      <c r="I14" s="84" t="s">
        <v>27</v>
      </c>
      <c r="J14" s="51" t="s">
        <v>508</v>
      </c>
      <c r="K14" s="51">
        <v>6</v>
      </c>
      <c r="L14" s="122">
        <v>500</v>
      </c>
      <c r="M14" s="123">
        <f t="shared" si="0"/>
        <v>2000</v>
      </c>
      <c r="N14" s="86">
        <v>2</v>
      </c>
      <c r="O14" s="94">
        <v>1</v>
      </c>
      <c r="P14" s="94"/>
      <c r="Q14" s="94"/>
      <c r="R14" s="94">
        <v>1</v>
      </c>
      <c r="S14" s="94"/>
      <c r="T14" s="94">
        <v>1</v>
      </c>
      <c r="U14" s="94">
        <v>1</v>
      </c>
      <c r="V14" s="94"/>
      <c r="W14" s="94"/>
    </row>
    <row r="15" spans="1:23" ht="53" customHeight="1">
      <c r="A15" s="85" t="s">
        <v>501</v>
      </c>
      <c r="B15" s="85">
        <v>7</v>
      </c>
      <c r="C15" s="360"/>
      <c r="D15" s="97" t="s">
        <v>28</v>
      </c>
      <c r="E15" s="294"/>
      <c r="F15" s="125">
        <v>43845</v>
      </c>
      <c r="G15" s="99" t="s">
        <v>26</v>
      </c>
      <c r="H15" s="84" t="s">
        <v>292</v>
      </c>
      <c r="I15" s="84" t="s">
        <v>27</v>
      </c>
      <c r="J15" s="84" t="s">
        <v>511</v>
      </c>
      <c r="K15" s="85">
        <v>7</v>
      </c>
      <c r="L15" s="122">
        <v>1000</v>
      </c>
      <c r="M15" s="123">
        <f t="shared" si="0"/>
        <v>4000</v>
      </c>
      <c r="N15" s="86">
        <v>1</v>
      </c>
      <c r="O15" s="94">
        <v>1</v>
      </c>
      <c r="P15" s="94"/>
      <c r="Q15" s="94"/>
      <c r="R15" s="94">
        <v>1</v>
      </c>
      <c r="S15" s="94"/>
      <c r="T15" s="94">
        <v>1</v>
      </c>
      <c r="U15" s="94">
        <v>1</v>
      </c>
      <c r="V15" s="94"/>
      <c r="W15" s="94"/>
    </row>
    <row r="16" spans="1:23" ht="53" customHeight="1">
      <c r="A16" s="85" t="s">
        <v>501</v>
      </c>
      <c r="B16" s="85">
        <v>8</v>
      </c>
      <c r="C16" s="360"/>
      <c r="D16" s="119" t="s">
        <v>28</v>
      </c>
      <c r="E16" s="294"/>
      <c r="F16" s="139">
        <v>43845</v>
      </c>
      <c r="G16" s="108" t="s">
        <v>90</v>
      </c>
      <c r="H16" s="84" t="s">
        <v>512</v>
      </c>
      <c r="I16" s="138" t="s">
        <v>88</v>
      </c>
      <c r="J16" s="87" t="s">
        <v>513</v>
      </c>
      <c r="K16" s="51">
        <v>8</v>
      </c>
      <c r="L16" s="143">
        <v>500</v>
      </c>
      <c r="M16" s="144">
        <f t="shared" si="0"/>
        <v>2000</v>
      </c>
      <c r="N16" s="145">
        <v>3</v>
      </c>
      <c r="O16" s="146">
        <v>1</v>
      </c>
      <c r="P16" s="146"/>
      <c r="Q16" s="146"/>
      <c r="R16" s="146">
        <v>1</v>
      </c>
      <c r="S16" s="146"/>
      <c r="T16" s="146">
        <v>1</v>
      </c>
      <c r="U16" s="146">
        <v>1</v>
      </c>
      <c r="V16" s="146"/>
      <c r="W16" s="146"/>
    </row>
    <row r="17" spans="1:23" ht="53" customHeight="1">
      <c r="A17" s="85" t="s">
        <v>501</v>
      </c>
      <c r="B17" s="85">
        <v>9</v>
      </c>
      <c r="C17" s="360"/>
      <c r="D17" s="119" t="s">
        <v>28</v>
      </c>
      <c r="E17" s="294"/>
      <c r="F17" s="139">
        <v>43845</v>
      </c>
      <c r="G17" s="108" t="s">
        <v>90</v>
      </c>
      <c r="H17" s="84" t="s">
        <v>117</v>
      </c>
      <c r="I17" s="138" t="s">
        <v>88</v>
      </c>
      <c r="J17" s="141" t="s">
        <v>511</v>
      </c>
      <c r="K17" s="85">
        <v>9</v>
      </c>
      <c r="L17" s="143">
        <v>500</v>
      </c>
      <c r="M17" s="144">
        <f t="shared" si="0"/>
        <v>2000</v>
      </c>
      <c r="N17" s="145">
        <v>2</v>
      </c>
      <c r="O17" s="146">
        <v>1</v>
      </c>
      <c r="P17" s="146"/>
      <c r="Q17" s="146"/>
      <c r="R17" s="146">
        <v>1</v>
      </c>
      <c r="S17" s="146"/>
      <c r="T17" s="146">
        <v>1</v>
      </c>
      <c r="U17" s="146">
        <v>1</v>
      </c>
      <c r="V17" s="146"/>
      <c r="W17" s="146"/>
    </row>
    <row r="18" spans="1:23" ht="56" customHeight="1">
      <c r="A18" s="85" t="s">
        <v>501</v>
      </c>
      <c r="B18" s="85">
        <v>10</v>
      </c>
      <c r="C18" s="360"/>
      <c r="D18" s="97" t="s">
        <v>28</v>
      </c>
      <c r="E18" s="294"/>
      <c r="F18" s="121">
        <v>43845</v>
      </c>
      <c r="G18" s="108" t="s">
        <v>26</v>
      </c>
      <c r="H18" s="84" t="s">
        <v>117</v>
      </c>
      <c r="I18" s="138" t="s">
        <v>27</v>
      </c>
      <c r="J18" s="84" t="s">
        <v>511</v>
      </c>
      <c r="K18" s="51">
        <v>10</v>
      </c>
      <c r="L18" s="122">
        <v>500</v>
      </c>
      <c r="M18" s="123">
        <f t="shared" si="0"/>
        <v>2000</v>
      </c>
      <c r="N18" s="86">
        <v>2</v>
      </c>
      <c r="O18" s="94">
        <v>1</v>
      </c>
      <c r="P18" s="94"/>
      <c r="Q18" s="94"/>
      <c r="R18" s="94">
        <v>1</v>
      </c>
      <c r="S18" s="94"/>
      <c r="T18" s="94">
        <v>1</v>
      </c>
      <c r="U18" s="94">
        <v>1</v>
      </c>
      <c r="V18" s="94"/>
      <c r="W18" s="94"/>
    </row>
    <row r="19" spans="1:23" ht="56" customHeight="1">
      <c r="A19" s="85" t="s">
        <v>514</v>
      </c>
      <c r="B19" s="85">
        <v>11</v>
      </c>
      <c r="C19" s="360"/>
      <c r="D19" s="119" t="s">
        <v>28</v>
      </c>
      <c r="E19" s="342"/>
      <c r="F19" s="139">
        <v>43845</v>
      </c>
      <c r="G19" s="140" t="s">
        <v>26</v>
      </c>
      <c r="H19" s="141" t="s">
        <v>515</v>
      </c>
      <c r="I19" s="142" t="s">
        <v>27</v>
      </c>
      <c r="J19" s="141" t="s">
        <v>506</v>
      </c>
      <c r="K19" s="85">
        <v>11</v>
      </c>
      <c r="L19" s="143">
        <v>1000</v>
      </c>
      <c r="M19" s="144">
        <f t="shared" si="0"/>
        <v>4000</v>
      </c>
      <c r="N19" s="145">
        <v>1</v>
      </c>
      <c r="O19" s="146">
        <v>1</v>
      </c>
      <c r="P19" s="146"/>
      <c r="Q19" s="146"/>
      <c r="R19" s="146">
        <v>1</v>
      </c>
      <c r="S19" s="146"/>
      <c r="T19" s="146">
        <v>1</v>
      </c>
      <c r="U19" s="146">
        <v>1</v>
      </c>
      <c r="V19" s="146"/>
      <c r="W19" s="146"/>
    </row>
    <row r="20" spans="1:23" ht="56" customHeight="1">
      <c r="A20" s="85" t="s">
        <v>501</v>
      </c>
      <c r="B20" s="85">
        <v>12</v>
      </c>
      <c r="C20" s="360"/>
      <c r="D20" s="119" t="s">
        <v>28</v>
      </c>
      <c r="E20" s="87" t="s">
        <v>516</v>
      </c>
      <c r="F20" s="139">
        <v>43856</v>
      </c>
      <c r="G20" s="140" t="s">
        <v>26</v>
      </c>
      <c r="H20" s="141" t="s">
        <v>515</v>
      </c>
      <c r="I20" s="142" t="s">
        <v>27</v>
      </c>
      <c r="J20" s="141" t="s">
        <v>516</v>
      </c>
      <c r="K20" s="51">
        <v>12</v>
      </c>
      <c r="L20" s="143">
        <v>1000</v>
      </c>
      <c r="M20" s="144">
        <f t="shared" si="0"/>
        <v>4000</v>
      </c>
      <c r="N20" s="145">
        <v>1</v>
      </c>
      <c r="O20" s="146">
        <v>1</v>
      </c>
      <c r="P20" s="146"/>
      <c r="Q20" s="146"/>
      <c r="R20" s="146">
        <v>1</v>
      </c>
      <c r="S20" s="146"/>
      <c r="T20" s="146">
        <v>1</v>
      </c>
      <c r="U20" s="146">
        <v>1</v>
      </c>
      <c r="V20" s="146"/>
      <c r="W20" s="146"/>
    </row>
    <row r="21" spans="1:23" ht="53" customHeight="1" thickBot="1">
      <c r="A21" s="147" t="s">
        <v>501</v>
      </c>
      <c r="B21" s="85">
        <v>13</v>
      </c>
      <c r="C21" s="361"/>
      <c r="D21" s="119" t="s">
        <v>28</v>
      </c>
      <c r="E21" s="87" t="s">
        <v>506</v>
      </c>
      <c r="F21" s="139">
        <v>43859</v>
      </c>
      <c r="G21" s="140" t="s">
        <v>26</v>
      </c>
      <c r="H21" s="141" t="s">
        <v>517</v>
      </c>
      <c r="I21" s="142" t="s">
        <v>27</v>
      </c>
      <c r="J21" s="141" t="s">
        <v>518</v>
      </c>
      <c r="K21" s="85">
        <v>13</v>
      </c>
      <c r="L21" s="143">
        <v>3500</v>
      </c>
      <c r="M21" s="144">
        <f t="shared" si="0"/>
        <v>14000</v>
      </c>
      <c r="N21" s="145">
        <v>1</v>
      </c>
      <c r="O21" s="146">
        <v>1</v>
      </c>
      <c r="P21" s="146"/>
      <c r="Q21" s="146"/>
      <c r="R21" s="146">
        <v>1</v>
      </c>
      <c r="S21" s="146"/>
      <c r="T21" s="146">
        <v>1</v>
      </c>
      <c r="U21" s="146">
        <v>1</v>
      </c>
      <c r="V21" s="146"/>
      <c r="W21" s="146"/>
    </row>
    <row r="22" spans="1:23" ht="18" thickBot="1">
      <c r="A22" s="148"/>
      <c r="B22" s="149"/>
      <c r="C22" s="149"/>
      <c r="D22" s="149"/>
      <c r="E22" s="149"/>
      <c r="F22" s="149"/>
      <c r="G22" s="149"/>
      <c r="H22" s="149"/>
      <c r="I22" s="149"/>
      <c r="J22" s="150" t="s">
        <v>23</v>
      </c>
      <c r="K22" s="151">
        <v>13</v>
      </c>
      <c r="L22" s="152">
        <f>SUM(L9:L21)</f>
        <v>14050</v>
      </c>
      <c r="M22" s="153">
        <f>SUM(M10:M21)</f>
        <v>53600</v>
      </c>
      <c r="N22" s="154"/>
      <c r="O22" s="154">
        <f>SUM(O9:O21)</f>
        <v>13</v>
      </c>
      <c r="P22" s="154">
        <f t="shared" ref="P22:W22" si="1">SUM(P10:P21)</f>
        <v>0</v>
      </c>
      <c r="Q22" s="154">
        <f t="shared" si="1"/>
        <v>0</v>
      </c>
      <c r="R22" s="154">
        <f>SUM(R9:R21)</f>
        <v>13</v>
      </c>
      <c r="S22" s="154">
        <f t="shared" si="1"/>
        <v>0</v>
      </c>
      <c r="T22" s="154">
        <f>SUM(T9:T21)</f>
        <v>13</v>
      </c>
      <c r="U22" s="154">
        <f>SUM(U9:U21)</f>
        <v>13</v>
      </c>
      <c r="V22" s="154">
        <f t="shared" si="1"/>
        <v>0</v>
      </c>
      <c r="W22" s="155">
        <f t="shared" si="1"/>
        <v>0</v>
      </c>
    </row>
    <row r="43" spans="5:6">
      <c r="E43" s="1"/>
      <c r="F43" s="1"/>
    </row>
  </sheetData>
  <mergeCells count="27">
    <mergeCell ref="A1:W1"/>
    <mergeCell ref="A2:W2"/>
    <mergeCell ref="A3:W3"/>
    <mergeCell ref="A4:W4"/>
    <mergeCell ref="A5:G6"/>
    <mergeCell ref="H5:M6"/>
    <mergeCell ref="N5:W6"/>
    <mergeCell ref="A7:A8"/>
    <mergeCell ref="B7:B8"/>
    <mergeCell ref="C7:C8"/>
    <mergeCell ref="D7:D8"/>
    <mergeCell ref="E7:E8"/>
    <mergeCell ref="Q7:R7"/>
    <mergeCell ref="S7:T7"/>
    <mergeCell ref="U7:W7"/>
    <mergeCell ref="G7:G8"/>
    <mergeCell ref="H7:H8"/>
    <mergeCell ref="I7:I8"/>
    <mergeCell ref="J7:J8"/>
    <mergeCell ref="K7:K8"/>
    <mergeCell ref="L7:L8"/>
    <mergeCell ref="C9:C21"/>
    <mergeCell ref="E9:E19"/>
    <mergeCell ref="M7:M8"/>
    <mergeCell ref="N7:N8"/>
    <mergeCell ref="O7:P7"/>
    <mergeCell ref="F7:F8"/>
  </mergeCells>
  <hyperlinks>
    <hyperlink ref="G10" r:id="rId1" xr:uid="{1BA978B2-3888-5D46-9894-28A6A81AB4DC}"/>
    <hyperlink ref="G11" r:id="rId2" xr:uid="{F9FCC15F-5E49-FC4B-88C0-39C2D669D625}"/>
    <hyperlink ref="G15" r:id="rId3" xr:uid="{137245C6-1FB1-BE48-9A44-BD00327DA70B}"/>
    <hyperlink ref="G13" r:id="rId4" xr:uid="{37F75563-5B31-F94C-A915-160B5E98486C}"/>
    <hyperlink ref="G14" r:id="rId5" xr:uid="{3417603F-E995-A747-BB7E-0639C2E16C04}"/>
    <hyperlink ref="G18" r:id="rId6" xr:uid="{82712B41-3032-144A-B760-748EB20D8A5A}"/>
    <hyperlink ref="G12" r:id="rId7" xr:uid="{FF0CE23A-4161-474A-9958-24530D40C9F8}"/>
    <hyperlink ref="G19" r:id="rId8" xr:uid="{9B4A89A8-2B44-7943-B26E-3713CC8FC376}"/>
    <hyperlink ref="G21" r:id="rId9" xr:uid="{C84BE729-F478-0046-BF11-CD2B8EF8F4BF}"/>
    <hyperlink ref="G20" r:id="rId10" xr:uid="{957AFAA6-474C-7F4B-9669-8876A198EEF2}"/>
    <hyperlink ref="G9" r:id="rId11" display="Web" xr:uid="{4C0F5ACF-A7B8-894A-B472-A9433D545C0F}"/>
    <hyperlink ref="G17" r:id="rId12" display="Web" xr:uid="{8EC2F184-A71C-1E48-9E13-14ACD56C96C1}"/>
    <hyperlink ref="G16" r:id="rId13" display="RRSS" xr:uid="{AD9FAE86-027E-5F4B-9453-0B0AE78EA52D}"/>
  </hyperlinks>
  <pageMargins left="0.25" right="0.25" top="0.75" bottom="0.75" header="0.3" footer="0.3"/>
  <pageSetup scale="33" orientation="landscape" r:id="rId14"/>
  <drawing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7DC43-8BAD-4643-9996-C6712A50B1BF}">
  <dimension ref="A1:V137"/>
  <sheetViews>
    <sheetView zoomScale="60" zoomScaleNormal="42" workbookViewId="0">
      <selection activeCell="J12" sqref="J12"/>
    </sheetView>
  </sheetViews>
  <sheetFormatPr baseColWidth="10" defaultColWidth="11.5" defaultRowHeight="15"/>
  <cols>
    <col min="1" max="1" width="12.33203125" style="137" customWidth="1"/>
    <col min="2" max="2" width="11.6640625" style="137" customWidth="1"/>
    <col min="3" max="3" width="17.33203125" customWidth="1"/>
    <col min="4" max="4" width="17.5" style="137" customWidth="1"/>
    <col min="5" max="5" width="30.6640625" style="137" customWidth="1"/>
    <col min="6" max="6" width="10.33203125" style="137" customWidth="1"/>
    <col min="7" max="7" width="15.5" style="137" customWidth="1"/>
    <col min="8" max="8" width="29" style="137" customWidth="1"/>
    <col min="9" max="9" width="21.33203125" style="137" customWidth="1"/>
    <col min="10" max="10" width="116" style="137" customWidth="1"/>
    <col min="11" max="12" width="27.33203125" customWidth="1"/>
    <col min="23" max="16384" width="11.5" style="137"/>
  </cols>
  <sheetData>
    <row r="1" spans="1:22" ht="18">
      <c r="A1" s="384" t="s">
        <v>384</v>
      </c>
      <c r="B1" s="385"/>
      <c r="C1" s="385"/>
      <c r="D1" s="385"/>
      <c r="E1" s="385"/>
      <c r="F1" s="385"/>
      <c r="G1" s="385"/>
      <c r="H1" s="385"/>
      <c r="I1" s="385"/>
      <c r="J1" s="385"/>
      <c r="K1" s="385"/>
      <c r="L1" s="385"/>
      <c r="M1" s="385"/>
      <c r="N1" s="385"/>
      <c r="O1" s="385"/>
      <c r="P1" s="385"/>
      <c r="Q1" s="385"/>
      <c r="R1" s="385"/>
      <c r="S1" s="385"/>
      <c r="T1" s="385"/>
      <c r="U1" s="385"/>
      <c r="V1" s="386"/>
    </row>
    <row r="2" spans="1:22" ht="18">
      <c r="A2" s="387" t="s">
        <v>385</v>
      </c>
      <c r="B2" s="388"/>
      <c r="C2" s="388"/>
      <c r="D2" s="388"/>
      <c r="E2" s="388"/>
      <c r="F2" s="388"/>
      <c r="G2" s="388"/>
      <c r="H2" s="388"/>
      <c r="I2" s="388"/>
      <c r="J2" s="388"/>
      <c r="K2" s="388"/>
      <c r="L2" s="388"/>
      <c r="M2" s="388"/>
      <c r="N2" s="388"/>
      <c r="O2" s="388"/>
      <c r="P2" s="388"/>
      <c r="Q2" s="388"/>
      <c r="R2" s="388"/>
      <c r="S2" s="388"/>
      <c r="T2" s="388"/>
      <c r="U2" s="388"/>
      <c r="V2" s="389"/>
    </row>
    <row r="3" spans="1:22" ht="18">
      <c r="A3" s="390" t="s">
        <v>0</v>
      </c>
      <c r="B3" s="391"/>
      <c r="C3" s="391"/>
      <c r="D3" s="391"/>
      <c r="E3" s="391"/>
      <c r="F3" s="391"/>
      <c r="G3" s="391"/>
      <c r="H3" s="391"/>
      <c r="I3" s="391"/>
      <c r="J3" s="391"/>
      <c r="K3" s="391"/>
      <c r="L3" s="391"/>
      <c r="M3" s="391"/>
      <c r="N3" s="391"/>
      <c r="O3" s="391"/>
      <c r="P3" s="391"/>
      <c r="Q3" s="391"/>
      <c r="R3" s="391"/>
      <c r="S3" s="391"/>
      <c r="T3" s="391"/>
      <c r="U3" s="391"/>
      <c r="V3" s="392"/>
    </row>
    <row r="4" spans="1:22" ht="19" thickBot="1">
      <c r="A4" s="393">
        <v>43868</v>
      </c>
      <c r="B4" s="394"/>
      <c r="C4" s="394"/>
      <c r="D4" s="394"/>
      <c r="E4" s="394"/>
      <c r="F4" s="394"/>
      <c r="G4" s="394"/>
      <c r="H4" s="394"/>
      <c r="I4" s="394"/>
      <c r="J4" s="394"/>
      <c r="K4" s="394"/>
      <c r="L4" s="394"/>
      <c r="M4" s="394"/>
      <c r="N4" s="394"/>
      <c r="O4" s="394"/>
      <c r="P4" s="394"/>
      <c r="Q4" s="394"/>
      <c r="R4" s="394"/>
      <c r="S4" s="394"/>
      <c r="T4" s="394"/>
      <c r="U4" s="394"/>
      <c r="V4" s="395"/>
    </row>
    <row r="5" spans="1:22" ht="15" customHeight="1">
      <c r="A5" s="396" t="s">
        <v>386</v>
      </c>
      <c r="B5" s="397"/>
      <c r="C5" s="397"/>
      <c r="D5" s="397"/>
      <c r="E5" s="397"/>
      <c r="F5" s="397"/>
      <c r="G5" s="398"/>
      <c r="H5" s="402" t="s">
        <v>387</v>
      </c>
      <c r="I5" s="397"/>
      <c r="J5" s="397"/>
      <c r="K5" s="397"/>
      <c r="L5" s="398"/>
      <c r="M5" s="402" t="s">
        <v>3</v>
      </c>
      <c r="N5" s="397"/>
      <c r="O5" s="397"/>
      <c r="P5" s="397"/>
      <c r="Q5" s="397"/>
      <c r="R5" s="397"/>
      <c r="S5" s="397"/>
      <c r="T5" s="397"/>
      <c r="U5" s="397"/>
      <c r="V5" s="404"/>
    </row>
    <row r="6" spans="1:22" ht="15.75" customHeight="1" thickBot="1">
      <c r="A6" s="399"/>
      <c r="B6" s="400"/>
      <c r="C6" s="400"/>
      <c r="D6" s="400"/>
      <c r="E6" s="400"/>
      <c r="F6" s="400"/>
      <c r="G6" s="401"/>
      <c r="H6" s="403"/>
      <c r="I6" s="400"/>
      <c r="J6" s="400"/>
      <c r="K6" s="400"/>
      <c r="L6" s="401"/>
      <c r="M6" s="403"/>
      <c r="N6" s="400"/>
      <c r="O6" s="400"/>
      <c r="P6" s="400"/>
      <c r="Q6" s="400"/>
      <c r="R6" s="400"/>
      <c r="S6" s="400"/>
      <c r="T6" s="400"/>
      <c r="U6" s="400"/>
      <c r="V6" s="405"/>
    </row>
    <row r="7" spans="1:22" ht="36.75" customHeight="1">
      <c r="A7" s="381" t="s">
        <v>4</v>
      </c>
      <c r="B7" s="368" t="s">
        <v>24</v>
      </c>
      <c r="C7" s="383" t="s">
        <v>29</v>
      </c>
      <c r="D7" s="378" t="s">
        <v>5</v>
      </c>
      <c r="E7" s="378" t="s">
        <v>6</v>
      </c>
      <c r="F7" s="378" t="s">
        <v>7</v>
      </c>
      <c r="G7" s="377" t="s">
        <v>25</v>
      </c>
      <c r="H7" s="378" t="s">
        <v>8</v>
      </c>
      <c r="I7" s="378" t="s">
        <v>122</v>
      </c>
      <c r="J7" s="378" t="s">
        <v>9</v>
      </c>
      <c r="K7" s="368" t="s">
        <v>11</v>
      </c>
      <c r="L7" s="368" t="s">
        <v>388</v>
      </c>
      <c r="M7" s="368" t="s">
        <v>13</v>
      </c>
      <c r="N7" s="370" t="s">
        <v>14</v>
      </c>
      <c r="O7" s="371"/>
      <c r="P7" s="370" t="s">
        <v>15</v>
      </c>
      <c r="Q7" s="371"/>
      <c r="R7" s="370" t="s">
        <v>16</v>
      </c>
      <c r="S7" s="371"/>
      <c r="T7" s="370" t="s">
        <v>17</v>
      </c>
      <c r="U7" s="372"/>
      <c r="V7" s="371"/>
    </row>
    <row r="8" spans="1:22" ht="19" thickBot="1">
      <c r="A8" s="382"/>
      <c r="B8" s="369"/>
      <c r="C8" s="369"/>
      <c r="D8" s="379"/>
      <c r="E8" s="379"/>
      <c r="F8" s="379"/>
      <c r="G8" s="378"/>
      <c r="H8" s="379"/>
      <c r="I8" s="380"/>
      <c r="J8" s="379"/>
      <c r="K8" s="369"/>
      <c r="L8" s="369"/>
      <c r="M8" s="369"/>
      <c r="N8" s="156" t="s">
        <v>18</v>
      </c>
      <c r="O8" s="156" t="s">
        <v>19</v>
      </c>
      <c r="P8" s="156" t="s">
        <v>18</v>
      </c>
      <c r="Q8" s="156" t="s">
        <v>19</v>
      </c>
      <c r="R8" s="156" t="s">
        <v>18</v>
      </c>
      <c r="S8" s="156" t="s">
        <v>19</v>
      </c>
      <c r="T8" s="156" t="s">
        <v>20</v>
      </c>
      <c r="U8" s="156" t="s">
        <v>21</v>
      </c>
      <c r="V8" s="156" t="s">
        <v>22</v>
      </c>
    </row>
    <row r="9" spans="1:22" ht="45" customHeight="1">
      <c r="A9" s="293" t="s">
        <v>389</v>
      </c>
      <c r="B9" s="85">
        <v>1</v>
      </c>
      <c r="C9" s="299" t="s">
        <v>390</v>
      </c>
      <c r="D9" s="373" t="s">
        <v>391</v>
      </c>
      <c r="E9" s="375" t="s">
        <v>392</v>
      </c>
      <c r="F9" s="282" t="s">
        <v>393</v>
      </c>
      <c r="G9" s="212" t="s">
        <v>290</v>
      </c>
      <c r="H9" s="211" t="s">
        <v>394</v>
      </c>
      <c r="I9" s="158" t="s">
        <v>394</v>
      </c>
      <c r="J9" s="51" t="s">
        <v>395</v>
      </c>
      <c r="K9" s="159">
        <v>1400</v>
      </c>
      <c r="L9" s="159">
        <f>K9*4</f>
        <v>5600</v>
      </c>
      <c r="M9" s="160">
        <v>1</v>
      </c>
      <c r="N9" s="161">
        <v>1</v>
      </c>
      <c r="O9" s="161"/>
      <c r="P9" s="161"/>
      <c r="Q9" s="161">
        <v>1</v>
      </c>
      <c r="R9" s="161"/>
      <c r="S9" s="161">
        <v>1</v>
      </c>
      <c r="T9" s="161">
        <v>1</v>
      </c>
      <c r="U9" s="161"/>
      <c r="V9" s="162"/>
    </row>
    <row r="10" spans="1:22" ht="45" customHeight="1">
      <c r="A10" s="294"/>
      <c r="B10" s="163">
        <v>2</v>
      </c>
      <c r="C10" s="300"/>
      <c r="D10" s="374"/>
      <c r="E10" s="376"/>
      <c r="F10" s="283" t="s">
        <v>393</v>
      </c>
      <c r="G10" s="51" t="s">
        <v>30</v>
      </c>
      <c r="H10" s="158" t="s">
        <v>27</v>
      </c>
      <c r="I10" s="158" t="s">
        <v>27</v>
      </c>
      <c r="J10" s="51" t="s">
        <v>396</v>
      </c>
      <c r="K10" s="122">
        <v>1000</v>
      </c>
      <c r="L10" s="159">
        <f t="shared" ref="L10:L73" si="0">K10*4</f>
        <v>4000</v>
      </c>
      <c r="M10" s="86">
        <v>1</v>
      </c>
      <c r="N10" s="94">
        <v>1</v>
      </c>
      <c r="O10" s="94"/>
      <c r="P10" s="94"/>
      <c r="Q10" s="94">
        <v>1</v>
      </c>
      <c r="R10" s="94"/>
      <c r="S10" s="94">
        <v>1</v>
      </c>
      <c r="T10" s="94">
        <v>1</v>
      </c>
      <c r="U10" s="94"/>
      <c r="V10" s="164"/>
    </row>
    <row r="11" spans="1:22" ht="45" customHeight="1">
      <c r="A11" s="294"/>
      <c r="B11" s="85">
        <v>3</v>
      </c>
      <c r="C11" s="300"/>
      <c r="D11" s="374"/>
      <c r="E11" s="376"/>
      <c r="F11" s="283" t="s">
        <v>393</v>
      </c>
      <c r="G11" s="51" t="s">
        <v>147</v>
      </c>
      <c r="H11" s="158" t="s">
        <v>394</v>
      </c>
      <c r="I11" s="158" t="s">
        <v>394</v>
      </c>
      <c r="J11" s="51" t="s">
        <v>397</v>
      </c>
      <c r="K11" s="122">
        <v>750</v>
      </c>
      <c r="L11" s="159">
        <f t="shared" si="0"/>
        <v>3000</v>
      </c>
      <c r="M11" s="86">
        <v>1</v>
      </c>
      <c r="N11" s="94">
        <v>1</v>
      </c>
      <c r="O11" s="94"/>
      <c r="P11" s="94"/>
      <c r="Q11" s="94">
        <v>1</v>
      </c>
      <c r="R11" s="94"/>
      <c r="S11" s="94">
        <v>1</v>
      </c>
      <c r="T11" s="94">
        <v>1</v>
      </c>
      <c r="U11" s="94"/>
      <c r="V11" s="164"/>
    </row>
    <row r="12" spans="1:22" ht="45" customHeight="1">
      <c r="A12" s="294"/>
      <c r="B12" s="163">
        <v>4</v>
      </c>
      <c r="C12" s="300"/>
      <c r="D12" s="374"/>
      <c r="E12" s="376"/>
      <c r="F12" s="283" t="s">
        <v>393</v>
      </c>
      <c r="G12" s="51" t="s">
        <v>117</v>
      </c>
      <c r="H12" s="158" t="s">
        <v>394</v>
      </c>
      <c r="I12" s="158" t="s">
        <v>394</v>
      </c>
      <c r="J12" s="51" t="s">
        <v>398</v>
      </c>
      <c r="K12" s="122">
        <v>500</v>
      </c>
      <c r="L12" s="159">
        <f t="shared" si="0"/>
        <v>2000</v>
      </c>
      <c r="M12" s="86">
        <v>1</v>
      </c>
      <c r="N12" s="94">
        <v>1</v>
      </c>
      <c r="O12" s="94"/>
      <c r="P12" s="94"/>
      <c r="Q12" s="94">
        <v>1</v>
      </c>
      <c r="R12" s="94"/>
      <c r="S12" s="94">
        <v>1</v>
      </c>
      <c r="T12" s="94">
        <v>1</v>
      </c>
      <c r="U12" s="94"/>
      <c r="V12" s="164"/>
    </row>
    <row r="13" spans="1:22" ht="45" customHeight="1">
      <c r="A13" s="294"/>
      <c r="B13" s="85">
        <v>5</v>
      </c>
      <c r="C13" s="300"/>
      <c r="D13" s="374"/>
      <c r="E13" s="376"/>
      <c r="F13" s="283" t="s">
        <v>393</v>
      </c>
      <c r="G13" s="51" t="s">
        <v>296</v>
      </c>
      <c r="H13" s="158" t="s">
        <v>394</v>
      </c>
      <c r="I13" s="158" t="s">
        <v>394</v>
      </c>
      <c r="J13" s="51" t="s">
        <v>399</v>
      </c>
      <c r="K13" s="122">
        <v>1400</v>
      </c>
      <c r="L13" s="159">
        <f t="shared" si="0"/>
        <v>5600</v>
      </c>
      <c r="M13" s="86">
        <v>1</v>
      </c>
      <c r="N13" s="94">
        <v>1</v>
      </c>
      <c r="O13" s="94"/>
      <c r="P13" s="94"/>
      <c r="Q13" s="94">
        <v>1</v>
      </c>
      <c r="R13" s="94"/>
      <c r="S13" s="94">
        <v>1</v>
      </c>
      <c r="T13" s="94">
        <v>1</v>
      </c>
      <c r="U13" s="94"/>
      <c r="V13" s="164"/>
    </row>
    <row r="14" spans="1:22" ht="45" customHeight="1">
      <c r="A14" s="294"/>
      <c r="B14" s="163">
        <v>6</v>
      </c>
      <c r="C14" s="300"/>
      <c r="D14" s="374"/>
      <c r="E14" s="376"/>
      <c r="F14" s="283" t="s">
        <v>393</v>
      </c>
      <c r="G14" s="51" t="s">
        <v>146</v>
      </c>
      <c r="H14" s="158" t="s">
        <v>394</v>
      </c>
      <c r="I14" s="158" t="s">
        <v>394</v>
      </c>
      <c r="J14" s="51" t="s">
        <v>400</v>
      </c>
      <c r="K14" s="122">
        <v>500</v>
      </c>
      <c r="L14" s="159">
        <f t="shared" si="0"/>
        <v>2000</v>
      </c>
      <c r="M14" s="86">
        <v>1</v>
      </c>
      <c r="N14" s="94">
        <v>1</v>
      </c>
      <c r="O14" s="94"/>
      <c r="P14" s="94"/>
      <c r="Q14" s="94">
        <v>1</v>
      </c>
      <c r="R14" s="94"/>
      <c r="S14" s="94">
        <v>1</v>
      </c>
      <c r="T14" s="94">
        <v>1</v>
      </c>
      <c r="U14" s="94"/>
      <c r="V14" s="164"/>
    </row>
    <row r="15" spans="1:22" ht="45" customHeight="1">
      <c r="A15" s="294"/>
      <c r="B15" s="85">
        <v>7</v>
      </c>
      <c r="C15" s="300"/>
      <c r="D15" s="374"/>
      <c r="E15" s="376"/>
      <c r="F15" s="283" t="s">
        <v>393</v>
      </c>
      <c r="G15" s="51" t="s">
        <v>401</v>
      </c>
      <c r="H15" s="158" t="s">
        <v>394</v>
      </c>
      <c r="I15" s="158" t="s">
        <v>394</v>
      </c>
      <c r="J15" s="51" t="s">
        <v>402</v>
      </c>
      <c r="K15" s="122">
        <v>500</v>
      </c>
      <c r="L15" s="159">
        <f t="shared" si="0"/>
        <v>2000</v>
      </c>
      <c r="M15" s="86">
        <v>2</v>
      </c>
      <c r="N15" s="94">
        <v>1</v>
      </c>
      <c r="O15" s="94"/>
      <c r="P15" s="94"/>
      <c r="Q15" s="94">
        <v>1</v>
      </c>
      <c r="R15" s="94"/>
      <c r="S15" s="94">
        <v>1</v>
      </c>
      <c r="T15" s="94">
        <v>1</v>
      </c>
      <c r="U15" s="94"/>
      <c r="V15" s="164"/>
    </row>
    <row r="16" spans="1:22" ht="45" customHeight="1">
      <c r="A16" s="294"/>
      <c r="B16" s="163">
        <v>8</v>
      </c>
      <c r="C16" s="300"/>
      <c r="D16" s="374"/>
      <c r="E16" s="376"/>
      <c r="F16" s="283" t="s">
        <v>393</v>
      </c>
      <c r="G16" s="51" t="s">
        <v>197</v>
      </c>
      <c r="H16" s="158" t="s">
        <v>394</v>
      </c>
      <c r="I16" s="158" t="s">
        <v>394</v>
      </c>
      <c r="J16" s="51" t="s">
        <v>403</v>
      </c>
      <c r="K16" s="122">
        <v>1200</v>
      </c>
      <c r="L16" s="159">
        <f t="shared" si="0"/>
        <v>4800</v>
      </c>
      <c r="M16" s="86">
        <v>1</v>
      </c>
      <c r="N16" s="94">
        <v>1</v>
      </c>
      <c r="O16" s="94"/>
      <c r="P16" s="94"/>
      <c r="Q16" s="94">
        <v>1</v>
      </c>
      <c r="R16" s="94"/>
      <c r="S16" s="94">
        <v>1</v>
      </c>
      <c r="T16" s="94">
        <v>1</v>
      </c>
      <c r="U16" s="94"/>
      <c r="V16" s="164"/>
    </row>
    <row r="17" spans="1:22" ht="93.5" customHeight="1">
      <c r="A17" s="294"/>
      <c r="B17" s="85">
        <v>9</v>
      </c>
      <c r="C17" s="300"/>
      <c r="D17" s="374"/>
      <c r="E17" s="376"/>
      <c r="F17" s="283" t="s">
        <v>393</v>
      </c>
      <c r="G17" s="51" t="s">
        <v>404</v>
      </c>
      <c r="H17" s="158" t="s">
        <v>394</v>
      </c>
      <c r="I17" s="158" t="s">
        <v>394</v>
      </c>
      <c r="J17" s="51" t="s">
        <v>405</v>
      </c>
      <c r="K17" s="122">
        <v>500</v>
      </c>
      <c r="L17" s="159">
        <f t="shared" si="0"/>
        <v>2000</v>
      </c>
      <c r="M17" s="86">
        <v>1</v>
      </c>
      <c r="N17" s="94">
        <v>1</v>
      </c>
      <c r="O17" s="94"/>
      <c r="P17" s="94"/>
      <c r="Q17" s="94">
        <v>1</v>
      </c>
      <c r="R17" s="94"/>
      <c r="S17" s="94">
        <v>1</v>
      </c>
      <c r="T17" s="94">
        <v>1</v>
      </c>
      <c r="U17" s="94"/>
      <c r="V17" s="164"/>
    </row>
    <row r="18" spans="1:22" ht="45" customHeight="1">
      <c r="A18" s="294"/>
      <c r="B18" s="163">
        <v>10</v>
      </c>
      <c r="C18" s="300"/>
      <c r="D18" s="374"/>
      <c r="E18" s="376"/>
      <c r="F18" s="284" t="s">
        <v>406</v>
      </c>
      <c r="G18" s="51" t="s">
        <v>30</v>
      </c>
      <c r="H18" s="170" t="s">
        <v>407</v>
      </c>
      <c r="I18" s="166" t="s">
        <v>407</v>
      </c>
      <c r="J18" s="51" t="s">
        <v>408</v>
      </c>
      <c r="K18" s="122">
        <v>800</v>
      </c>
      <c r="L18" s="159">
        <f t="shared" si="0"/>
        <v>3200</v>
      </c>
      <c r="M18" s="86">
        <v>3</v>
      </c>
      <c r="N18" s="94">
        <v>1</v>
      </c>
      <c r="O18" s="94"/>
      <c r="P18" s="94"/>
      <c r="Q18" s="94">
        <v>1</v>
      </c>
      <c r="R18" s="94"/>
      <c r="S18" s="94">
        <v>1</v>
      </c>
      <c r="T18" s="94">
        <v>1</v>
      </c>
      <c r="U18" s="94"/>
      <c r="V18" s="164"/>
    </row>
    <row r="19" spans="1:22" ht="45" customHeight="1">
      <c r="A19" s="294"/>
      <c r="B19" s="85">
        <v>11</v>
      </c>
      <c r="C19" s="300"/>
      <c r="D19" s="374"/>
      <c r="E19" s="376"/>
      <c r="F19" s="284" t="s">
        <v>406</v>
      </c>
      <c r="G19" s="51" t="s">
        <v>147</v>
      </c>
      <c r="H19" s="170" t="s">
        <v>409</v>
      </c>
      <c r="I19" s="166" t="s">
        <v>409</v>
      </c>
      <c r="J19" s="51" t="s">
        <v>410</v>
      </c>
      <c r="K19" s="122">
        <v>1000</v>
      </c>
      <c r="L19" s="159">
        <f t="shared" si="0"/>
        <v>4000</v>
      </c>
      <c r="M19" s="86">
        <v>3</v>
      </c>
      <c r="N19" s="94">
        <v>1</v>
      </c>
      <c r="O19" s="94"/>
      <c r="P19" s="94"/>
      <c r="Q19" s="94">
        <v>1</v>
      </c>
      <c r="R19" s="94"/>
      <c r="S19" s="94">
        <v>1</v>
      </c>
      <c r="T19" s="94">
        <v>1</v>
      </c>
      <c r="U19" s="94"/>
      <c r="V19" s="164"/>
    </row>
    <row r="20" spans="1:22" ht="45" customHeight="1">
      <c r="A20" s="294"/>
      <c r="B20" s="163">
        <v>12</v>
      </c>
      <c r="C20" s="300"/>
      <c r="D20" s="374"/>
      <c r="E20" s="376"/>
      <c r="F20" s="284" t="s">
        <v>406</v>
      </c>
      <c r="G20" s="51" t="s">
        <v>411</v>
      </c>
      <c r="H20" s="170" t="s">
        <v>412</v>
      </c>
      <c r="I20" s="166" t="s">
        <v>412</v>
      </c>
      <c r="J20" s="51" t="s">
        <v>413</v>
      </c>
      <c r="K20" s="143">
        <v>1500</v>
      </c>
      <c r="L20" s="159">
        <f t="shared" si="0"/>
        <v>6000</v>
      </c>
      <c r="M20" s="145">
        <v>3</v>
      </c>
      <c r="N20" s="146">
        <v>1</v>
      </c>
      <c r="O20" s="146"/>
      <c r="P20" s="146"/>
      <c r="Q20" s="146">
        <v>1</v>
      </c>
      <c r="R20" s="146"/>
      <c r="S20" s="146">
        <v>1</v>
      </c>
      <c r="T20" s="146">
        <v>1</v>
      </c>
      <c r="U20" s="146"/>
      <c r="V20" s="167"/>
    </row>
    <row r="21" spans="1:22" ht="45" customHeight="1">
      <c r="A21" s="294"/>
      <c r="B21" s="85">
        <v>13</v>
      </c>
      <c r="C21" s="300"/>
      <c r="D21" s="374"/>
      <c r="E21" s="376"/>
      <c r="F21" s="284" t="s">
        <v>406</v>
      </c>
      <c r="G21" s="51" t="s">
        <v>65</v>
      </c>
      <c r="H21" s="170" t="s">
        <v>414</v>
      </c>
      <c r="I21" s="166" t="s">
        <v>414</v>
      </c>
      <c r="J21" s="51" t="s">
        <v>415</v>
      </c>
      <c r="K21" s="143">
        <v>1200</v>
      </c>
      <c r="L21" s="159">
        <f t="shared" si="0"/>
        <v>4800</v>
      </c>
      <c r="M21" s="145">
        <v>3</v>
      </c>
      <c r="N21" s="146">
        <v>1</v>
      </c>
      <c r="O21" s="146"/>
      <c r="P21" s="146"/>
      <c r="Q21" s="146">
        <v>1</v>
      </c>
      <c r="R21" s="146"/>
      <c r="S21" s="146">
        <v>1</v>
      </c>
      <c r="T21" s="146">
        <v>1</v>
      </c>
      <c r="U21" s="146"/>
      <c r="V21" s="167"/>
    </row>
    <row r="22" spans="1:22" ht="45" customHeight="1">
      <c r="A22" s="294"/>
      <c r="B22" s="163">
        <v>14</v>
      </c>
      <c r="C22" s="300"/>
      <c r="D22" s="374"/>
      <c r="E22" s="376"/>
      <c r="F22" s="284" t="s">
        <v>406</v>
      </c>
      <c r="G22" s="170" t="s">
        <v>146</v>
      </c>
      <c r="H22" s="170" t="s">
        <v>416</v>
      </c>
      <c r="I22" s="168" t="s">
        <v>416</v>
      </c>
      <c r="J22" s="169" t="s">
        <v>417</v>
      </c>
      <c r="K22" s="122">
        <v>1000</v>
      </c>
      <c r="L22" s="159">
        <f t="shared" si="0"/>
        <v>4000</v>
      </c>
      <c r="M22" s="86">
        <v>1</v>
      </c>
      <c r="N22" s="94">
        <v>1</v>
      </c>
      <c r="O22" s="94"/>
      <c r="P22" s="94"/>
      <c r="Q22" s="94">
        <v>1</v>
      </c>
      <c r="R22" s="94"/>
      <c r="S22" s="94">
        <v>1</v>
      </c>
      <c r="T22" s="94">
        <v>1</v>
      </c>
      <c r="U22" s="94"/>
      <c r="V22" s="164"/>
    </row>
    <row r="23" spans="1:22" ht="45" customHeight="1">
      <c r="A23" s="294"/>
      <c r="B23" s="85">
        <v>15</v>
      </c>
      <c r="C23" s="300"/>
      <c r="D23" s="374"/>
      <c r="E23" s="376"/>
      <c r="F23" s="284" t="s">
        <v>406</v>
      </c>
      <c r="G23" s="170" t="s">
        <v>296</v>
      </c>
      <c r="H23" s="170" t="s">
        <v>418</v>
      </c>
      <c r="I23" s="170" t="s">
        <v>418</v>
      </c>
      <c r="J23" s="51" t="s">
        <v>399</v>
      </c>
      <c r="K23" s="143">
        <v>1000</v>
      </c>
      <c r="L23" s="159">
        <f t="shared" si="0"/>
        <v>4000</v>
      </c>
      <c r="M23" s="145">
        <v>1</v>
      </c>
      <c r="N23" s="146">
        <v>1</v>
      </c>
      <c r="O23" s="146"/>
      <c r="P23" s="146"/>
      <c r="Q23" s="146">
        <v>1</v>
      </c>
      <c r="R23" s="146"/>
      <c r="S23" s="146">
        <v>1</v>
      </c>
      <c r="T23" s="146">
        <v>1</v>
      </c>
      <c r="U23" s="146"/>
      <c r="V23" s="167"/>
    </row>
    <row r="24" spans="1:22" ht="45" customHeight="1">
      <c r="A24" s="294"/>
      <c r="B24" s="163">
        <v>16</v>
      </c>
      <c r="C24" s="300"/>
      <c r="D24" s="374"/>
      <c r="E24" s="376"/>
      <c r="F24" s="284" t="s">
        <v>406</v>
      </c>
      <c r="G24" s="170" t="s">
        <v>197</v>
      </c>
      <c r="H24" s="170" t="s">
        <v>419</v>
      </c>
      <c r="I24" s="168" t="s">
        <v>419</v>
      </c>
      <c r="J24" s="87" t="s">
        <v>403</v>
      </c>
      <c r="K24" s="143">
        <v>1000</v>
      </c>
      <c r="L24" s="159">
        <f t="shared" si="0"/>
        <v>4000</v>
      </c>
      <c r="M24" s="145">
        <v>1</v>
      </c>
      <c r="N24" s="146">
        <v>1</v>
      </c>
      <c r="O24" s="146"/>
      <c r="P24" s="146"/>
      <c r="Q24" s="146">
        <v>1</v>
      </c>
      <c r="R24" s="146"/>
      <c r="S24" s="146">
        <v>1</v>
      </c>
      <c r="T24" s="146">
        <v>1</v>
      </c>
      <c r="U24" s="146"/>
      <c r="V24" s="167"/>
    </row>
    <row r="25" spans="1:22" ht="45" customHeight="1">
      <c r="A25" s="294"/>
      <c r="B25" s="85">
        <v>17</v>
      </c>
      <c r="C25" s="300"/>
      <c r="D25" s="374"/>
      <c r="E25" s="305" t="s">
        <v>420</v>
      </c>
      <c r="F25" s="283" t="s">
        <v>393</v>
      </c>
      <c r="G25" s="170" t="s">
        <v>40</v>
      </c>
      <c r="H25" s="170" t="s">
        <v>27</v>
      </c>
      <c r="I25" s="168" t="s">
        <v>27</v>
      </c>
      <c r="J25" s="87" t="s">
        <v>421</v>
      </c>
      <c r="K25" s="171">
        <v>1400</v>
      </c>
      <c r="L25" s="159">
        <f t="shared" si="0"/>
        <v>5600</v>
      </c>
      <c r="M25" s="145">
        <v>1</v>
      </c>
      <c r="N25" s="146">
        <v>1</v>
      </c>
      <c r="O25" s="146"/>
      <c r="P25" s="146"/>
      <c r="Q25" s="146">
        <v>1</v>
      </c>
      <c r="R25" s="146"/>
      <c r="S25" s="146">
        <v>1</v>
      </c>
      <c r="T25" s="146">
        <v>1</v>
      </c>
      <c r="U25" s="146"/>
      <c r="V25" s="167"/>
    </row>
    <row r="26" spans="1:22" ht="45" customHeight="1">
      <c r="A26" s="294"/>
      <c r="B26" s="163">
        <v>18</v>
      </c>
      <c r="C26" s="300"/>
      <c r="D26" s="374"/>
      <c r="E26" s="305"/>
      <c r="F26" s="283" t="s">
        <v>393</v>
      </c>
      <c r="G26" s="170" t="s">
        <v>146</v>
      </c>
      <c r="H26" s="170" t="s">
        <v>27</v>
      </c>
      <c r="I26" s="168" t="s">
        <v>27</v>
      </c>
      <c r="J26" s="87" t="s">
        <v>422</v>
      </c>
      <c r="K26" s="95">
        <v>500</v>
      </c>
      <c r="L26" s="159">
        <f t="shared" si="0"/>
        <v>2000</v>
      </c>
      <c r="M26" s="86">
        <v>1</v>
      </c>
      <c r="N26" s="94">
        <v>1</v>
      </c>
      <c r="O26" s="94"/>
      <c r="P26" s="94"/>
      <c r="Q26" s="94">
        <v>1</v>
      </c>
      <c r="R26" s="94"/>
      <c r="S26" s="94">
        <v>1</v>
      </c>
      <c r="T26" s="94">
        <v>1</v>
      </c>
      <c r="U26" s="94"/>
      <c r="V26" s="164"/>
    </row>
    <row r="27" spans="1:22" ht="45" customHeight="1">
      <c r="A27" s="294"/>
      <c r="B27" s="85">
        <v>19</v>
      </c>
      <c r="C27" s="300"/>
      <c r="D27" s="374"/>
      <c r="E27" s="305"/>
      <c r="F27" s="283" t="s">
        <v>393</v>
      </c>
      <c r="G27" s="170" t="s">
        <v>423</v>
      </c>
      <c r="H27" s="170" t="s">
        <v>27</v>
      </c>
      <c r="I27" s="168" t="s">
        <v>27</v>
      </c>
      <c r="J27" s="87" t="s">
        <v>424</v>
      </c>
      <c r="K27" s="95">
        <v>1400</v>
      </c>
      <c r="L27" s="159">
        <f t="shared" si="0"/>
        <v>5600</v>
      </c>
      <c r="M27" s="86">
        <v>1</v>
      </c>
      <c r="N27" s="94">
        <v>1</v>
      </c>
      <c r="O27" s="94"/>
      <c r="P27" s="94"/>
      <c r="Q27" s="94">
        <v>1</v>
      </c>
      <c r="R27" s="94"/>
      <c r="S27" s="94">
        <v>1</v>
      </c>
      <c r="T27" s="94">
        <v>1</v>
      </c>
      <c r="U27" s="94"/>
      <c r="V27" s="164"/>
    </row>
    <row r="28" spans="1:22" ht="45" customHeight="1">
      <c r="A28" s="294"/>
      <c r="B28" s="163">
        <v>20</v>
      </c>
      <c r="C28" s="300"/>
      <c r="D28" s="374"/>
      <c r="E28" s="305"/>
      <c r="F28" s="283" t="s">
        <v>393</v>
      </c>
      <c r="G28" s="170" t="s">
        <v>353</v>
      </c>
      <c r="H28" s="170" t="s">
        <v>27</v>
      </c>
      <c r="I28" s="168" t="s">
        <v>27</v>
      </c>
      <c r="J28" s="87" t="s">
        <v>425</v>
      </c>
      <c r="K28" s="95">
        <v>750</v>
      </c>
      <c r="L28" s="159">
        <f t="shared" si="0"/>
        <v>3000</v>
      </c>
      <c r="M28" s="86">
        <v>1</v>
      </c>
      <c r="N28" s="94">
        <v>1</v>
      </c>
      <c r="O28" s="94"/>
      <c r="P28" s="94"/>
      <c r="Q28" s="94">
        <v>1</v>
      </c>
      <c r="R28" s="94"/>
      <c r="S28" s="94">
        <v>1</v>
      </c>
      <c r="T28" s="94">
        <v>1</v>
      </c>
      <c r="U28" s="94"/>
      <c r="V28" s="164"/>
    </row>
    <row r="29" spans="1:22" ht="45" customHeight="1">
      <c r="A29" s="294"/>
      <c r="B29" s="85">
        <v>21</v>
      </c>
      <c r="C29" s="300"/>
      <c r="D29" s="374"/>
      <c r="E29" s="305"/>
      <c r="F29" s="283" t="s">
        <v>393</v>
      </c>
      <c r="G29" s="170" t="s">
        <v>30</v>
      </c>
      <c r="H29" s="170" t="s">
        <v>27</v>
      </c>
      <c r="I29" s="168" t="s">
        <v>27</v>
      </c>
      <c r="J29" s="87" t="s">
        <v>426</v>
      </c>
      <c r="K29" s="95">
        <v>1200</v>
      </c>
      <c r="L29" s="159">
        <f t="shared" si="0"/>
        <v>4800</v>
      </c>
      <c r="M29" s="86">
        <v>1</v>
      </c>
      <c r="N29" s="94">
        <v>1</v>
      </c>
      <c r="O29" s="94"/>
      <c r="P29" s="94"/>
      <c r="Q29" s="94">
        <v>1</v>
      </c>
      <c r="R29" s="94"/>
      <c r="S29" s="94">
        <v>1</v>
      </c>
      <c r="T29" s="94">
        <v>1</v>
      </c>
      <c r="U29" s="94"/>
      <c r="V29" s="164"/>
    </row>
    <row r="30" spans="1:22" ht="45" customHeight="1">
      <c r="A30" s="294"/>
      <c r="B30" s="163">
        <v>22</v>
      </c>
      <c r="C30" s="300"/>
      <c r="D30" s="374"/>
      <c r="E30" s="305"/>
      <c r="F30" s="283" t="s">
        <v>393</v>
      </c>
      <c r="G30" s="170" t="s">
        <v>427</v>
      </c>
      <c r="H30" s="170" t="s">
        <v>27</v>
      </c>
      <c r="I30" s="168" t="s">
        <v>27</v>
      </c>
      <c r="J30" s="87" t="s">
        <v>428</v>
      </c>
      <c r="K30" s="95">
        <v>1200</v>
      </c>
      <c r="L30" s="159">
        <f t="shared" si="0"/>
        <v>4800</v>
      </c>
      <c r="M30" s="86">
        <v>1</v>
      </c>
      <c r="N30" s="94">
        <v>1</v>
      </c>
      <c r="O30" s="94"/>
      <c r="P30" s="94"/>
      <c r="Q30" s="94">
        <v>1</v>
      </c>
      <c r="R30" s="94"/>
      <c r="S30" s="94">
        <v>1</v>
      </c>
      <c r="T30" s="94">
        <v>1</v>
      </c>
      <c r="U30" s="94"/>
      <c r="V30" s="164"/>
    </row>
    <row r="31" spans="1:22" ht="45" customHeight="1">
      <c r="A31" s="294"/>
      <c r="B31" s="85">
        <v>23</v>
      </c>
      <c r="C31" s="300"/>
      <c r="D31" s="374"/>
      <c r="E31" s="305"/>
      <c r="F31" s="283" t="s">
        <v>393</v>
      </c>
      <c r="G31" s="170" t="s">
        <v>429</v>
      </c>
      <c r="H31" s="170" t="s">
        <v>27</v>
      </c>
      <c r="I31" s="168" t="s">
        <v>27</v>
      </c>
      <c r="J31" s="87" t="s">
        <v>430</v>
      </c>
      <c r="K31" s="122">
        <v>500</v>
      </c>
      <c r="L31" s="159">
        <f t="shared" si="0"/>
        <v>2000</v>
      </c>
      <c r="M31" s="86">
        <v>1</v>
      </c>
      <c r="N31" s="94">
        <v>1</v>
      </c>
      <c r="O31" s="94"/>
      <c r="P31" s="94"/>
      <c r="Q31" s="94">
        <v>1</v>
      </c>
      <c r="R31" s="94"/>
      <c r="S31" s="94">
        <v>1</v>
      </c>
      <c r="T31" s="94">
        <v>1</v>
      </c>
      <c r="U31" s="94"/>
      <c r="V31" s="164"/>
    </row>
    <row r="32" spans="1:22" ht="45" customHeight="1">
      <c r="A32" s="294"/>
      <c r="B32" s="163">
        <v>24</v>
      </c>
      <c r="C32" s="300"/>
      <c r="D32" s="374"/>
      <c r="E32" s="305"/>
      <c r="F32" s="51" t="s">
        <v>406</v>
      </c>
      <c r="G32" s="170" t="s">
        <v>30</v>
      </c>
      <c r="H32" s="170" t="s">
        <v>431</v>
      </c>
      <c r="I32" s="168" t="s">
        <v>431</v>
      </c>
      <c r="J32" s="87" t="s">
        <v>426</v>
      </c>
      <c r="K32" s="143">
        <v>1000</v>
      </c>
      <c r="L32" s="159">
        <f t="shared" si="0"/>
        <v>4000</v>
      </c>
      <c r="M32" s="145">
        <v>1</v>
      </c>
      <c r="N32" s="146">
        <v>1</v>
      </c>
      <c r="O32" s="146"/>
      <c r="P32" s="146"/>
      <c r="Q32" s="146">
        <v>1</v>
      </c>
      <c r="R32" s="146"/>
      <c r="S32" s="146">
        <v>1</v>
      </c>
      <c r="T32" s="146">
        <v>1</v>
      </c>
      <c r="U32" s="146"/>
      <c r="V32" s="167"/>
    </row>
    <row r="33" spans="1:22" ht="45" customHeight="1">
      <c r="A33" s="294"/>
      <c r="B33" s="85">
        <v>25</v>
      </c>
      <c r="C33" s="300"/>
      <c r="D33" s="374"/>
      <c r="E33" s="305"/>
      <c r="F33" s="284" t="s">
        <v>406</v>
      </c>
      <c r="G33" s="187" t="s">
        <v>296</v>
      </c>
      <c r="H33" s="187" t="s">
        <v>432</v>
      </c>
      <c r="I33" s="169" t="s">
        <v>432</v>
      </c>
      <c r="J33" s="87" t="s">
        <v>433</v>
      </c>
      <c r="K33" s="143">
        <v>1000</v>
      </c>
      <c r="L33" s="159">
        <f t="shared" si="0"/>
        <v>4000</v>
      </c>
      <c r="M33" s="145">
        <v>1</v>
      </c>
      <c r="N33" s="146">
        <v>1</v>
      </c>
      <c r="O33" s="146"/>
      <c r="P33" s="146"/>
      <c r="Q33" s="146">
        <v>1</v>
      </c>
      <c r="R33" s="146"/>
      <c r="S33" s="146">
        <v>1</v>
      </c>
      <c r="T33" s="146">
        <v>1</v>
      </c>
      <c r="U33" s="146"/>
      <c r="V33" s="167"/>
    </row>
    <row r="34" spans="1:22" ht="45" customHeight="1">
      <c r="A34" s="294"/>
      <c r="B34" s="163">
        <v>26</v>
      </c>
      <c r="C34" s="300"/>
      <c r="D34" s="374"/>
      <c r="E34" s="305"/>
      <c r="F34" s="284" t="s">
        <v>378</v>
      </c>
      <c r="G34" s="187" t="s">
        <v>40</v>
      </c>
      <c r="H34" s="187" t="s">
        <v>88</v>
      </c>
      <c r="I34" s="169" t="s">
        <v>57</v>
      </c>
      <c r="J34" s="87" t="s">
        <v>421</v>
      </c>
      <c r="K34" s="122">
        <v>500</v>
      </c>
      <c r="L34" s="159">
        <f t="shared" si="0"/>
        <v>2000</v>
      </c>
      <c r="M34" s="86">
        <v>1</v>
      </c>
      <c r="N34" s="94">
        <v>1</v>
      </c>
      <c r="O34" s="94"/>
      <c r="P34" s="94"/>
      <c r="Q34" s="94">
        <v>1</v>
      </c>
      <c r="R34" s="94"/>
      <c r="S34" s="94">
        <v>1</v>
      </c>
      <c r="T34" s="94">
        <v>1</v>
      </c>
      <c r="U34" s="94"/>
      <c r="V34" s="164"/>
    </row>
    <row r="35" spans="1:22" ht="45" customHeight="1">
      <c r="A35" s="294"/>
      <c r="B35" s="85">
        <v>27</v>
      </c>
      <c r="C35" s="300"/>
      <c r="D35" s="374"/>
      <c r="E35" s="305"/>
      <c r="F35" s="284" t="s">
        <v>101</v>
      </c>
      <c r="G35" s="187" t="s">
        <v>146</v>
      </c>
      <c r="H35" s="187" t="s">
        <v>88</v>
      </c>
      <c r="I35" s="169" t="s">
        <v>57</v>
      </c>
      <c r="J35" s="87" t="s">
        <v>422</v>
      </c>
      <c r="K35" s="143">
        <v>500</v>
      </c>
      <c r="L35" s="159">
        <f t="shared" si="0"/>
        <v>2000</v>
      </c>
      <c r="M35" s="145">
        <v>2</v>
      </c>
      <c r="N35" s="146">
        <v>1</v>
      </c>
      <c r="O35" s="146"/>
      <c r="P35" s="146"/>
      <c r="Q35" s="146">
        <v>1</v>
      </c>
      <c r="R35" s="146"/>
      <c r="S35" s="146">
        <v>1</v>
      </c>
      <c r="T35" s="146">
        <v>1</v>
      </c>
      <c r="U35" s="146"/>
      <c r="V35" s="167"/>
    </row>
    <row r="36" spans="1:22" ht="45" customHeight="1">
      <c r="A36" s="294"/>
      <c r="B36" s="163">
        <v>28</v>
      </c>
      <c r="C36" s="300"/>
      <c r="D36" s="374"/>
      <c r="E36" s="305"/>
      <c r="F36" s="284" t="s">
        <v>101</v>
      </c>
      <c r="G36" s="187" t="s">
        <v>434</v>
      </c>
      <c r="H36" s="187" t="s">
        <v>88</v>
      </c>
      <c r="I36" s="169" t="s">
        <v>57</v>
      </c>
      <c r="J36" s="87" t="s">
        <v>421</v>
      </c>
      <c r="K36" s="143">
        <v>500</v>
      </c>
      <c r="L36" s="159">
        <f t="shared" si="0"/>
        <v>2000</v>
      </c>
      <c r="M36" s="145">
        <v>1</v>
      </c>
      <c r="N36" s="146">
        <v>1</v>
      </c>
      <c r="O36" s="146"/>
      <c r="P36" s="146"/>
      <c r="Q36" s="146">
        <v>1</v>
      </c>
      <c r="R36" s="146"/>
      <c r="S36" s="146">
        <v>1</v>
      </c>
      <c r="T36" s="146">
        <v>1</v>
      </c>
      <c r="U36" s="146"/>
      <c r="V36" s="167"/>
    </row>
    <row r="37" spans="1:22" ht="45" customHeight="1">
      <c r="A37" s="294"/>
      <c r="B37" s="85">
        <v>29</v>
      </c>
      <c r="C37" s="300"/>
      <c r="D37" s="374"/>
      <c r="E37" s="305"/>
      <c r="F37" s="284" t="s">
        <v>101</v>
      </c>
      <c r="G37" s="187" t="s">
        <v>423</v>
      </c>
      <c r="H37" s="187" t="s">
        <v>88</v>
      </c>
      <c r="I37" s="169" t="s">
        <v>57</v>
      </c>
      <c r="J37" s="87" t="s">
        <v>424</v>
      </c>
      <c r="K37" s="122">
        <v>500</v>
      </c>
      <c r="L37" s="159">
        <f t="shared" si="0"/>
        <v>2000</v>
      </c>
      <c r="M37" s="145">
        <v>2</v>
      </c>
      <c r="N37" s="146">
        <v>1</v>
      </c>
      <c r="O37" s="146"/>
      <c r="P37" s="146"/>
      <c r="Q37" s="146">
        <v>1</v>
      </c>
      <c r="R37" s="146"/>
      <c r="S37" s="146">
        <v>1</v>
      </c>
      <c r="T37" s="146">
        <v>1</v>
      </c>
      <c r="U37" s="146"/>
      <c r="V37" s="167"/>
    </row>
    <row r="38" spans="1:22" ht="45" customHeight="1">
      <c r="A38" s="294"/>
      <c r="B38" s="163">
        <v>30</v>
      </c>
      <c r="C38" s="300"/>
      <c r="D38" s="374"/>
      <c r="E38" s="299"/>
      <c r="F38" s="284" t="s">
        <v>101</v>
      </c>
      <c r="G38" s="187" t="s">
        <v>30</v>
      </c>
      <c r="H38" s="187" t="s">
        <v>88</v>
      </c>
      <c r="I38" s="169" t="s">
        <v>57</v>
      </c>
      <c r="J38" s="87" t="s">
        <v>426</v>
      </c>
      <c r="K38" s="143">
        <v>500</v>
      </c>
      <c r="L38" s="159">
        <f t="shared" si="0"/>
        <v>2000</v>
      </c>
      <c r="M38" s="86">
        <v>1</v>
      </c>
      <c r="N38" s="94">
        <v>1</v>
      </c>
      <c r="O38" s="94"/>
      <c r="P38" s="94"/>
      <c r="Q38" s="94">
        <v>1</v>
      </c>
      <c r="R38" s="94"/>
      <c r="S38" s="94">
        <v>1</v>
      </c>
      <c r="T38" s="94">
        <v>1</v>
      </c>
      <c r="U38" s="94"/>
      <c r="V38" s="164"/>
    </row>
    <row r="39" spans="1:22" customFormat="1" ht="63.75" customHeight="1">
      <c r="A39" s="366" t="s">
        <v>389</v>
      </c>
      <c r="B39" s="85">
        <v>31</v>
      </c>
      <c r="C39" s="300"/>
      <c r="D39" s="296" t="s">
        <v>28</v>
      </c>
      <c r="E39" s="299" t="s">
        <v>435</v>
      </c>
      <c r="F39" s="61" t="s">
        <v>26</v>
      </c>
      <c r="G39" s="51" t="s">
        <v>33</v>
      </c>
      <c r="H39" s="51" t="s">
        <v>27</v>
      </c>
      <c r="I39" s="172" t="s">
        <v>27</v>
      </c>
      <c r="J39" s="88" t="s">
        <v>436</v>
      </c>
      <c r="K39" s="159">
        <v>1400</v>
      </c>
      <c r="L39" s="159">
        <f t="shared" si="0"/>
        <v>5600</v>
      </c>
      <c r="M39" s="160">
        <v>1</v>
      </c>
      <c r="N39" s="161">
        <v>1</v>
      </c>
      <c r="O39" s="161"/>
      <c r="P39" s="161"/>
      <c r="Q39" s="161">
        <v>1</v>
      </c>
      <c r="R39" s="161"/>
      <c r="S39" s="161">
        <v>1</v>
      </c>
      <c r="T39" s="161">
        <v>1</v>
      </c>
      <c r="U39" s="161"/>
      <c r="V39" s="162"/>
    </row>
    <row r="40" spans="1:22" customFormat="1" ht="63.75" customHeight="1">
      <c r="A40" s="366"/>
      <c r="B40" s="163">
        <v>32</v>
      </c>
      <c r="C40" s="300"/>
      <c r="D40" s="297"/>
      <c r="E40" s="300"/>
      <c r="F40" s="283" t="s">
        <v>26</v>
      </c>
      <c r="G40" s="51" t="s">
        <v>30</v>
      </c>
      <c r="H40" s="138" t="s">
        <v>27</v>
      </c>
      <c r="I40" s="138" t="s">
        <v>27</v>
      </c>
      <c r="J40" s="51" t="s">
        <v>437</v>
      </c>
      <c r="K40" s="122">
        <v>1000</v>
      </c>
      <c r="L40" s="159">
        <f t="shared" si="0"/>
        <v>4000</v>
      </c>
      <c r="M40" s="86">
        <v>1</v>
      </c>
      <c r="N40" s="94">
        <v>1</v>
      </c>
      <c r="O40" s="94"/>
      <c r="P40" s="94"/>
      <c r="Q40" s="94">
        <v>1</v>
      </c>
      <c r="R40" s="94"/>
      <c r="S40" s="94">
        <v>1</v>
      </c>
      <c r="T40" s="94">
        <v>1</v>
      </c>
      <c r="U40" s="94"/>
      <c r="V40" s="164"/>
    </row>
    <row r="41" spans="1:22" customFormat="1" ht="63.75" customHeight="1">
      <c r="A41" s="366"/>
      <c r="B41" s="85">
        <v>33</v>
      </c>
      <c r="C41" s="300"/>
      <c r="D41" s="297"/>
      <c r="E41" s="300"/>
      <c r="F41" s="283" t="s">
        <v>26</v>
      </c>
      <c r="G41" s="51" t="s">
        <v>186</v>
      </c>
      <c r="H41" s="138" t="s">
        <v>27</v>
      </c>
      <c r="I41" s="138" t="s">
        <v>27</v>
      </c>
      <c r="J41" s="51" t="s">
        <v>436</v>
      </c>
      <c r="K41" s="122">
        <v>1400</v>
      </c>
      <c r="L41" s="159">
        <f t="shared" si="0"/>
        <v>5600</v>
      </c>
      <c r="M41" s="86">
        <v>1</v>
      </c>
      <c r="N41" s="94">
        <v>1</v>
      </c>
      <c r="O41" s="94"/>
      <c r="P41" s="94"/>
      <c r="Q41" s="94">
        <v>1</v>
      </c>
      <c r="R41" s="94"/>
      <c r="S41" s="94">
        <v>1</v>
      </c>
      <c r="T41" s="94">
        <v>1</v>
      </c>
      <c r="U41" s="94"/>
      <c r="V41" s="164"/>
    </row>
    <row r="42" spans="1:22" customFormat="1" ht="63.75" customHeight="1">
      <c r="A42" s="366"/>
      <c r="B42" s="163">
        <v>34</v>
      </c>
      <c r="C42" s="300"/>
      <c r="D42" s="297"/>
      <c r="E42" s="300"/>
      <c r="F42" s="61" t="s">
        <v>26</v>
      </c>
      <c r="G42" s="51" t="s">
        <v>63</v>
      </c>
      <c r="H42" s="51" t="s">
        <v>27</v>
      </c>
      <c r="I42" s="84" t="s">
        <v>27</v>
      </c>
      <c r="J42" s="51" t="s">
        <v>438</v>
      </c>
      <c r="K42" s="122">
        <v>1000</v>
      </c>
      <c r="L42" s="159">
        <f t="shared" si="0"/>
        <v>4000</v>
      </c>
      <c r="M42" s="86">
        <v>1</v>
      </c>
      <c r="N42" s="94">
        <v>1</v>
      </c>
      <c r="O42" s="94"/>
      <c r="P42" s="94"/>
      <c r="Q42" s="94">
        <v>1</v>
      </c>
      <c r="R42" s="94"/>
      <c r="S42" s="94">
        <v>1</v>
      </c>
      <c r="T42" s="94">
        <v>1</v>
      </c>
      <c r="U42" s="94"/>
      <c r="V42" s="164"/>
    </row>
    <row r="43" spans="1:22" customFormat="1" ht="63.75" customHeight="1">
      <c r="A43" s="366"/>
      <c r="B43" s="85">
        <v>35</v>
      </c>
      <c r="C43" s="300"/>
      <c r="D43" s="297"/>
      <c r="E43" s="300"/>
      <c r="F43" s="61" t="s">
        <v>26</v>
      </c>
      <c r="G43" s="51" t="s">
        <v>197</v>
      </c>
      <c r="H43" s="51" t="s">
        <v>27</v>
      </c>
      <c r="I43" s="84" t="s">
        <v>27</v>
      </c>
      <c r="J43" s="51" t="s">
        <v>439</v>
      </c>
      <c r="K43" s="122">
        <v>1200</v>
      </c>
      <c r="L43" s="159">
        <f t="shared" si="0"/>
        <v>4800</v>
      </c>
      <c r="M43" s="86">
        <v>1</v>
      </c>
      <c r="N43" s="94">
        <v>1</v>
      </c>
      <c r="O43" s="94"/>
      <c r="P43" s="94"/>
      <c r="Q43" s="94">
        <v>1</v>
      </c>
      <c r="R43" s="94"/>
      <c r="S43" s="94">
        <v>1</v>
      </c>
      <c r="T43" s="94">
        <v>1</v>
      </c>
      <c r="U43" s="94"/>
      <c r="V43" s="164"/>
    </row>
    <row r="44" spans="1:22" customFormat="1" ht="63.75" customHeight="1">
      <c r="A44" s="366"/>
      <c r="B44" s="163">
        <v>36</v>
      </c>
      <c r="C44" s="300"/>
      <c r="D44" s="297"/>
      <c r="E44" s="300"/>
      <c r="F44" s="61" t="s">
        <v>26</v>
      </c>
      <c r="G44" s="51" t="s">
        <v>40</v>
      </c>
      <c r="H44" s="51" t="s">
        <v>27</v>
      </c>
      <c r="I44" s="84" t="s">
        <v>27</v>
      </c>
      <c r="J44" s="51" t="s">
        <v>440</v>
      </c>
      <c r="K44" s="122">
        <v>1400</v>
      </c>
      <c r="L44" s="159">
        <f t="shared" si="0"/>
        <v>5600</v>
      </c>
      <c r="M44" s="86">
        <v>1</v>
      </c>
      <c r="N44" s="94">
        <v>1</v>
      </c>
      <c r="O44" s="94"/>
      <c r="P44" s="94"/>
      <c r="Q44" s="94">
        <v>1</v>
      </c>
      <c r="R44" s="94"/>
      <c r="S44" s="94">
        <v>1</v>
      </c>
      <c r="T44" s="94">
        <v>1</v>
      </c>
      <c r="U44" s="94"/>
      <c r="V44" s="164"/>
    </row>
    <row r="45" spans="1:22" customFormat="1" ht="63.75" customHeight="1">
      <c r="A45" s="366"/>
      <c r="B45" s="85">
        <v>37</v>
      </c>
      <c r="C45" s="300"/>
      <c r="D45" s="297"/>
      <c r="E45" s="300"/>
      <c r="F45" s="283" t="s">
        <v>26</v>
      </c>
      <c r="G45" s="51" t="s">
        <v>441</v>
      </c>
      <c r="H45" s="138" t="s">
        <v>27</v>
      </c>
      <c r="I45" s="138" t="s">
        <v>27</v>
      </c>
      <c r="J45" s="51" t="s">
        <v>442</v>
      </c>
      <c r="K45" s="122">
        <v>500</v>
      </c>
      <c r="L45" s="159">
        <f t="shared" si="0"/>
        <v>2000</v>
      </c>
      <c r="M45" s="86">
        <v>2</v>
      </c>
      <c r="N45" s="94">
        <v>1</v>
      </c>
      <c r="O45" s="94"/>
      <c r="P45" s="94"/>
      <c r="Q45" s="94">
        <v>1</v>
      </c>
      <c r="R45" s="94"/>
      <c r="S45" s="94">
        <v>1</v>
      </c>
      <c r="T45" s="94">
        <v>1</v>
      </c>
      <c r="U45" s="94"/>
      <c r="V45" s="164"/>
    </row>
    <row r="46" spans="1:22" customFormat="1" ht="63.75" customHeight="1">
      <c r="A46" s="366"/>
      <c r="B46" s="163">
        <v>38</v>
      </c>
      <c r="C46" s="300"/>
      <c r="D46" s="297"/>
      <c r="E46" s="300"/>
      <c r="F46" s="283" t="s">
        <v>26</v>
      </c>
      <c r="G46" s="51" t="s">
        <v>290</v>
      </c>
      <c r="H46" s="138" t="s">
        <v>27</v>
      </c>
      <c r="I46" s="138" t="s">
        <v>27</v>
      </c>
      <c r="J46" s="51" t="s">
        <v>443</v>
      </c>
      <c r="K46" s="122">
        <v>1200</v>
      </c>
      <c r="L46" s="159">
        <f t="shared" si="0"/>
        <v>4800</v>
      </c>
      <c r="M46" s="86">
        <v>1</v>
      </c>
      <c r="N46" s="94">
        <v>1</v>
      </c>
      <c r="O46" s="94"/>
      <c r="P46" s="94"/>
      <c r="Q46" s="94">
        <v>1</v>
      </c>
      <c r="R46" s="94"/>
      <c r="S46" s="94">
        <v>1</v>
      </c>
      <c r="T46" s="94">
        <v>1</v>
      </c>
      <c r="U46" s="94"/>
      <c r="V46" s="164"/>
    </row>
    <row r="47" spans="1:22" customFormat="1" ht="63.75" customHeight="1">
      <c r="A47" s="366"/>
      <c r="B47" s="85">
        <v>39</v>
      </c>
      <c r="C47" s="300"/>
      <c r="D47" s="297"/>
      <c r="E47" s="300"/>
      <c r="F47" s="61" t="s">
        <v>26</v>
      </c>
      <c r="G47" s="51" t="s">
        <v>65</v>
      </c>
      <c r="H47" s="51" t="s">
        <v>27</v>
      </c>
      <c r="I47" s="84" t="s">
        <v>27</v>
      </c>
      <c r="J47" s="51" t="s">
        <v>444</v>
      </c>
      <c r="K47" s="122">
        <v>1000</v>
      </c>
      <c r="L47" s="159">
        <f t="shared" si="0"/>
        <v>4000</v>
      </c>
      <c r="M47" s="86">
        <v>1</v>
      </c>
      <c r="N47" s="94">
        <v>1</v>
      </c>
      <c r="O47" s="94"/>
      <c r="P47" s="94"/>
      <c r="Q47" s="94">
        <v>1</v>
      </c>
      <c r="R47" s="94"/>
      <c r="S47" s="94">
        <v>1</v>
      </c>
      <c r="T47" s="94">
        <v>1</v>
      </c>
      <c r="U47" s="94"/>
      <c r="V47" s="164"/>
    </row>
    <row r="48" spans="1:22" customFormat="1" ht="63.75" customHeight="1">
      <c r="A48" s="366"/>
      <c r="B48" s="163">
        <v>40</v>
      </c>
      <c r="C48" s="300"/>
      <c r="D48" s="297"/>
      <c r="E48" s="300"/>
      <c r="F48" s="61" t="s">
        <v>26</v>
      </c>
      <c r="G48" s="51" t="s">
        <v>445</v>
      </c>
      <c r="H48" s="51" t="s">
        <v>27</v>
      </c>
      <c r="I48" s="84" t="s">
        <v>27</v>
      </c>
      <c r="J48" s="51" t="s">
        <v>442</v>
      </c>
      <c r="K48" s="122">
        <v>500</v>
      </c>
      <c r="L48" s="159">
        <f t="shared" si="0"/>
        <v>2000</v>
      </c>
      <c r="M48" s="86">
        <v>3</v>
      </c>
      <c r="N48" s="94">
        <v>1</v>
      </c>
      <c r="O48" s="94"/>
      <c r="P48" s="94"/>
      <c r="Q48" s="94">
        <v>1</v>
      </c>
      <c r="R48" s="94"/>
      <c r="S48" s="94">
        <v>1</v>
      </c>
      <c r="T48" s="94">
        <v>1</v>
      </c>
      <c r="U48" s="94"/>
      <c r="V48" s="164"/>
    </row>
    <row r="49" spans="1:22" customFormat="1" ht="63.75" customHeight="1">
      <c r="A49" s="366"/>
      <c r="B49" s="85">
        <v>41</v>
      </c>
      <c r="C49" s="300"/>
      <c r="D49" s="297"/>
      <c r="E49" s="300"/>
      <c r="F49" s="61" t="s">
        <v>26</v>
      </c>
      <c r="G49" s="51" t="s">
        <v>446</v>
      </c>
      <c r="H49" s="51" t="s">
        <v>27</v>
      </c>
      <c r="I49" s="84" t="s">
        <v>27</v>
      </c>
      <c r="J49" s="51" t="s">
        <v>447</v>
      </c>
      <c r="K49" s="122">
        <v>500</v>
      </c>
      <c r="L49" s="159">
        <f t="shared" si="0"/>
        <v>2000</v>
      </c>
      <c r="M49" s="86">
        <v>3</v>
      </c>
      <c r="N49" s="94">
        <v>1</v>
      </c>
      <c r="O49" s="94"/>
      <c r="P49" s="94"/>
      <c r="Q49" s="94">
        <v>1</v>
      </c>
      <c r="R49" s="94"/>
      <c r="S49" s="94">
        <v>1</v>
      </c>
      <c r="T49" s="94">
        <v>1</v>
      </c>
      <c r="U49" s="94"/>
      <c r="V49" s="164"/>
    </row>
    <row r="50" spans="1:22" customFormat="1" ht="63.75" customHeight="1">
      <c r="A50" s="366"/>
      <c r="B50" s="163">
        <v>42</v>
      </c>
      <c r="C50" s="300"/>
      <c r="D50" s="297"/>
      <c r="E50" s="300"/>
      <c r="F50" s="61" t="s">
        <v>26</v>
      </c>
      <c r="G50" s="51" t="s">
        <v>448</v>
      </c>
      <c r="H50" s="51" t="s">
        <v>27</v>
      </c>
      <c r="I50" s="84" t="s">
        <v>27</v>
      </c>
      <c r="J50" s="87" t="s">
        <v>449</v>
      </c>
      <c r="K50" s="143">
        <v>500</v>
      </c>
      <c r="L50" s="159">
        <f t="shared" si="0"/>
        <v>2000</v>
      </c>
      <c r="M50" s="145">
        <v>3</v>
      </c>
      <c r="N50" s="146">
        <v>1</v>
      </c>
      <c r="O50" s="146"/>
      <c r="P50" s="146"/>
      <c r="Q50" s="146">
        <v>1</v>
      </c>
      <c r="R50" s="146"/>
      <c r="S50" s="146">
        <v>1</v>
      </c>
      <c r="T50" s="146">
        <v>1</v>
      </c>
      <c r="U50" s="146"/>
      <c r="V50" s="167"/>
    </row>
    <row r="51" spans="1:22" customFormat="1" ht="63.75" customHeight="1">
      <c r="A51" s="366"/>
      <c r="B51" s="85">
        <v>43</v>
      </c>
      <c r="C51" s="300"/>
      <c r="D51" s="297"/>
      <c r="E51" s="300"/>
      <c r="F51" s="61" t="s">
        <v>26</v>
      </c>
      <c r="G51" s="51" t="s">
        <v>450</v>
      </c>
      <c r="H51" s="51" t="s">
        <v>27</v>
      </c>
      <c r="I51" s="84" t="s">
        <v>27</v>
      </c>
      <c r="J51" s="87" t="s">
        <v>451</v>
      </c>
      <c r="K51" s="143">
        <v>500</v>
      </c>
      <c r="L51" s="159">
        <f t="shared" si="0"/>
        <v>2000</v>
      </c>
      <c r="M51" s="145">
        <v>3</v>
      </c>
      <c r="N51" s="146">
        <v>1</v>
      </c>
      <c r="O51" s="146"/>
      <c r="P51" s="146"/>
      <c r="Q51" s="146">
        <v>1</v>
      </c>
      <c r="R51" s="146"/>
      <c r="S51" s="146">
        <v>1</v>
      </c>
      <c r="T51" s="146">
        <v>1</v>
      </c>
      <c r="U51" s="146"/>
      <c r="V51" s="167"/>
    </row>
    <row r="52" spans="1:22" customFormat="1" ht="63.75" customHeight="1">
      <c r="A52" s="366"/>
      <c r="B52" s="163">
        <v>44</v>
      </c>
      <c r="C52" s="300"/>
      <c r="D52" s="297"/>
      <c r="E52" s="300"/>
      <c r="F52" s="61" t="s">
        <v>26</v>
      </c>
      <c r="G52" s="51" t="s">
        <v>452</v>
      </c>
      <c r="H52" s="51" t="s">
        <v>453</v>
      </c>
      <c r="I52" s="84" t="s">
        <v>453</v>
      </c>
      <c r="J52" s="87" t="s">
        <v>454</v>
      </c>
      <c r="K52" s="122">
        <v>1400</v>
      </c>
      <c r="L52" s="159">
        <f t="shared" si="0"/>
        <v>5600</v>
      </c>
      <c r="M52" s="86">
        <v>1</v>
      </c>
      <c r="N52" s="94">
        <v>1</v>
      </c>
      <c r="O52" s="94"/>
      <c r="P52" s="94"/>
      <c r="Q52" s="94">
        <v>1</v>
      </c>
      <c r="R52" s="94"/>
      <c r="S52" s="94">
        <v>1</v>
      </c>
      <c r="T52" s="94">
        <v>1</v>
      </c>
      <c r="U52" s="94"/>
      <c r="V52" s="164"/>
    </row>
    <row r="53" spans="1:22" customFormat="1" ht="63.75" customHeight="1">
      <c r="A53" s="366"/>
      <c r="B53" s="85">
        <v>45</v>
      </c>
      <c r="C53" s="300"/>
      <c r="D53" s="297"/>
      <c r="E53" s="300"/>
      <c r="F53" s="61" t="s">
        <v>26</v>
      </c>
      <c r="G53" s="51" t="s">
        <v>455</v>
      </c>
      <c r="H53" s="51" t="s">
        <v>27</v>
      </c>
      <c r="I53" s="84" t="s">
        <v>27</v>
      </c>
      <c r="J53" s="87" t="s">
        <v>456</v>
      </c>
      <c r="K53" s="143">
        <v>1000</v>
      </c>
      <c r="L53" s="159">
        <f t="shared" si="0"/>
        <v>4000</v>
      </c>
      <c r="M53" s="145">
        <v>1</v>
      </c>
      <c r="N53" s="146">
        <v>1</v>
      </c>
      <c r="O53" s="146"/>
      <c r="P53" s="146"/>
      <c r="Q53" s="146">
        <v>1</v>
      </c>
      <c r="R53" s="146"/>
      <c r="S53" s="146">
        <v>1</v>
      </c>
      <c r="T53" s="146">
        <v>1</v>
      </c>
      <c r="U53" s="146"/>
      <c r="V53" s="167"/>
    </row>
    <row r="54" spans="1:22" customFormat="1" ht="63.75" customHeight="1">
      <c r="A54" s="366"/>
      <c r="B54" s="163">
        <v>46</v>
      </c>
      <c r="C54" s="300"/>
      <c r="D54" s="297"/>
      <c r="E54" s="300"/>
      <c r="F54" s="285" t="s">
        <v>26</v>
      </c>
      <c r="G54" s="85" t="s">
        <v>30</v>
      </c>
      <c r="H54" s="85" t="s">
        <v>27</v>
      </c>
      <c r="I54" s="94" t="s">
        <v>27</v>
      </c>
      <c r="J54" s="147" t="s">
        <v>442</v>
      </c>
      <c r="K54" s="143">
        <v>1000</v>
      </c>
      <c r="L54" s="159">
        <f t="shared" si="0"/>
        <v>4000</v>
      </c>
      <c r="M54" s="145">
        <v>1</v>
      </c>
      <c r="N54" s="146">
        <v>1</v>
      </c>
      <c r="O54" s="146"/>
      <c r="P54" s="146"/>
      <c r="Q54" s="146">
        <v>1</v>
      </c>
      <c r="R54" s="146"/>
      <c r="S54" s="146">
        <v>1</v>
      </c>
      <c r="T54" s="146">
        <v>1</v>
      </c>
      <c r="U54" s="146"/>
      <c r="V54" s="167"/>
    </row>
    <row r="55" spans="1:22" customFormat="1" ht="63.75" customHeight="1">
      <c r="A55" s="366"/>
      <c r="B55" s="85">
        <v>47</v>
      </c>
      <c r="C55" s="300"/>
      <c r="D55" s="297"/>
      <c r="E55" s="300"/>
      <c r="F55" s="286" t="s">
        <v>49</v>
      </c>
      <c r="G55" s="85" t="s">
        <v>457</v>
      </c>
      <c r="H55" s="85" t="s">
        <v>458</v>
      </c>
      <c r="I55" s="94" t="s">
        <v>458</v>
      </c>
      <c r="J55" s="147" t="s">
        <v>459</v>
      </c>
      <c r="K55" s="171">
        <v>8520</v>
      </c>
      <c r="L55" s="159">
        <f t="shared" si="0"/>
        <v>34080</v>
      </c>
      <c r="M55" s="145">
        <v>1</v>
      </c>
      <c r="N55" s="146">
        <v>1</v>
      </c>
      <c r="O55" s="146"/>
      <c r="P55" s="146"/>
      <c r="Q55" s="146">
        <v>1</v>
      </c>
      <c r="R55" s="146"/>
      <c r="S55" s="146">
        <v>1</v>
      </c>
      <c r="T55" s="146">
        <v>1</v>
      </c>
      <c r="U55" s="146"/>
      <c r="V55" s="167"/>
    </row>
    <row r="56" spans="1:22" customFormat="1" ht="48" customHeight="1">
      <c r="A56" s="366"/>
      <c r="B56" s="163">
        <v>48</v>
      </c>
      <c r="C56" s="300"/>
      <c r="D56" s="297"/>
      <c r="E56" s="300"/>
      <c r="F56" s="286" t="s">
        <v>49</v>
      </c>
      <c r="G56" s="85" t="s">
        <v>457</v>
      </c>
      <c r="H56" s="85" t="s">
        <v>458</v>
      </c>
      <c r="I56" s="94" t="s">
        <v>458</v>
      </c>
      <c r="J56" s="147" t="s">
        <v>460</v>
      </c>
      <c r="K56" s="95">
        <v>8520</v>
      </c>
      <c r="L56" s="159">
        <f t="shared" si="0"/>
        <v>34080</v>
      </c>
      <c r="M56" s="86">
        <v>1</v>
      </c>
      <c r="N56" s="94">
        <v>1</v>
      </c>
      <c r="O56" s="94"/>
      <c r="P56" s="94"/>
      <c r="Q56" s="94">
        <v>1</v>
      </c>
      <c r="R56" s="94"/>
      <c r="S56" s="94">
        <v>1</v>
      </c>
      <c r="T56" s="94">
        <v>1</v>
      </c>
      <c r="U56" s="94"/>
      <c r="V56" s="164"/>
    </row>
    <row r="57" spans="1:22" customFormat="1" ht="64.25" customHeight="1">
      <c r="A57" s="366"/>
      <c r="B57" s="85">
        <v>49</v>
      </c>
      <c r="C57" s="300"/>
      <c r="D57" s="297"/>
      <c r="E57" s="300"/>
      <c r="F57" s="286" t="s">
        <v>49</v>
      </c>
      <c r="G57" s="85" t="s">
        <v>290</v>
      </c>
      <c r="H57" s="85" t="s">
        <v>361</v>
      </c>
      <c r="I57" s="94" t="s">
        <v>361</v>
      </c>
      <c r="J57" s="85" t="s">
        <v>461</v>
      </c>
      <c r="K57" s="95">
        <v>5480</v>
      </c>
      <c r="L57" s="159">
        <f t="shared" si="0"/>
        <v>21920</v>
      </c>
      <c r="M57" s="86">
        <v>1</v>
      </c>
      <c r="N57" s="94">
        <v>1</v>
      </c>
      <c r="O57" s="94"/>
      <c r="P57" s="94"/>
      <c r="Q57" s="94">
        <v>1</v>
      </c>
      <c r="R57" s="94"/>
      <c r="S57" s="94">
        <v>1</v>
      </c>
      <c r="T57" s="94">
        <v>1</v>
      </c>
      <c r="U57" s="94"/>
      <c r="V57" s="164"/>
    </row>
    <row r="58" spans="1:22" customFormat="1" ht="67.25" customHeight="1">
      <c r="A58" s="366"/>
      <c r="B58" s="163">
        <v>50</v>
      </c>
      <c r="C58" s="300"/>
      <c r="D58" s="297"/>
      <c r="E58" s="300"/>
      <c r="F58" s="286" t="s">
        <v>49</v>
      </c>
      <c r="G58" s="85" t="s">
        <v>290</v>
      </c>
      <c r="H58" s="174" t="s">
        <v>462</v>
      </c>
      <c r="I58" s="174" t="s">
        <v>462</v>
      </c>
      <c r="J58" s="85" t="s">
        <v>463</v>
      </c>
      <c r="K58" s="95">
        <v>10489.54</v>
      </c>
      <c r="L58" s="159">
        <f t="shared" si="0"/>
        <v>41958.16</v>
      </c>
      <c r="M58" s="86">
        <v>1</v>
      </c>
      <c r="N58" s="94">
        <v>1</v>
      </c>
      <c r="O58" s="94"/>
      <c r="P58" s="94"/>
      <c r="Q58" s="94">
        <v>1</v>
      </c>
      <c r="R58" s="94"/>
      <c r="S58" s="94">
        <v>1</v>
      </c>
      <c r="T58" s="94">
        <v>1</v>
      </c>
      <c r="U58" s="94"/>
      <c r="V58" s="164"/>
    </row>
    <row r="59" spans="1:22" customFormat="1" ht="50" customHeight="1">
      <c r="A59" s="366"/>
      <c r="B59" s="85">
        <v>51</v>
      </c>
      <c r="C59" s="300"/>
      <c r="D59" s="297"/>
      <c r="E59" s="300"/>
      <c r="F59" s="286" t="s">
        <v>49</v>
      </c>
      <c r="G59" s="174" t="s">
        <v>464</v>
      </c>
      <c r="H59" s="174" t="s">
        <v>465</v>
      </c>
      <c r="I59" s="174" t="s">
        <v>465</v>
      </c>
      <c r="J59" s="85" t="s">
        <v>466</v>
      </c>
      <c r="K59" s="95">
        <v>6066.76</v>
      </c>
      <c r="L59" s="159">
        <f t="shared" si="0"/>
        <v>24267.040000000001</v>
      </c>
      <c r="M59" s="86">
        <v>1</v>
      </c>
      <c r="N59" s="94">
        <v>1</v>
      </c>
      <c r="O59" s="94"/>
      <c r="P59" s="94"/>
      <c r="Q59" s="94">
        <v>1</v>
      </c>
      <c r="R59" s="94"/>
      <c r="S59" s="94">
        <v>1</v>
      </c>
      <c r="T59" s="94">
        <v>1</v>
      </c>
      <c r="U59" s="94"/>
      <c r="V59" s="164"/>
    </row>
    <row r="60" spans="1:22" customFormat="1" ht="67.25" customHeight="1">
      <c r="A60" s="366"/>
      <c r="B60" s="163">
        <v>52</v>
      </c>
      <c r="C60" s="300"/>
      <c r="D60" s="297"/>
      <c r="E60" s="300"/>
      <c r="F60" s="286" t="s">
        <v>49</v>
      </c>
      <c r="G60" s="174" t="s">
        <v>464</v>
      </c>
      <c r="H60" s="85" t="s">
        <v>467</v>
      </c>
      <c r="I60" s="94" t="s">
        <v>467</v>
      </c>
      <c r="J60" s="85" t="s">
        <v>466</v>
      </c>
      <c r="K60" s="95">
        <v>6813.71</v>
      </c>
      <c r="L60" s="159">
        <f t="shared" si="0"/>
        <v>27254.84</v>
      </c>
      <c r="M60" s="86">
        <v>1</v>
      </c>
      <c r="N60" s="94">
        <v>1</v>
      </c>
      <c r="O60" s="94"/>
      <c r="P60" s="94"/>
      <c r="Q60" s="94">
        <v>1</v>
      </c>
      <c r="R60" s="94"/>
      <c r="S60" s="94">
        <v>1</v>
      </c>
      <c r="T60" s="94">
        <v>1</v>
      </c>
      <c r="U60" s="94"/>
      <c r="V60" s="164"/>
    </row>
    <row r="61" spans="1:22" customFormat="1" ht="53" customHeight="1">
      <c r="A61" s="366"/>
      <c r="B61" s="85">
        <v>53</v>
      </c>
      <c r="C61" s="300"/>
      <c r="D61" s="297"/>
      <c r="E61" s="300"/>
      <c r="F61" s="287" t="s">
        <v>90</v>
      </c>
      <c r="G61" s="138" t="s">
        <v>468</v>
      </c>
      <c r="H61" s="138" t="s">
        <v>88</v>
      </c>
      <c r="I61" s="142" t="s">
        <v>469</v>
      </c>
      <c r="J61" s="51" t="s">
        <v>470</v>
      </c>
      <c r="K61" s="122">
        <v>500</v>
      </c>
      <c r="L61" s="159">
        <f t="shared" si="0"/>
        <v>2000</v>
      </c>
      <c r="M61" s="86">
        <v>1</v>
      </c>
      <c r="N61" s="94">
        <v>1</v>
      </c>
      <c r="O61" s="94"/>
      <c r="P61" s="94"/>
      <c r="Q61" s="94">
        <v>1</v>
      </c>
      <c r="R61" s="94"/>
      <c r="S61" s="94">
        <v>1</v>
      </c>
      <c r="T61" s="94">
        <v>1</v>
      </c>
      <c r="U61" s="94"/>
      <c r="V61" s="164"/>
    </row>
    <row r="62" spans="1:22" customFormat="1" ht="53" customHeight="1">
      <c r="A62" s="366"/>
      <c r="B62" s="163">
        <v>54</v>
      </c>
      <c r="C62" s="300"/>
      <c r="D62" s="297"/>
      <c r="E62" s="300"/>
      <c r="F62" s="287" t="s">
        <v>90</v>
      </c>
      <c r="G62" s="138" t="s">
        <v>464</v>
      </c>
      <c r="H62" s="138" t="s">
        <v>88</v>
      </c>
      <c r="I62" s="142" t="s">
        <v>469</v>
      </c>
      <c r="J62" s="51" t="s">
        <v>471</v>
      </c>
      <c r="K62" s="143">
        <v>500</v>
      </c>
      <c r="L62" s="159">
        <f t="shared" si="0"/>
        <v>2000</v>
      </c>
      <c r="M62" s="145">
        <v>1</v>
      </c>
      <c r="N62" s="146">
        <v>1</v>
      </c>
      <c r="O62" s="146"/>
      <c r="P62" s="146"/>
      <c r="Q62" s="146">
        <v>1</v>
      </c>
      <c r="R62" s="146"/>
      <c r="S62" s="146">
        <v>1</v>
      </c>
      <c r="T62" s="146">
        <v>1</v>
      </c>
      <c r="U62" s="146"/>
      <c r="V62" s="167"/>
    </row>
    <row r="63" spans="1:22" customFormat="1" ht="53" customHeight="1">
      <c r="A63" s="366"/>
      <c r="B63" s="85">
        <v>55</v>
      </c>
      <c r="C63" s="300"/>
      <c r="D63" s="297"/>
      <c r="E63" s="300"/>
      <c r="F63" s="287" t="s">
        <v>90</v>
      </c>
      <c r="G63" s="51" t="s">
        <v>423</v>
      </c>
      <c r="H63" s="138" t="s">
        <v>88</v>
      </c>
      <c r="I63" s="142" t="s">
        <v>469</v>
      </c>
      <c r="J63" s="87" t="s">
        <v>472</v>
      </c>
      <c r="K63" s="143">
        <v>500</v>
      </c>
      <c r="L63" s="159">
        <f t="shared" si="0"/>
        <v>2000</v>
      </c>
      <c r="M63" s="145">
        <v>1</v>
      </c>
      <c r="N63" s="146">
        <v>1</v>
      </c>
      <c r="O63" s="146"/>
      <c r="P63" s="146"/>
      <c r="Q63" s="146">
        <v>1</v>
      </c>
      <c r="R63" s="146"/>
      <c r="S63" s="146">
        <v>1</v>
      </c>
      <c r="T63" s="146">
        <v>1</v>
      </c>
      <c r="U63" s="146"/>
      <c r="V63" s="167"/>
    </row>
    <row r="64" spans="1:22" customFormat="1" ht="56" customHeight="1">
      <c r="A64" s="366"/>
      <c r="B64" s="163">
        <v>56</v>
      </c>
      <c r="C64" s="300"/>
      <c r="D64" s="297"/>
      <c r="E64" s="300"/>
      <c r="F64" s="287" t="s">
        <v>90</v>
      </c>
      <c r="G64" s="51" t="s">
        <v>102</v>
      </c>
      <c r="H64" s="138" t="s">
        <v>88</v>
      </c>
      <c r="I64" s="142" t="s">
        <v>469</v>
      </c>
      <c r="J64" s="51" t="s">
        <v>473</v>
      </c>
      <c r="K64" s="122">
        <v>500</v>
      </c>
      <c r="L64" s="159">
        <f t="shared" si="0"/>
        <v>2000</v>
      </c>
      <c r="M64" s="86">
        <v>1</v>
      </c>
      <c r="N64" s="94">
        <v>1</v>
      </c>
      <c r="O64" s="94"/>
      <c r="P64" s="94"/>
      <c r="Q64" s="94">
        <v>1</v>
      </c>
      <c r="R64" s="94"/>
      <c r="S64" s="94">
        <v>1</v>
      </c>
      <c r="T64" s="94">
        <v>1</v>
      </c>
      <c r="U64" s="94"/>
      <c r="V64" s="164"/>
    </row>
    <row r="65" spans="1:22" customFormat="1" ht="56" customHeight="1">
      <c r="A65" s="366"/>
      <c r="B65" s="85">
        <v>57</v>
      </c>
      <c r="C65" s="300"/>
      <c r="D65" s="297"/>
      <c r="E65" s="300"/>
      <c r="F65" s="287" t="s">
        <v>90</v>
      </c>
      <c r="G65" s="51" t="s">
        <v>474</v>
      </c>
      <c r="H65" s="138" t="s">
        <v>88</v>
      </c>
      <c r="I65" s="142" t="s">
        <v>469</v>
      </c>
      <c r="J65" s="87" t="s">
        <v>451</v>
      </c>
      <c r="K65" s="143">
        <v>500</v>
      </c>
      <c r="L65" s="159">
        <f t="shared" si="0"/>
        <v>2000</v>
      </c>
      <c r="M65" s="145">
        <v>2</v>
      </c>
      <c r="N65" s="146">
        <v>1</v>
      </c>
      <c r="O65" s="146"/>
      <c r="P65" s="146"/>
      <c r="Q65" s="146">
        <v>1</v>
      </c>
      <c r="R65" s="146"/>
      <c r="S65" s="146">
        <v>1</v>
      </c>
      <c r="T65" s="146">
        <v>1</v>
      </c>
      <c r="U65" s="146"/>
      <c r="V65" s="167"/>
    </row>
    <row r="66" spans="1:22" customFormat="1" ht="74.25" customHeight="1">
      <c r="A66" s="366"/>
      <c r="B66" s="163">
        <v>58</v>
      </c>
      <c r="C66" s="300"/>
      <c r="D66" s="297"/>
      <c r="E66" s="300"/>
      <c r="F66" s="287" t="s">
        <v>93</v>
      </c>
      <c r="G66" s="51" t="s">
        <v>30</v>
      </c>
      <c r="H66" s="138" t="s">
        <v>88</v>
      </c>
      <c r="I66" s="142" t="s">
        <v>475</v>
      </c>
      <c r="J66" s="87" t="s">
        <v>476</v>
      </c>
      <c r="K66" s="143">
        <v>500</v>
      </c>
      <c r="L66" s="159">
        <f t="shared" si="0"/>
        <v>2000</v>
      </c>
      <c r="M66" s="145">
        <v>1</v>
      </c>
      <c r="N66" s="146">
        <v>1</v>
      </c>
      <c r="O66" s="146"/>
      <c r="P66" s="146"/>
      <c r="Q66" s="146">
        <v>1</v>
      </c>
      <c r="R66" s="146"/>
      <c r="S66" s="146">
        <v>1</v>
      </c>
      <c r="T66" s="146">
        <v>1</v>
      </c>
      <c r="U66" s="146"/>
      <c r="V66" s="167"/>
    </row>
    <row r="67" spans="1:22" customFormat="1" ht="53" customHeight="1">
      <c r="A67" s="366"/>
      <c r="B67" s="85">
        <v>59</v>
      </c>
      <c r="C67" s="300"/>
      <c r="D67" s="297"/>
      <c r="E67" s="300"/>
      <c r="F67" s="287" t="s">
        <v>93</v>
      </c>
      <c r="G67" s="51" t="s">
        <v>477</v>
      </c>
      <c r="H67" s="138" t="s">
        <v>88</v>
      </c>
      <c r="I67" s="142" t="s">
        <v>475</v>
      </c>
      <c r="J67" s="87" t="s">
        <v>478</v>
      </c>
      <c r="K67" s="122">
        <v>500</v>
      </c>
      <c r="L67" s="159">
        <f t="shared" si="0"/>
        <v>2000</v>
      </c>
      <c r="M67" s="145">
        <v>2</v>
      </c>
      <c r="N67" s="146">
        <v>1</v>
      </c>
      <c r="O67" s="146"/>
      <c r="P67" s="146"/>
      <c r="Q67" s="146">
        <v>1</v>
      </c>
      <c r="R67" s="146"/>
      <c r="S67" s="146">
        <v>1</v>
      </c>
      <c r="T67" s="146">
        <v>1</v>
      </c>
      <c r="U67" s="146"/>
      <c r="V67" s="167"/>
    </row>
    <row r="68" spans="1:22" customFormat="1" ht="56" customHeight="1">
      <c r="A68" s="366"/>
      <c r="B68" s="163">
        <v>60</v>
      </c>
      <c r="C68" s="300"/>
      <c r="D68" s="297"/>
      <c r="E68" s="300"/>
      <c r="F68" s="287" t="s">
        <v>93</v>
      </c>
      <c r="G68" s="51" t="s">
        <v>423</v>
      </c>
      <c r="H68" s="138" t="s">
        <v>88</v>
      </c>
      <c r="I68" s="142" t="s">
        <v>475</v>
      </c>
      <c r="J68" s="51" t="s">
        <v>443</v>
      </c>
      <c r="K68" s="143">
        <v>500</v>
      </c>
      <c r="L68" s="159">
        <f t="shared" si="0"/>
        <v>2000</v>
      </c>
      <c r="M68" s="86">
        <v>1</v>
      </c>
      <c r="N68" s="94">
        <v>1</v>
      </c>
      <c r="O68" s="94"/>
      <c r="P68" s="94"/>
      <c r="Q68" s="94">
        <v>1</v>
      </c>
      <c r="R68" s="94"/>
      <c r="S68" s="94">
        <v>1</v>
      </c>
      <c r="T68" s="94">
        <v>1</v>
      </c>
      <c r="U68" s="94"/>
      <c r="V68" s="164"/>
    </row>
    <row r="69" spans="1:22" customFormat="1" ht="56" customHeight="1">
      <c r="A69" s="366"/>
      <c r="B69" s="85">
        <v>61</v>
      </c>
      <c r="C69" s="300"/>
      <c r="D69" s="297"/>
      <c r="E69" s="300"/>
      <c r="F69" s="287" t="s">
        <v>93</v>
      </c>
      <c r="G69" s="51" t="s">
        <v>457</v>
      </c>
      <c r="H69" s="138" t="s">
        <v>88</v>
      </c>
      <c r="I69" s="142" t="s">
        <v>475</v>
      </c>
      <c r="J69" s="87" t="s">
        <v>479</v>
      </c>
      <c r="K69" s="143">
        <v>500</v>
      </c>
      <c r="L69" s="159">
        <f t="shared" si="0"/>
        <v>2000</v>
      </c>
      <c r="M69" s="145">
        <v>1</v>
      </c>
      <c r="N69" s="146">
        <v>1</v>
      </c>
      <c r="O69" s="146"/>
      <c r="P69" s="146"/>
      <c r="Q69" s="146">
        <v>1</v>
      </c>
      <c r="R69" s="146"/>
      <c r="S69" s="146">
        <v>1</v>
      </c>
      <c r="T69" s="146">
        <v>1</v>
      </c>
      <c r="U69" s="146"/>
      <c r="V69" s="167"/>
    </row>
    <row r="70" spans="1:22" customFormat="1" ht="56" customHeight="1">
      <c r="A70" s="366"/>
      <c r="B70" s="163">
        <v>62</v>
      </c>
      <c r="C70" s="300"/>
      <c r="D70" s="297"/>
      <c r="E70" s="300"/>
      <c r="F70" s="287" t="s">
        <v>93</v>
      </c>
      <c r="G70" s="51" t="s">
        <v>102</v>
      </c>
      <c r="H70" s="138" t="s">
        <v>88</v>
      </c>
      <c r="I70" s="142" t="s">
        <v>475</v>
      </c>
      <c r="J70" s="87" t="s">
        <v>480</v>
      </c>
      <c r="K70" s="122">
        <v>500</v>
      </c>
      <c r="L70" s="159">
        <f t="shared" si="0"/>
        <v>2000</v>
      </c>
      <c r="M70" s="145">
        <v>1</v>
      </c>
      <c r="N70" s="146">
        <v>1</v>
      </c>
      <c r="O70" s="146"/>
      <c r="P70" s="146"/>
      <c r="Q70" s="146">
        <v>1</v>
      </c>
      <c r="R70" s="146"/>
      <c r="S70" s="146">
        <v>1</v>
      </c>
      <c r="T70" s="146">
        <v>1</v>
      </c>
      <c r="U70" s="146"/>
      <c r="V70" s="167"/>
    </row>
    <row r="71" spans="1:22" customFormat="1" ht="87.75" customHeight="1">
      <c r="A71" s="366"/>
      <c r="B71" s="85">
        <v>63</v>
      </c>
      <c r="C71" s="300"/>
      <c r="D71" s="297"/>
      <c r="E71" s="300"/>
      <c r="F71" s="287" t="s">
        <v>101</v>
      </c>
      <c r="G71" s="51" t="s">
        <v>464</v>
      </c>
      <c r="H71" s="138" t="s">
        <v>88</v>
      </c>
      <c r="I71" s="142" t="s">
        <v>481</v>
      </c>
      <c r="J71" s="87" t="s">
        <v>482</v>
      </c>
      <c r="K71" s="143">
        <v>500</v>
      </c>
      <c r="L71" s="159">
        <f t="shared" si="0"/>
        <v>2000</v>
      </c>
      <c r="M71" s="145">
        <v>1</v>
      </c>
      <c r="N71" s="146">
        <v>1</v>
      </c>
      <c r="O71" s="146"/>
      <c r="P71" s="146"/>
      <c r="Q71" s="146">
        <v>1</v>
      </c>
      <c r="R71" s="146"/>
      <c r="S71" s="146">
        <v>1</v>
      </c>
      <c r="T71" s="146">
        <v>1</v>
      </c>
      <c r="U71" s="146"/>
      <c r="V71" s="167"/>
    </row>
    <row r="72" spans="1:22" customFormat="1" ht="80.25" customHeight="1">
      <c r="A72" s="366"/>
      <c r="B72" s="163">
        <v>64</v>
      </c>
      <c r="C72" s="300"/>
      <c r="D72" s="297"/>
      <c r="E72" s="300"/>
      <c r="F72" s="287" t="s">
        <v>101</v>
      </c>
      <c r="G72" s="51" t="s">
        <v>423</v>
      </c>
      <c r="H72" s="138" t="s">
        <v>88</v>
      </c>
      <c r="I72" s="142" t="s">
        <v>481</v>
      </c>
      <c r="J72" s="87" t="s">
        <v>483</v>
      </c>
      <c r="K72" s="143">
        <v>500</v>
      </c>
      <c r="L72" s="159">
        <f t="shared" si="0"/>
        <v>2000</v>
      </c>
      <c r="M72" s="145">
        <v>1</v>
      </c>
      <c r="N72" s="146">
        <v>1</v>
      </c>
      <c r="O72" s="146"/>
      <c r="P72" s="146"/>
      <c r="Q72" s="146">
        <v>1</v>
      </c>
      <c r="R72" s="146"/>
      <c r="S72" s="146">
        <v>1</v>
      </c>
      <c r="T72" s="146">
        <v>1</v>
      </c>
      <c r="U72" s="146"/>
      <c r="V72" s="167"/>
    </row>
    <row r="73" spans="1:22" customFormat="1" ht="56" customHeight="1">
      <c r="A73" s="366"/>
      <c r="B73" s="85">
        <v>65</v>
      </c>
      <c r="C73" s="300"/>
      <c r="D73" s="297"/>
      <c r="E73" s="300"/>
      <c r="F73" s="287" t="s">
        <v>101</v>
      </c>
      <c r="G73" s="51" t="s">
        <v>457</v>
      </c>
      <c r="H73" s="138" t="s">
        <v>88</v>
      </c>
      <c r="I73" s="142" t="s">
        <v>481</v>
      </c>
      <c r="J73" s="51" t="s">
        <v>484</v>
      </c>
      <c r="K73" s="122">
        <v>500</v>
      </c>
      <c r="L73" s="159">
        <f t="shared" si="0"/>
        <v>2000</v>
      </c>
      <c r="M73" s="86">
        <v>1</v>
      </c>
      <c r="N73" s="94">
        <v>1</v>
      </c>
      <c r="O73" s="94"/>
      <c r="P73" s="94"/>
      <c r="Q73" s="94">
        <v>1</v>
      </c>
      <c r="R73" s="94"/>
      <c r="S73" s="94">
        <v>1</v>
      </c>
      <c r="T73" s="94">
        <v>1</v>
      </c>
      <c r="U73" s="94"/>
      <c r="V73" s="164"/>
    </row>
    <row r="74" spans="1:22" customFormat="1" ht="56" customHeight="1">
      <c r="A74" s="366"/>
      <c r="B74" s="163">
        <v>66</v>
      </c>
      <c r="C74" s="300"/>
      <c r="D74" s="297"/>
      <c r="E74" s="300"/>
      <c r="F74" s="287" t="s">
        <v>101</v>
      </c>
      <c r="G74" s="51" t="s">
        <v>102</v>
      </c>
      <c r="H74" s="138" t="s">
        <v>88</v>
      </c>
      <c r="I74" s="142" t="s">
        <v>481</v>
      </c>
      <c r="J74" s="87" t="s">
        <v>473</v>
      </c>
      <c r="K74" s="143">
        <v>500</v>
      </c>
      <c r="L74" s="159">
        <f t="shared" ref="L74:L83" si="1">K74*4</f>
        <v>2000</v>
      </c>
      <c r="M74" s="145">
        <v>1</v>
      </c>
      <c r="N74" s="146">
        <v>1</v>
      </c>
      <c r="O74" s="146"/>
      <c r="P74" s="146"/>
      <c r="Q74" s="146">
        <v>1</v>
      </c>
      <c r="R74" s="146"/>
      <c r="S74" s="146">
        <v>1</v>
      </c>
      <c r="T74" s="146">
        <v>1</v>
      </c>
      <c r="U74" s="146"/>
      <c r="V74" s="167"/>
    </row>
    <row r="75" spans="1:22" customFormat="1" ht="56" customHeight="1">
      <c r="A75" s="366"/>
      <c r="B75" s="85">
        <v>67</v>
      </c>
      <c r="C75" s="300"/>
      <c r="D75" s="297"/>
      <c r="E75" s="300"/>
      <c r="F75" s="61" t="s">
        <v>26</v>
      </c>
      <c r="G75" s="51" t="s">
        <v>485</v>
      </c>
      <c r="H75" s="51" t="s">
        <v>27</v>
      </c>
      <c r="I75" s="84" t="s">
        <v>27</v>
      </c>
      <c r="J75" s="51" t="s">
        <v>451</v>
      </c>
      <c r="K75" s="122">
        <v>1000</v>
      </c>
      <c r="L75" s="159">
        <f t="shared" si="1"/>
        <v>4000</v>
      </c>
      <c r="M75" s="86">
        <v>1</v>
      </c>
      <c r="N75" s="94">
        <v>1</v>
      </c>
      <c r="O75" s="94"/>
      <c r="P75" s="94"/>
      <c r="Q75" s="94">
        <v>1</v>
      </c>
      <c r="R75" s="94"/>
      <c r="S75" s="94">
        <v>1</v>
      </c>
      <c r="T75" s="94">
        <v>1</v>
      </c>
      <c r="U75" s="94"/>
      <c r="V75" s="164"/>
    </row>
    <row r="76" spans="1:22" customFormat="1" ht="56" customHeight="1">
      <c r="A76" s="366"/>
      <c r="B76" s="163">
        <v>68</v>
      </c>
      <c r="C76" s="300"/>
      <c r="D76" s="297"/>
      <c r="E76" s="300"/>
      <c r="F76" s="285" t="s">
        <v>26</v>
      </c>
      <c r="G76" s="85" t="s">
        <v>147</v>
      </c>
      <c r="H76" s="85" t="s">
        <v>27</v>
      </c>
      <c r="I76" s="94" t="s">
        <v>27</v>
      </c>
      <c r="J76" s="147" t="s">
        <v>486</v>
      </c>
      <c r="K76" s="143">
        <v>500</v>
      </c>
      <c r="L76" s="159">
        <f t="shared" si="1"/>
        <v>2000</v>
      </c>
      <c r="M76" s="145">
        <v>2</v>
      </c>
      <c r="N76" s="146">
        <v>1</v>
      </c>
      <c r="O76" s="146"/>
      <c r="P76" s="146"/>
      <c r="Q76" s="146">
        <v>1</v>
      </c>
      <c r="R76" s="146"/>
      <c r="S76" s="146">
        <v>1</v>
      </c>
      <c r="T76" s="146">
        <v>1</v>
      </c>
      <c r="U76" s="146"/>
      <c r="V76" s="167"/>
    </row>
    <row r="77" spans="1:22" customFormat="1" ht="56" customHeight="1">
      <c r="A77" s="366"/>
      <c r="B77" s="85">
        <v>69</v>
      </c>
      <c r="C77" s="300"/>
      <c r="D77" s="297"/>
      <c r="E77" s="300"/>
      <c r="F77" s="287" t="s">
        <v>85</v>
      </c>
      <c r="G77" s="51" t="s">
        <v>427</v>
      </c>
      <c r="H77" s="51" t="s">
        <v>487</v>
      </c>
      <c r="I77" s="84" t="s">
        <v>487</v>
      </c>
      <c r="J77" s="51" t="s">
        <v>488</v>
      </c>
      <c r="K77" s="95">
        <v>1200</v>
      </c>
      <c r="L77" s="159">
        <f t="shared" si="1"/>
        <v>4800</v>
      </c>
      <c r="M77" s="86">
        <v>1</v>
      </c>
      <c r="N77" s="94">
        <v>1</v>
      </c>
      <c r="O77" s="94"/>
      <c r="P77" s="94"/>
      <c r="Q77" s="94">
        <v>1</v>
      </c>
      <c r="R77" s="94"/>
      <c r="S77" s="94">
        <v>1</v>
      </c>
      <c r="T77" s="94">
        <v>1</v>
      </c>
      <c r="U77" s="94"/>
      <c r="V77" s="164"/>
    </row>
    <row r="78" spans="1:22" customFormat="1" ht="56" customHeight="1">
      <c r="A78" s="366"/>
      <c r="B78" s="163">
        <v>70</v>
      </c>
      <c r="C78" s="300"/>
      <c r="D78" s="297"/>
      <c r="E78" s="300"/>
      <c r="F78" s="287" t="s">
        <v>85</v>
      </c>
      <c r="G78" s="51" t="s">
        <v>427</v>
      </c>
      <c r="H78" s="51" t="s">
        <v>489</v>
      </c>
      <c r="I78" s="51" t="s">
        <v>489</v>
      </c>
      <c r="J78" s="51" t="s">
        <v>490</v>
      </c>
      <c r="K78" s="95">
        <v>600</v>
      </c>
      <c r="L78" s="159">
        <f t="shared" si="1"/>
        <v>2400</v>
      </c>
      <c r="M78" s="86">
        <v>1</v>
      </c>
      <c r="N78" s="94">
        <v>1</v>
      </c>
      <c r="O78" s="94"/>
      <c r="P78" s="94"/>
      <c r="Q78" s="94">
        <v>1</v>
      </c>
      <c r="R78" s="94"/>
      <c r="S78" s="94">
        <v>1</v>
      </c>
      <c r="T78" s="94">
        <v>1</v>
      </c>
      <c r="U78" s="94"/>
      <c r="V78" s="164"/>
    </row>
    <row r="79" spans="1:22" customFormat="1" ht="56" customHeight="1">
      <c r="A79" s="366"/>
      <c r="B79" s="85">
        <v>71</v>
      </c>
      <c r="C79" s="300"/>
      <c r="D79" s="297"/>
      <c r="E79" s="300"/>
      <c r="F79" s="287" t="s">
        <v>85</v>
      </c>
      <c r="G79" s="51" t="s">
        <v>296</v>
      </c>
      <c r="H79" s="51" t="s">
        <v>491</v>
      </c>
      <c r="I79" s="84" t="s">
        <v>491</v>
      </c>
      <c r="J79" s="51" t="s">
        <v>492</v>
      </c>
      <c r="K79" s="95">
        <v>350</v>
      </c>
      <c r="L79" s="159">
        <f t="shared" si="1"/>
        <v>1400</v>
      </c>
      <c r="M79" s="86">
        <v>1</v>
      </c>
      <c r="N79" s="94">
        <v>1</v>
      </c>
      <c r="O79" s="94"/>
      <c r="P79" s="94"/>
      <c r="Q79" s="94">
        <v>1</v>
      </c>
      <c r="R79" s="94"/>
      <c r="S79" s="94">
        <v>1</v>
      </c>
      <c r="T79" s="94">
        <v>1</v>
      </c>
      <c r="U79" s="94"/>
      <c r="V79" s="164"/>
    </row>
    <row r="80" spans="1:22" customFormat="1" ht="56" customHeight="1">
      <c r="A80" s="366"/>
      <c r="B80" s="163">
        <v>72</v>
      </c>
      <c r="C80" s="300"/>
      <c r="D80" s="297"/>
      <c r="E80" s="300"/>
      <c r="F80" s="287" t="s">
        <v>85</v>
      </c>
      <c r="G80" s="51" t="s">
        <v>65</v>
      </c>
      <c r="H80" s="51" t="s">
        <v>493</v>
      </c>
      <c r="I80" s="84" t="s">
        <v>493</v>
      </c>
      <c r="J80" s="87" t="s">
        <v>494</v>
      </c>
      <c r="K80" s="171">
        <v>600</v>
      </c>
      <c r="L80" s="159">
        <f t="shared" si="1"/>
        <v>2400</v>
      </c>
      <c r="M80" s="145">
        <v>1</v>
      </c>
      <c r="N80" s="146">
        <v>1</v>
      </c>
      <c r="O80" s="146"/>
      <c r="P80" s="146"/>
      <c r="Q80" s="146">
        <v>1</v>
      </c>
      <c r="R80" s="146"/>
      <c r="S80" s="146">
        <v>1</v>
      </c>
      <c r="T80" s="146">
        <v>1</v>
      </c>
      <c r="U80" s="146"/>
      <c r="V80" s="167"/>
    </row>
    <row r="81" spans="1:22" customFormat="1" ht="56" customHeight="1">
      <c r="A81" s="366"/>
      <c r="B81" s="85">
        <v>73</v>
      </c>
      <c r="C81" s="300"/>
      <c r="D81" s="297"/>
      <c r="E81" s="300"/>
      <c r="F81" s="61" t="s">
        <v>26</v>
      </c>
      <c r="G81" s="51" t="s">
        <v>495</v>
      </c>
      <c r="H81" s="51" t="s">
        <v>27</v>
      </c>
      <c r="I81" s="84" t="s">
        <v>27</v>
      </c>
      <c r="J81" s="51" t="s">
        <v>496</v>
      </c>
      <c r="K81" s="143">
        <v>500</v>
      </c>
      <c r="L81" s="159">
        <f t="shared" si="1"/>
        <v>2000</v>
      </c>
      <c r="M81" s="145">
        <v>2</v>
      </c>
      <c r="N81" s="146">
        <v>1</v>
      </c>
      <c r="O81" s="146"/>
      <c r="P81" s="146"/>
      <c r="Q81" s="146">
        <v>1</v>
      </c>
      <c r="R81" s="146"/>
      <c r="S81" s="146">
        <v>1</v>
      </c>
      <c r="T81" s="146">
        <v>1</v>
      </c>
      <c r="U81" s="146"/>
      <c r="V81" s="167"/>
    </row>
    <row r="82" spans="1:22" customFormat="1" ht="53" customHeight="1">
      <c r="A82" s="366"/>
      <c r="B82" s="163">
        <v>74</v>
      </c>
      <c r="C82" s="300"/>
      <c r="D82" s="297"/>
      <c r="E82" s="300"/>
      <c r="F82" s="61" t="s">
        <v>26</v>
      </c>
      <c r="G82" s="51" t="s">
        <v>497</v>
      </c>
      <c r="H82" s="51" t="s">
        <v>27</v>
      </c>
      <c r="I82" s="84" t="s">
        <v>27</v>
      </c>
      <c r="J82" s="51" t="s">
        <v>498</v>
      </c>
      <c r="K82" s="143">
        <v>500</v>
      </c>
      <c r="L82" s="159">
        <f t="shared" si="1"/>
        <v>2000</v>
      </c>
      <c r="M82" s="145">
        <v>2</v>
      </c>
      <c r="N82" s="146">
        <v>1</v>
      </c>
      <c r="O82" s="146"/>
      <c r="P82" s="146"/>
      <c r="Q82" s="146">
        <v>1</v>
      </c>
      <c r="R82" s="146"/>
      <c r="S82" s="146">
        <v>1</v>
      </c>
      <c r="T82" s="146">
        <v>1</v>
      </c>
      <c r="U82" s="146"/>
      <c r="V82" s="167"/>
    </row>
    <row r="83" spans="1:22" customFormat="1" ht="53" customHeight="1" thickBot="1">
      <c r="A83" s="367"/>
      <c r="B83" s="85">
        <v>75</v>
      </c>
      <c r="C83" s="301"/>
      <c r="D83" s="298"/>
      <c r="E83" s="301"/>
      <c r="F83" s="288" t="s">
        <v>26</v>
      </c>
      <c r="G83" s="197" t="s">
        <v>499</v>
      </c>
      <c r="H83" s="197" t="s">
        <v>27</v>
      </c>
      <c r="I83" s="84" t="s">
        <v>27</v>
      </c>
      <c r="J83" s="51" t="s">
        <v>500</v>
      </c>
      <c r="K83" s="143">
        <v>500</v>
      </c>
      <c r="L83" s="159">
        <f t="shared" si="1"/>
        <v>2000</v>
      </c>
      <c r="M83" s="145">
        <v>2</v>
      </c>
      <c r="N83" s="146">
        <v>1</v>
      </c>
      <c r="O83" s="146"/>
      <c r="P83" s="146"/>
      <c r="Q83" s="146">
        <v>1</v>
      </c>
      <c r="R83" s="146"/>
      <c r="S83" s="146">
        <v>1</v>
      </c>
      <c r="T83" s="146">
        <v>1</v>
      </c>
      <c r="U83" s="146"/>
      <c r="V83" s="167"/>
    </row>
    <row r="84" spans="1:22" customFormat="1" ht="18" thickBot="1">
      <c r="A84" s="148"/>
      <c r="B84" s="149"/>
      <c r="C84" s="149"/>
      <c r="D84" s="149"/>
      <c r="E84" s="149"/>
      <c r="F84" s="149"/>
      <c r="G84" s="149"/>
      <c r="H84" s="149"/>
      <c r="I84" s="149"/>
      <c r="J84" s="150" t="s">
        <v>23</v>
      </c>
      <c r="K84" s="153">
        <f>SUM(K9:K83)</f>
        <v>100840.01000000001</v>
      </c>
      <c r="L84" s="176">
        <f>SUM(L9:L83)</f>
        <v>403360.04000000004</v>
      </c>
      <c r="M84" s="154"/>
      <c r="N84" s="154">
        <f>SUM(N9:N83)</f>
        <v>75</v>
      </c>
      <c r="O84" s="154">
        <f>SUM(O9:O83)</f>
        <v>0</v>
      </c>
      <c r="P84" s="154">
        <f>SUM(O56:O83)</f>
        <v>0</v>
      </c>
      <c r="Q84" s="154">
        <f>SUM(Q9:Q83)</f>
        <v>75</v>
      </c>
      <c r="R84" s="154">
        <f>SUM(R9:R83)</f>
        <v>0</v>
      </c>
      <c r="S84" s="154">
        <f>SUM(S9:S83)</f>
        <v>75</v>
      </c>
      <c r="T84" s="154">
        <f>SUM(T9:T83)</f>
        <v>75</v>
      </c>
      <c r="U84" s="154">
        <v>0</v>
      </c>
      <c r="V84" s="155">
        <f>SUM(U56:U83)</f>
        <v>0</v>
      </c>
    </row>
    <row r="86" spans="1:22">
      <c r="J86"/>
      <c r="V86" s="137"/>
    </row>
    <row r="87" spans="1:22">
      <c r="J87"/>
      <c r="V87" s="137"/>
    </row>
    <row r="88" spans="1:22">
      <c r="J88"/>
      <c r="V88" s="137"/>
    </row>
    <row r="89" spans="1:22">
      <c r="J89"/>
      <c r="V89" s="137"/>
    </row>
    <row r="90" spans="1:22">
      <c r="J90"/>
      <c r="V90" s="137"/>
    </row>
    <row r="91" spans="1:22">
      <c r="J91"/>
      <c r="V91" s="137"/>
    </row>
    <row r="92" spans="1:22">
      <c r="J92"/>
      <c r="V92" s="137"/>
    </row>
    <row r="93" spans="1:22">
      <c r="J93"/>
      <c r="V93" s="137"/>
    </row>
    <row r="94" spans="1:22">
      <c r="E94"/>
      <c r="J94"/>
      <c r="V94" s="137"/>
    </row>
    <row r="95" spans="1:22">
      <c r="J95"/>
      <c r="V95" s="137"/>
    </row>
    <row r="96" spans="1:22">
      <c r="J96"/>
      <c r="V96" s="137"/>
    </row>
    <row r="97" spans="10:22">
      <c r="J97"/>
      <c r="V97" s="137"/>
    </row>
    <row r="98" spans="10:22">
      <c r="J98"/>
      <c r="V98" s="137"/>
    </row>
    <row r="99" spans="10:22">
      <c r="J99"/>
      <c r="V99" s="137"/>
    </row>
    <row r="100" spans="10:22">
      <c r="J100"/>
      <c r="V100" s="137"/>
    </row>
    <row r="101" spans="10:22">
      <c r="J101"/>
      <c r="V101" s="137"/>
    </row>
    <row r="102" spans="10:22">
      <c r="J102"/>
      <c r="V102" s="137"/>
    </row>
    <row r="103" spans="10:22">
      <c r="J103"/>
      <c r="V103" s="137"/>
    </row>
    <row r="104" spans="10:22">
      <c r="J104"/>
      <c r="V104" s="137"/>
    </row>
    <row r="105" spans="10:22">
      <c r="J105"/>
      <c r="V105" s="137"/>
    </row>
    <row r="106" spans="10:22">
      <c r="J106"/>
      <c r="V106" s="137"/>
    </row>
    <row r="107" spans="10:22">
      <c r="J107"/>
      <c r="V107" s="137"/>
    </row>
    <row r="108" spans="10:22">
      <c r="J108"/>
      <c r="V108" s="137"/>
    </row>
    <row r="109" spans="10:22">
      <c r="J109"/>
      <c r="V109" s="137"/>
    </row>
    <row r="110" spans="10:22">
      <c r="J110"/>
      <c r="V110" s="137"/>
    </row>
    <row r="111" spans="10:22">
      <c r="J111"/>
      <c r="V111" s="137"/>
    </row>
    <row r="112" spans="10:22">
      <c r="J112"/>
      <c r="V112" s="137"/>
    </row>
    <row r="113" spans="10:22">
      <c r="J113"/>
      <c r="V113" s="137"/>
    </row>
    <row r="114" spans="10:22">
      <c r="J114"/>
      <c r="V114" s="137"/>
    </row>
    <row r="115" spans="10:22">
      <c r="J115"/>
      <c r="V115" s="137"/>
    </row>
    <row r="116" spans="10:22">
      <c r="J116"/>
      <c r="V116" s="137"/>
    </row>
    <row r="117" spans="10:22">
      <c r="J117"/>
      <c r="V117" s="137"/>
    </row>
    <row r="118" spans="10:22">
      <c r="J118"/>
      <c r="V118" s="137"/>
    </row>
    <row r="119" spans="10:22">
      <c r="J119"/>
      <c r="V119" s="137"/>
    </row>
    <row r="120" spans="10:22">
      <c r="J120"/>
      <c r="V120" s="137"/>
    </row>
    <row r="121" spans="10:22">
      <c r="J121"/>
      <c r="V121" s="137"/>
    </row>
    <row r="122" spans="10:22">
      <c r="J122"/>
      <c r="V122" s="137"/>
    </row>
    <row r="123" spans="10:22">
      <c r="J123"/>
      <c r="V123" s="137"/>
    </row>
    <row r="124" spans="10:22">
      <c r="J124"/>
      <c r="V124" s="137"/>
    </row>
    <row r="125" spans="10:22">
      <c r="J125"/>
      <c r="V125" s="137"/>
    </row>
    <row r="126" spans="10:22">
      <c r="J126"/>
      <c r="V126" s="137"/>
    </row>
    <row r="127" spans="10:22">
      <c r="J127"/>
      <c r="V127" s="137"/>
    </row>
    <row r="128" spans="10:22">
      <c r="J128"/>
      <c r="V128" s="137"/>
    </row>
    <row r="129" spans="10:22">
      <c r="J129"/>
      <c r="V129" s="137"/>
    </row>
    <row r="130" spans="10:22">
      <c r="J130"/>
      <c r="V130" s="137"/>
    </row>
    <row r="131" spans="10:22">
      <c r="J131"/>
      <c r="V131" s="137"/>
    </row>
    <row r="132" spans="10:22">
      <c r="J132"/>
      <c r="V132" s="137"/>
    </row>
    <row r="133" spans="10:22">
      <c r="J133"/>
      <c r="V133" s="137"/>
    </row>
    <row r="134" spans="10:22">
      <c r="J134"/>
      <c r="V134" s="137"/>
    </row>
    <row r="135" spans="10:22">
      <c r="J135"/>
      <c r="V135" s="137"/>
    </row>
    <row r="136" spans="10:22">
      <c r="J136"/>
      <c r="V136" s="137"/>
    </row>
    <row r="137" spans="10:22">
      <c r="J137"/>
      <c r="V137" s="137"/>
    </row>
  </sheetData>
  <autoFilter ref="A7:J25" xr:uid="{00000000-0009-0000-0000-000000000000}"/>
  <mergeCells count="32">
    <mergeCell ref="A1:V1"/>
    <mergeCell ref="A2:V2"/>
    <mergeCell ref="A3:V3"/>
    <mergeCell ref="A4:V4"/>
    <mergeCell ref="A5:G6"/>
    <mergeCell ref="H5:L6"/>
    <mergeCell ref="M5:V6"/>
    <mergeCell ref="P7:Q7"/>
    <mergeCell ref="R7:S7"/>
    <mergeCell ref="T7:V7"/>
    <mergeCell ref="A9:A38"/>
    <mergeCell ref="C9:C83"/>
    <mergeCell ref="D9:D38"/>
    <mergeCell ref="E9:E24"/>
    <mergeCell ref="E25:E38"/>
    <mergeCell ref="G7:G8"/>
    <mergeCell ref="H7:H8"/>
    <mergeCell ref="I7:I8"/>
    <mergeCell ref="J7:J8"/>
    <mergeCell ref="K7:K8"/>
    <mergeCell ref="L7:L8"/>
    <mergeCell ref="A7:A8"/>
    <mergeCell ref="B7:B8"/>
    <mergeCell ref="A39:A83"/>
    <mergeCell ref="D39:D83"/>
    <mergeCell ref="E39:E83"/>
    <mergeCell ref="M7:M8"/>
    <mergeCell ref="N7:O7"/>
    <mergeCell ref="C7:C8"/>
    <mergeCell ref="D7:D8"/>
    <mergeCell ref="E7:E8"/>
    <mergeCell ref="F7:F8"/>
  </mergeCells>
  <hyperlinks>
    <hyperlink ref="F9" r:id="rId1" xr:uid="{7A8BE4ED-63AF-4943-93A0-703D82CF1AA9}"/>
    <hyperlink ref="F10" r:id="rId2" xr:uid="{49E96B6A-5D45-8A46-AC83-DD9EA0C5C60B}"/>
    <hyperlink ref="F11" r:id="rId3" xr:uid="{A841FA20-14F7-4943-A08A-132588A1E328}"/>
    <hyperlink ref="F12" r:id="rId4" xr:uid="{076FE5E1-2A91-DA4E-845E-6DA886F62E71}"/>
    <hyperlink ref="F13" r:id="rId5" xr:uid="{1F2612DD-B9C3-084E-8F59-988426D3476C}"/>
    <hyperlink ref="F14" r:id="rId6" xr:uid="{85984B82-8F9C-F243-B99D-B0090F8BA331}"/>
    <hyperlink ref="F15" r:id="rId7" xr:uid="{48A74536-6B32-5343-8C54-1AA9E10C137F}"/>
    <hyperlink ref="F16" r:id="rId8" xr:uid="{32FE4DDD-AE09-A245-906E-D76198A7EE4F}"/>
    <hyperlink ref="F17" r:id="rId9" xr:uid="{B4DAB1A1-DED1-BF49-BD0B-991FA6C61A40}"/>
    <hyperlink ref="F25" r:id="rId10" xr:uid="{700C26AF-7FDE-2C4C-85DD-96D62CE1FD7A}"/>
    <hyperlink ref="F26" r:id="rId11" xr:uid="{40DAD179-8746-8940-A59C-2DBDC321DDD7}"/>
    <hyperlink ref="F27" r:id="rId12" xr:uid="{CB7A7485-AAE4-3A4D-B89A-6A99320B4CC1}"/>
    <hyperlink ref="F28" r:id="rId13" xr:uid="{18521FA0-53D1-204D-9EF9-6D65FF955C01}"/>
    <hyperlink ref="F29" r:id="rId14" xr:uid="{B8A54D4A-3ECE-3141-8E77-D7BC2C6A71A8}"/>
    <hyperlink ref="F30" r:id="rId15" xr:uid="{E5399D86-F39C-DB4B-8E36-DE328AC0866F}"/>
    <hyperlink ref="F31" r:id="rId16" xr:uid="{F2A5B14F-DB27-3B47-8387-0DC4B99CC1C4}"/>
    <hyperlink ref="F44" r:id="rId17" xr:uid="{2D77A9E0-368D-E542-8A79-D38F70A651E5}"/>
    <hyperlink ref="F45" r:id="rId18" xr:uid="{05A23709-F89F-EB49-A57E-47C87D671339}"/>
    <hyperlink ref="F49" r:id="rId19" xr:uid="{D10FF965-CAB3-1D4E-BF44-5ED4AEFE1C24}"/>
    <hyperlink ref="F47" r:id="rId20" xr:uid="{83CC26F6-6CF7-1949-B7C7-BF8BD8C0D0CD}"/>
    <hyperlink ref="F48" r:id="rId21" xr:uid="{64DD33E8-7DCD-8E4A-B54E-8D9773006E1B}"/>
    <hyperlink ref="F46" r:id="rId22" xr:uid="{AF50B349-762B-F141-A885-4EF89E2F3E1D}"/>
    <hyperlink ref="F39" r:id="rId23" xr:uid="{2D689085-0FEE-DC48-90B9-1F61D0F55D5B}"/>
    <hyperlink ref="F40" r:id="rId24" xr:uid="{3C5E6EDF-F5A6-0C4C-A775-67BEFA37F585}"/>
    <hyperlink ref="F42" r:id="rId25" xr:uid="{66441A17-D344-BF4E-B043-209144F39660}"/>
    <hyperlink ref="F43" r:id="rId26" xr:uid="{F16C8A3B-B797-0447-992F-C1020A6C86B9}"/>
    <hyperlink ref="F41" r:id="rId27" xr:uid="{5AFD8D6E-2121-F44F-96EF-0946BD2BE87F}"/>
    <hyperlink ref="F51" r:id="rId28" xr:uid="{87115682-E7DD-504C-A6BB-6BE5E9418139}"/>
    <hyperlink ref="F53" r:id="rId29" xr:uid="{0F30D783-C4E1-F143-A3E7-556CB96FF860}"/>
    <hyperlink ref="F50" r:id="rId30" xr:uid="{4E303F98-EDDA-7D4C-B43A-72AFCBD03900}"/>
    <hyperlink ref="F52" r:id="rId31" xr:uid="{E55227FA-1278-2941-B8C9-FBF92267E266}"/>
    <hyperlink ref="F54" r:id="rId32" xr:uid="{7AE1FFF0-0DB1-B24E-96BE-BBC3B50BBD24}"/>
    <hyperlink ref="F81" r:id="rId33" xr:uid="{65A879CE-0BDE-BA46-963C-8BB023B98778}"/>
    <hyperlink ref="F75" r:id="rId34" xr:uid="{E1DD4781-B23D-8A46-9F0E-C145CBDB8CAA}"/>
    <hyperlink ref="F76" r:id="rId35" xr:uid="{197EA73A-E193-1843-A6F5-5BFCD8B78C2E}"/>
    <hyperlink ref="F83" r:id="rId36" xr:uid="{2A4E7E84-5028-5840-8645-AFC8628A5EA3}"/>
  </hyperlinks>
  <pageMargins left="0.7" right="0.7" top="0.75" bottom="0.75" header="0.3" footer="0.3"/>
  <pageSetup orientation="portrait" r:id="rId37"/>
  <drawing r:id="rId3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D38D2-DFBE-8D4F-87B0-1A1B2973D4CC}">
  <sheetPr>
    <pageSetUpPr fitToPage="1"/>
  </sheetPr>
  <dimension ref="A1:AN38"/>
  <sheetViews>
    <sheetView zoomScale="75" zoomScaleNormal="77" zoomScalePageLayoutView="77" workbookViewId="0">
      <selection activeCell="B25" sqref="B25"/>
    </sheetView>
  </sheetViews>
  <sheetFormatPr baseColWidth="10" defaultRowHeight="15"/>
  <cols>
    <col min="2" max="2" width="19.33203125" customWidth="1"/>
    <col min="3" max="3" width="25.1640625" customWidth="1"/>
    <col min="5" max="5" width="25.1640625" customWidth="1"/>
    <col min="7" max="7" width="16.83203125" customWidth="1"/>
    <col min="8" max="8" width="26.83203125" customWidth="1"/>
    <col min="9" max="9" width="15.1640625" customWidth="1"/>
    <col min="10" max="10" width="67.33203125" customWidth="1"/>
    <col min="11" max="11" width="15.1640625" customWidth="1"/>
    <col min="12" max="12" width="19.33203125" customWidth="1"/>
    <col min="13" max="13" width="20.6640625" customWidth="1"/>
  </cols>
  <sheetData>
    <row r="1" spans="1:40" ht="17">
      <c r="A1" s="349"/>
      <c r="B1" s="349"/>
      <c r="C1" s="349"/>
      <c r="D1" s="349"/>
      <c r="E1" s="349"/>
      <c r="F1" s="349"/>
      <c r="G1" s="349"/>
      <c r="H1" s="349"/>
      <c r="I1" s="349"/>
      <c r="J1" s="349"/>
      <c r="K1" s="349"/>
      <c r="L1" s="349"/>
      <c r="M1" s="349"/>
      <c r="N1" s="349"/>
      <c r="O1" s="349"/>
      <c r="P1" s="349"/>
      <c r="Q1" s="349"/>
      <c r="R1" s="349"/>
      <c r="S1" s="349"/>
      <c r="T1" s="349"/>
      <c r="U1" s="349"/>
      <c r="V1" s="349"/>
      <c r="W1" s="349"/>
      <c r="X1" s="2"/>
      <c r="Y1" s="2"/>
      <c r="Z1" s="2"/>
      <c r="AA1" s="2"/>
      <c r="AB1" s="2"/>
      <c r="AC1" s="2"/>
      <c r="AD1" s="2"/>
      <c r="AE1" s="2"/>
      <c r="AF1" s="2"/>
      <c r="AG1" s="2"/>
      <c r="AH1" s="2"/>
      <c r="AI1" s="2"/>
      <c r="AJ1" s="2"/>
      <c r="AK1" s="2"/>
      <c r="AL1" s="2"/>
      <c r="AM1" s="2"/>
      <c r="AN1" s="2"/>
    </row>
    <row r="2" spans="1:40" ht="17">
      <c r="A2" s="349" t="s">
        <v>32</v>
      </c>
      <c r="B2" s="349"/>
      <c r="C2" s="349"/>
      <c r="D2" s="349"/>
      <c r="E2" s="349"/>
      <c r="F2" s="349"/>
      <c r="G2" s="349"/>
      <c r="H2" s="349"/>
      <c r="I2" s="349"/>
      <c r="J2" s="349"/>
      <c r="K2" s="349"/>
      <c r="L2" s="349"/>
      <c r="M2" s="349"/>
      <c r="N2" s="349"/>
      <c r="O2" s="349"/>
      <c r="P2" s="349"/>
      <c r="Q2" s="349"/>
      <c r="R2" s="349"/>
      <c r="S2" s="349"/>
      <c r="T2" s="349"/>
      <c r="U2" s="349"/>
      <c r="V2" s="349"/>
      <c r="W2" s="349"/>
      <c r="X2" s="2"/>
      <c r="Y2" s="2"/>
      <c r="Z2" s="2"/>
      <c r="AA2" s="2"/>
      <c r="AB2" s="2"/>
      <c r="AC2" s="2"/>
      <c r="AD2" s="2"/>
      <c r="AE2" s="2"/>
      <c r="AF2" s="2"/>
      <c r="AG2" s="2"/>
      <c r="AH2" s="2"/>
      <c r="AI2" s="2"/>
      <c r="AJ2" s="2"/>
      <c r="AK2" s="2"/>
      <c r="AL2" s="2"/>
      <c r="AM2" s="2"/>
      <c r="AN2" s="2"/>
    </row>
    <row r="3" spans="1:40" ht="17">
      <c r="A3" s="406" t="s">
        <v>0</v>
      </c>
      <c r="B3" s="406"/>
      <c r="C3" s="406"/>
      <c r="D3" s="406"/>
      <c r="E3" s="406"/>
      <c r="F3" s="406"/>
      <c r="G3" s="406"/>
      <c r="H3" s="406"/>
      <c r="I3" s="406"/>
      <c r="J3" s="406"/>
      <c r="K3" s="406"/>
      <c r="L3" s="406"/>
      <c r="M3" s="406"/>
      <c r="N3" s="406"/>
      <c r="O3" s="406"/>
      <c r="P3" s="406"/>
      <c r="Q3" s="406"/>
      <c r="R3" s="406"/>
      <c r="S3" s="406"/>
      <c r="T3" s="406"/>
      <c r="U3" s="406"/>
      <c r="V3" s="406"/>
      <c r="W3" s="406"/>
      <c r="X3" s="2"/>
      <c r="Y3" s="2"/>
      <c r="Z3" s="2"/>
      <c r="AA3" s="2"/>
      <c r="AB3" s="2"/>
      <c r="AC3" s="2"/>
      <c r="AD3" s="2"/>
      <c r="AE3" s="2"/>
      <c r="AF3" s="2"/>
      <c r="AG3" s="2"/>
      <c r="AH3" s="2"/>
      <c r="AI3" s="2"/>
      <c r="AJ3" s="2"/>
      <c r="AK3" s="2"/>
      <c r="AL3" s="2"/>
      <c r="AM3" s="2"/>
      <c r="AN3" s="2"/>
    </row>
    <row r="4" spans="1:40" ht="17">
      <c r="A4" s="365">
        <v>43918</v>
      </c>
      <c r="B4" s="365"/>
      <c r="C4" s="365"/>
      <c r="D4" s="365"/>
      <c r="E4" s="365"/>
      <c r="F4" s="365"/>
      <c r="G4" s="365"/>
      <c r="H4" s="365"/>
      <c r="I4" s="365"/>
      <c r="J4" s="365"/>
      <c r="K4" s="365"/>
      <c r="L4" s="365"/>
      <c r="M4" s="365"/>
      <c r="N4" s="365"/>
      <c r="O4" s="365"/>
      <c r="P4" s="365"/>
      <c r="Q4" s="365"/>
      <c r="R4" s="365"/>
      <c r="S4" s="365"/>
      <c r="T4" s="365"/>
      <c r="U4" s="365"/>
      <c r="V4" s="365"/>
      <c r="W4" s="365"/>
      <c r="X4" s="2"/>
      <c r="Y4" s="2"/>
      <c r="Z4" s="2"/>
      <c r="AA4" s="2"/>
      <c r="AB4" s="2"/>
      <c r="AC4" s="2"/>
      <c r="AD4" s="2"/>
      <c r="AE4" s="2"/>
      <c r="AF4" s="2"/>
      <c r="AG4" s="2"/>
      <c r="AH4" s="2"/>
      <c r="AI4" s="2"/>
      <c r="AJ4" s="2"/>
      <c r="AK4" s="2"/>
      <c r="AL4" s="2"/>
      <c r="AM4" s="2"/>
      <c r="AN4" s="2"/>
    </row>
    <row r="5" spans="1:40">
      <c r="A5" s="351" t="s">
        <v>1</v>
      </c>
      <c r="B5" s="352"/>
      <c r="C5" s="352"/>
      <c r="D5" s="352"/>
      <c r="E5" s="352"/>
      <c r="F5" s="352"/>
      <c r="G5" s="353"/>
      <c r="H5" s="357" t="s">
        <v>2</v>
      </c>
      <c r="I5" s="352"/>
      <c r="J5" s="352"/>
      <c r="K5" s="352"/>
      <c r="L5" s="352"/>
      <c r="M5" s="353"/>
      <c r="N5" s="357" t="s">
        <v>3</v>
      </c>
      <c r="O5" s="352"/>
      <c r="P5" s="352"/>
      <c r="Q5" s="352"/>
      <c r="R5" s="352"/>
      <c r="S5" s="352"/>
      <c r="T5" s="352"/>
      <c r="U5" s="352"/>
      <c r="V5" s="352"/>
      <c r="W5" s="353"/>
      <c r="X5" s="2"/>
      <c r="Y5" s="2"/>
      <c r="Z5" s="2"/>
      <c r="AA5" s="2"/>
      <c r="AB5" s="2"/>
      <c r="AC5" s="2"/>
      <c r="AD5" s="2"/>
      <c r="AE5" s="2"/>
      <c r="AF5" s="2"/>
      <c r="AG5" s="2"/>
      <c r="AH5" s="2"/>
      <c r="AI5" s="2"/>
      <c r="AJ5" s="2"/>
      <c r="AK5" s="2"/>
      <c r="AL5" s="2"/>
      <c r="AM5" s="2"/>
      <c r="AN5" s="2"/>
    </row>
    <row r="6" spans="1:40">
      <c r="A6" s="354"/>
      <c r="B6" s="355"/>
      <c r="C6" s="355"/>
      <c r="D6" s="355"/>
      <c r="E6" s="355"/>
      <c r="F6" s="355"/>
      <c r="G6" s="356"/>
      <c r="H6" s="358"/>
      <c r="I6" s="355"/>
      <c r="J6" s="355"/>
      <c r="K6" s="355"/>
      <c r="L6" s="355"/>
      <c r="M6" s="356"/>
      <c r="N6" s="358"/>
      <c r="O6" s="355"/>
      <c r="P6" s="355"/>
      <c r="Q6" s="355"/>
      <c r="R6" s="355"/>
      <c r="S6" s="355"/>
      <c r="T6" s="355"/>
      <c r="U6" s="355"/>
      <c r="V6" s="355"/>
      <c r="W6" s="356"/>
      <c r="X6" s="2"/>
      <c r="Y6" s="2"/>
      <c r="Z6" s="2"/>
      <c r="AA6" s="2"/>
      <c r="AB6" s="2"/>
      <c r="AC6" s="2"/>
      <c r="AD6" s="2"/>
      <c r="AE6" s="2"/>
      <c r="AF6" s="2"/>
      <c r="AG6" s="2"/>
      <c r="AH6" s="2"/>
      <c r="AI6" s="2"/>
      <c r="AJ6" s="2"/>
      <c r="AK6" s="2"/>
      <c r="AL6" s="2"/>
      <c r="AM6" s="2"/>
      <c r="AN6" s="2"/>
    </row>
    <row r="7" spans="1:40" ht="43.25" customHeight="1">
      <c r="A7" s="346" t="s">
        <v>4</v>
      </c>
      <c r="B7" s="344" t="s">
        <v>377</v>
      </c>
      <c r="C7" s="344" t="s">
        <v>29</v>
      </c>
      <c r="D7" s="344" t="s">
        <v>5</v>
      </c>
      <c r="E7" s="344" t="s">
        <v>6</v>
      </c>
      <c r="F7" s="344" t="s">
        <v>25</v>
      </c>
      <c r="G7" s="344" t="s">
        <v>7</v>
      </c>
      <c r="H7" s="344" t="s">
        <v>8</v>
      </c>
      <c r="I7" s="344" t="s">
        <v>31</v>
      </c>
      <c r="J7" s="344" t="s">
        <v>9</v>
      </c>
      <c r="K7" s="344" t="s">
        <v>10</v>
      </c>
      <c r="L7" s="344" t="s">
        <v>11</v>
      </c>
      <c r="M7" s="344" t="s">
        <v>12</v>
      </c>
      <c r="N7" s="344" t="s">
        <v>13</v>
      </c>
      <c r="O7" s="319" t="s">
        <v>14</v>
      </c>
      <c r="P7" s="320"/>
      <c r="Q7" s="319" t="s">
        <v>15</v>
      </c>
      <c r="R7" s="320"/>
      <c r="S7" s="319" t="s">
        <v>16</v>
      </c>
      <c r="T7" s="320"/>
      <c r="U7" s="319" t="s">
        <v>17</v>
      </c>
      <c r="V7" s="321"/>
      <c r="W7" s="320"/>
      <c r="X7" s="2"/>
      <c r="Y7" s="2"/>
      <c r="Z7" s="2"/>
      <c r="AA7" s="2"/>
      <c r="AB7" s="2"/>
      <c r="AC7" s="2"/>
      <c r="AD7" s="2"/>
      <c r="AE7" s="2"/>
      <c r="AF7" s="2"/>
      <c r="AG7" s="2"/>
      <c r="AH7" s="2"/>
      <c r="AI7" s="2"/>
      <c r="AJ7" s="2"/>
      <c r="AK7" s="2"/>
      <c r="AL7" s="2"/>
      <c r="AM7" s="2"/>
      <c r="AN7" s="2"/>
    </row>
    <row r="8" spans="1:40" ht="18">
      <c r="A8" s="347"/>
      <c r="B8" s="345"/>
      <c r="C8" s="348"/>
      <c r="D8" s="345"/>
      <c r="E8" s="345"/>
      <c r="F8" s="345"/>
      <c r="G8" s="345"/>
      <c r="H8" s="345"/>
      <c r="I8" s="345"/>
      <c r="J8" s="345"/>
      <c r="K8" s="345"/>
      <c r="L8" s="345"/>
      <c r="M8" s="345"/>
      <c r="N8" s="345"/>
      <c r="O8" s="90" t="s">
        <v>18</v>
      </c>
      <c r="P8" s="90" t="s">
        <v>19</v>
      </c>
      <c r="Q8" s="90" t="s">
        <v>18</v>
      </c>
      <c r="R8" s="90" t="s">
        <v>19</v>
      </c>
      <c r="S8" s="90" t="s">
        <v>18</v>
      </c>
      <c r="T8" s="90" t="s">
        <v>19</v>
      </c>
      <c r="U8" s="90" t="s">
        <v>20</v>
      </c>
      <c r="V8" s="90" t="s">
        <v>21</v>
      </c>
      <c r="W8" s="90" t="s">
        <v>22</v>
      </c>
      <c r="X8" s="2"/>
      <c r="Y8" s="2"/>
      <c r="Z8" s="2"/>
      <c r="AA8" s="2"/>
      <c r="AB8" s="2"/>
      <c r="AC8" s="2"/>
      <c r="AD8" s="2"/>
      <c r="AE8" s="2"/>
      <c r="AF8" s="2"/>
      <c r="AG8" s="2"/>
      <c r="AH8" s="2"/>
      <c r="AI8" s="2"/>
      <c r="AJ8" s="2"/>
      <c r="AK8" s="2"/>
      <c r="AL8" s="2"/>
      <c r="AM8" s="2"/>
      <c r="AN8" s="2"/>
    </row>
    <row r="9" spans="1:40" s="2" customFormat="1" ht="76" customHeight="1">
      <c r="A9" s="85" t="s">
        <v>36</v>
      </c>
      <c r="B9" s="293"/>
      <c r="C9" s="305" t="s">
        <v>35</v>
      </c>
      <c r="D9" s="296" t="s">
        <v>188</v>
      </c>
      <c r="E9" s="305" t="s">
        <v>34</v>
      </c>
      <c r="F9" s="92">
        <v>67</v>
      </c>
      <c r="G9" s="93" t="s">
        <v>26</v>
      </c>
      <c r="H9" s="94" t="s">
        <v>30</v>
      </c>
      <c r="I9" s="94" t="s">
        <v>27</v>
      </c>
      <c r="J9" s="94" t="s">
        <v>38</v>
      </c>
      <c r="K9" s="85">
        <v>1</v>
      </c>
      <c r="L9" s="95">
        <v>1000</v>
      </c>
      <c r="M9" s="96">
        <f t="shared" ref="M9:M12" si="0">L9*4</f>
        <v>4000</v>
      </c>
      <c r="N9" s="97">
        <v>1</v>
      </c>
      <c r="O9" s="94">
        <v>1</v>
      </c>
      <c r="P9" s="94"/>
      <c r="Q9" s="94"/>
      <c r="R9" s="94">
        <v>1</v>
      </c>
      <c r="S9" s="94"/>
      <c r="T9" s="94">
        <v>1</v>
      </c>
      <c r="U9" s="94">
        <v>1</v>
      </c>
      <c r="V9" s="94"/>
      <c r="W9" s="94"/>
    </row>
    <row r="10" spans="1:40" ht="74" customHeight="1">
      <c r="A10" s="85" t="s">
        <v>36</v>
      </c>
      <c r="B10" s="294"/>
      <c r="C10" s="305"/>
      <c r="D10" s="343"/>
      <c r="E10" s="305"/>
      <c r="F10" s="98">
        <v>43897</v>
      </c>
      <c r="G10" s="99" t="s">
        <v>93</v>
      </c>
      <c r="H10" s="100" t="s">
        <v>30</v>
      </c>
      <c r="I10" s="100" t="s">
        <v>88</v>
      </c>
      <c r="J10" s="100" t="s">
        <v>38</v>
      </c>
      <c r="K10" s="55">
        <v>2</v>
      </c>
      <c r="L10" s="101">
        <v>500</v>
      </c>
      <c r="M10" s="102">
        <f t="shared" si="0"/>
        <v>2000</v>
      </c>
      <c r="N10" s="103">
        <v>1</v>
      </c>
      <c r="O10" s="94">
        <v>1</v>
      </c>
      <c r="P10" s="94"/>
      <c r="Q10" s="94">
        <v>1</v>
      </c>
      <c r="R10" s="94"/>
      <c r="S10" s="94"/>
      <c r="T10" s="94">
        <v>1</v>
      </c>
      <c r="U10" s="94">
        <v>1</v>
      </c>
      <c r="V10" s="94"/>
      <c r="W10" s="94"/>
      <c r="X10" s="2"/>
      <c r="Y10" s="2"/>
      <c r="Z10" s="2"/>
      <c r="AA10" s="2"/>
      <c r="AB10" s="2"/>
      <c r="AC10" s="2"/>
      <c r="AD10" s="2"/>
      <c r="AE10" s="2"/>
      <c r="AF10" s="2"/>
      <c r="AG10" s="2"/>
      <c r="AH10" s="2"/>
      <c r="AI10" s="2"/>
      <c r="AJ10" s="2"/>
      <c r="AK10" s="2"/>
      <c r="AL10" s="2"/>
      <c r="AM10" s="2"/>
      <c r="AN10" s="2"/>
    </row>
    <row r="11" spans="1:40" ht="74" customHeight="1">
      <c r="A11" s="85" t="s">
        <v>37</v>
      </c>
      <c r="B11" s="294"/>
      <c r="C11" s="305" t="s">
        <v>47</v>
      </c>
      <c r="D11" s="292" t="s">
        <v>169</v>
      </c>
      <c r="E11" s="299" t="s">
        <v>50</v>
      </c>
      <c r="F11" s="98">
        <v>43908</v>
      </c>
      <c r="G11" s="104" t="s">
        <v>74</v>
      </c>
      <c r="H11" s="100" t="s">
        <v>48</v>
      </c>
      <c r="I11" s="100" t="s">
        <v>55</v>
      </c>
      <c r="J11" s="100" t="s">
        <v>43</v>
      </c>
      <c r="K11" s="85">
        <v>3</v>
      </c>
      <c r="L11" s="101">
        <v>9900</v>
      </c>
      <c r="M11" s="102">
        <f>L11*4</f>
        <v>39600</v>
      </c>
      <c r="N11" s="103">
        <v>1</v>
      </c>
      <c r="O11" s="94">
        <v>1</v>
      </c>
      <c r="P11" s="94"/>
      <c r="Q11" s="94">
        <v>1</v>
      </c>
      <c r="R11" s="94"/>
      <c r="S11" s="94">
        <v>1</v>
      </c>
      <c r="T11" s="94"/>
      <c r="U11" s="94">
        <v>1</v>
      </c>
      <c r="V11" s="94"/>
      <c r="W11" s="94"/>
      <c r="X11" s="2"/>
      <c r="Y11" s="2"/>
      <c r="Z11" s="2"/>
      <c r="AA11" s="2"/>
      <c r="AB11" s="2"/>
      <c r="AC11" s="2"/>
      <c r="AD11" s="2"/>
      <c r="AE11" s="2"/>
      <c r="AF11" s="2"/>
      <c r="AG11" s="2"/>
      <c r="AH11" s="2"/>
      <c r="AI11" s="2"/>
      <c r="AJ11" s="2"/>
      <c r="AK11" s="2"/>
      <c r="AL11" s="2"/>
      <c r="AM11" s="2"/>
      <c r="AN11" s="2"/>
    </row>
    <row r="12" spans="1:40" ht="64" customHeight="1">
      <c r="A12" s="85" t="s">
        <v>37</v>
      </c>
      <c r="B12" s="294"/>
      <c r="C12" s="305"/>
      <c r="D12" s="292"/>
      <c r="E12" s="300"/>
      <c r="F12" s="98">
        <v>43909</v>
      </c>
      <c r="G12" s="105" t="s">
        <v>26</v>
      </c>
      <c r="H12" s="100" t="s">
        <v>30</v>
      </c>
      <c r="I12" s="106" t="s">
        <v>27</v>
      </c>
      <c r="J12" s="100" t="s">
        <v>39</v>
      </c>
      <c r="K12" s="55">
        <v>4</v>
      </c>
      <c r="L12" s="101">
        <v>1000</v>
      </c>
      <c r="M12" s="102">
        <f t="shared" si="0"/>
        <v>4000</v>
      </c>
      <c r="N12" s="103">
        <v>1</v>
      </c>
      <c r="O12" s="94">
        <v>1</v>
      </c>
      <c r="P12" s="94"/>
      <c r="Q12" s="94">
        <v>1</v>
      </c>
      <c r="R12" s="94"/>
      <c r="S12" s="94">
        <v>1</v>
      </c>
      <c r="T12" s="94"/>
      <c r="U12" s="94">
        <v>1</v>
      </c>
      <c r="V12" s="94"/>
      <c r="W12" s="94"/>
      <c r="X12" s="2"/>
      <c r="Y12" s="2"/>
      <c r="Z12" s="2"/>
      <c r="AA12" s="2"/>
      <c r="AB12" s="2"/>
      <c r="AC12" s="2"/>
      <c r="AD12" s="2"/>
      <c r="AE12" s="2"/>
      <c r="AF12" s="2"/>
      <c r="AG12" s="2"/>
      <c r="AH12" s="2"/>
      <c r="AI12" s="2"/>
      <c r="AJ12" s="2"/>
      <c r="AK12" s="2"/>
      <c r="AL12" s="2"/>
      <c r="AM12" s="2"/>
      <c r="AN12" s="2"/>
    </row>
    <row r="13" spans="1:40" ht="64" customHeight="1">
      <c r="A13" s="85" t="s">
        <v>37</v>
      </c>
      <c r="B13" s="294"/>
      <c r="C13" s="305"/>
      <c r="D13" s="97" t="s">
        <v>170</v>
      </c>
      <c r="E13" s="300"/>
      <c r="F13" s="98">
        <v>43909</v>
      </c>
      <c r="G13" s="107" t="s">
        <v>53</v>
      </c>
      <c r="H13" s="100" t="s">
        <v>33</v>
      </c>
      <c r="I13" s="106" t="s">
        <v>52</v>
      </c>
      <c r="J13" s="100" t="s">
        <v>42</v>
      </c>
      <c r="K13" s="85">
        <v>5</v>
      </c>
      <c r="L13" s="101">
        <v>1195.2</v>
      </c>
      <c r="M13" s="102">
        <f>L13*4</f>
        <v>4780.8</v>
      </c>
      <c r="N13" s="103">
        <v>1</v>
      </c>
      <c r="O13" s="94">
        <v>1</v>
      </c>
      <c r="P13" s="94"/>
      <c r="Q13" s="94">
        <v>1</v>
      </c>
      <c r="R13" s="94"/>
      <c r="S13" s="94">
        <v>1</v>
      </c>
      <c r="T13" s="94"/>
      <c r="U13" s="94">
        <v>1</v>
      </c>
      <c r="V13" s="94"/>
      <c r="W13" s="94"/>
      <c r="X13" s="2"/>
      <c r="Y13" s="2"/>
      <c r="Z13" s="2"/>
      <c r="AA13" s="2"/>
      <c r="AB13" s="2"/>
      <c r="AC13" s="2"/>
      <c r="AD13" s="2"/>
      <c r="AE13" s="2"/>
      <c r="AF13" s="2"/>
      <c r="AG13" s="2"/>
      <c r="AH13" s="2"/>
      <c r="AI13" s="2"/>
      <c r="AJ13" s="2"/>
      <c r="AK13" s="2"/>
      <c r="AL13" s="2"/>
      <c r="AM13" s="2"/>
      <c r="AN13" s="2"/>
    </row>
    <row r="14" spans="1:40" ht="64" customHeight="1">
      <c r="A14" s="85" t="s">
        <v>37</v>
      </c>
      <c r="B14" s="294"/>
      <c r="C14" s="305"/>
      <c r="D14" s="292" t="s">
        <v>171</v>
      </c>
      <c r="E14" s="300"/>
      <c r="F14" s="98">
        <v>43909</v>
      </c>
      <c r="G14" s="104" t="s">
        <v>74</v>
      </c>
      <c r="H14" s="100" t="s">
        <v>40</v>
      </c>
      <c r="I14" s="106" t="s">
        <v>51</v>
      </c>
      <c r="J14" s="100" t="s">
        <v>44</v>
      </c>
      <c r="K14" s="55">
        <v>6</v>
      </c>
      <c r="L14" s="101">
        <v>18330</v>
      </c>
      <c r="M14" s="102">
        <f>L14*4</f>
        <v>73320</v>
      </c>
      <c r="N14" s="103">
        <v>1</v>
      </c>
      <c r="O14" s="94">
        <v>1</v>
      </c>
      <c r="P14" s="94"/>
      <c r="Q14" s="94">
        <v>1</v>
      </c>
      <c r="R14" s="94"/>
      <c r="S14" s="94">
        <v>1</v>
      </c>
      <c r="T14" s="94"/>
      <c r="U14" s="94">
        <v>1</v>
      </c>
      <c r="V14" s="94"/>
      <c r="W14" s="94"/>
      <c r="X14" s="2"/>
      <c r="Y14" s="2"/>
      <c r="Z14" s="2"/>
      <c r="AA14" s="2"/>
      <c r="AB14" s="2"/>
      <c r="AC14" s="2"/>
      <c r="AD14" s="2"/>
      <c r="AE14" s="2"/>
      <c r="AF14" s="2"/>
      <c r="AG14" s="2"/>
      <c r="AH14" s="2"/>
      <c r="AI14" s="2"/>
      <c r="AJ14" s="2"/>
      <c r="AK14" s="2"/>
      <c r="AL14" s="2"/>
      <c r="AM14" s="2"/>
      <c r="AN14" s="2"/>
    </row>
    <row r="15" spans="1:40" ht="67" customHeight="1">
      <c r="A15" s="85" t="s">
        <v>37</v>
      </c>
      <c r="B15" s="294"/>
      <c r="C15" s="305"/>
      <c r="D15" s="292"/>
      <c r="E15" s="300"/>
      <c r="F15" s="98">
        <v>43909</v>
      </c>
      <c r="G15" s="108" t="s">
        <v>26</v>
      </c>
      <c r="H15" s="100" t="s">
        <v>40</v>
      </c>
      <c r="I15" s="106" t="s">
        <v>27</v>
      </c>
      <c r="J15" s="100" t="s">
        <v>41</v>
      </c>
      <c r="K15" s="85">
        <v>7</v>
      </c>
      <c r="L15" s="101">
        <v>1000</v>
      </c>
      <c r="M15" s="102">
        <f t="shared" ref="M15:M16" si="1">L15*4</f>
        <v>4000</v>
      </c>
      <c r="N15" s="103">
        <v>1</v>
      </c>
      <c r="O15" s="94">
        <v>1</v>
      </c>
      <c r="P15" s="94"/>
      <c r="Q15" s="94">
        <v>1</v>
      </c>
      <c r="R15" s="94"/>
      <c r="S15" s="94">
        <v>1</v>
      </c>
      <c r="T15" s="94"/>
      <c r="U15" s="94">
        <v>1</v>
      </c>
      <c r="V15" s="94"/>
      <c r="W15" s="94"/>
      <c r="X15" s="2"/>
      <c r="Y15" s="2"/>
      <c r="Z15" s="2"/>
      <c r="AA15" s="2"/>
      <c r="AB15" s="2"/>
      <c r="AC15" s="2"/>
      <c r="AD15" s="2"/>
      <c r="AE15" s="2"/>
      <c r="AF15" s="2"/>
      <c r="AG15" s="2"/>
      <c r="AH15" s="2"/>
      <c r="AI15" s="2"/>
      <c r="AJ15" s="2"/>
      <c r="AK15" s="2"/>
      <c r="AL15" s="2"/>
      <c r="AM15" s="2"/>
      <c r="AN15" s="2"/>
    </row>
    <row r="16" spans="1:40" ht="68" customHeight="1">
      <c r="A16" s="85" t="s">
        <v>37</v>
      </c>
      <c r="B16" s="342"/>
      <c r="C16" s="305"/>
      <c r="D16" s="97" t="s">
        <v>172</v>
      </c>
      <c r="E16" s="300"/>
      <c r="F16" s="109">
        <v>43910</v>
      </c>
      <c r="G16" s="104" t="s">
        <v>74</v>
      </c>
      <c r="H16" s="100" t="s">
        <v>45</v>
      </c>
      <c r="I16" s="100" t="s">
        <v>54</v>
      </c>
      <c r="J16" s="100" t="s">
        <v>46</v>
      </c>
      <c r="K16" s="55">
        <v>8</v>
      </c>
      <c r="L16" s="101">
        <v>9102.6</v>
      </c>
      <c r="M16" s="102">
        <f t="shared" si="1"/>
        <v>36410.400000000001</v>
      </c>
      <c r="N16" s="103">
        <v>1</v>
      </c>
      <c r="O16" s="94">
        <v>1</v>
      </c>
      <c r="P16" s="94"/>
      <c r="Q16" s="94">
        <v>1</v>
      </c>
      <c r="R16" s="94"/>
      <c r="S16" s="94">
        <v>1</v>
      </c>
      <c r="T16" s="94"/>
      <c r="U16" s="94">
        <v>1</v>
      </c>
      <c r="V16" s="94"/>
      <c r="W16" s="94"/>
      <c r="X16" s="2"/>
      <c r="Y16" s="2"/>
      <c r="Z16" s="2"/>
      <c r="AA16" s="2"/>
      <c r="AB16" s="2"/>
      <c r="AC16" s="2"/>
      <c r="AD16" s="2"/>
      <c r="AE16" s="2"/>
      <c r="AF16" s="2"/>
      <c r="AG16" s="2"/>
      <c r="AH16" s="2"/>
      <c r="AI16" s="2"/>
      <c r="AJ16" s="2"/>
      <c r="AK16" s="2"/>
      <c r="AL16" s="2"/>
      <c r="AM16" s="2"/>
      <c r="AN16" s="2"/>
    </row>
    <row r="17" spans="1:40" ht="18" thickBot="1">
      <c r="A17" s="110"/>
      <c r="B17" s="111"/>
      <c r="C17" s="112"/>
      <c r="D17" s="111"/>
      <c r="E17" s="111"/>
      <c r="F17" s="111"/>
      <c r="G17" s="111"/>
      <c r="H17" s="111"/>
      <c r="I17" s="111"/>
      <c r="J17" s="113" t="s">
        <v>23</v>
      </c>
      <c r="K17" s="114">
        <v>8</v>
      </c>
      <c r="L17" s="115">
        <f>SUM(L9:L16)</f>
        <v>42027.799999999996</v>
      </c>
      <c r="M17" s="116">
        <f>SUM(M9:M16)</f>
        <v>168111.19999999998</v>
      </c>
      <c r="N17" s="117"/>
      <c r="O17" s="117">
        <f>SUM(O9:O16)</f>
        <v>8</v>
      </c>
      <c r="P17" s="117">
        <f>SUM(P10:P15)</f>
        <v>0</v>
      </c>
      <c r="Q17" s="117">
        <f>SUM(Q10:Q16)</f>
        <v>7</v>
      </c>
      <c r="R17" s="117">
        <f>SUM(R9:R15)</f>
        <v>1</v>
      </c>
      <c r="S17" s="117">
        <f>SUM(S10:S16)</f>
        <v>6</v>
      </c>
      <c r="T17" s="117">
        <f>SUM(T9:T15)</f>
        <v>2</v>
      </c>
      <c r="U17" s="117">
        <f>SUM(U9:U16)</f>
        <v>8</v>
      </c>
      <c r="V17" s="117">
        <f>SUM(V10:V15)</f>
        <v>0</v>
      </c>
      <c r="W17" s="118">
        <f>SUM(W10:W15)</f>
        <v>0</v>
      </c>
      <c r="X17" s="2"/>
      <c r="Y17" s="2"/>
      <c r="Z17" s="2"/>
      <c r="AA17" s="2"/>
      <c r="AB17" s="2"/>
      <c r="AC17" s="2"/>
      <c r="AD17" s="2"/>
      <c r="AE17" s="2"/>
      <c r="AF17" s="2"/>
      <c r="AG17" s="2"/>
      <c r="AH17" s="2"/>
      <c r="AI17" s="2"/>
      <c r="AJ17" s="2"/>
      <c r="AK17" s="2"/>
      <c r="AL17" s="2"/>
      <c r="AM17" s="2"/>
      <c r="AN17" s="2"/>
    </row>
    <row r="18" spans="1:40">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spans="1:40">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spans="1:4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spans="1:40">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spans="1:40">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spans="1:40">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spans="1:40">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spans="1:40">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spans="1:40">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spans="1:40">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spans="1:40">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spans="1:4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spans="1:40">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spans="1:40">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spans="1:40">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spans="1:40">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spans="1:40">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8" spans="1:40">
      <c r="E38" s="1"/>
      <c r="F38" s="1"/>
    </row>
  </sheetData>
  <mergeCells count="33">
    <mergeCell ref="U7:W7"/>
    <mergeCell ref="G7:G8"/>
    <mergeCell ref="H7:H8"/>
    <mergeCell ref="A7:A8"/>
    <mergeCell ref="B7:B8"/>
    <mergeCell ref="C7:C8"/>
    <mergeCell ref="D7:D8"/>
    <mergeCell ref="E7:E8"/>
    <mergeCell ref="Q7:R7"/>
    <mergeCell ref="S7:T7"/>
    <mergeCell ref="K7:K8"/>
    <mergeCell ref="L7:L8"/>
    <mergeCell ref="M7:M8"/>
    <mergeCell ref="A1:W1"/>
    <mergeCell ref="A2:W2"/>
    <mergeCell ref="A3:W3"/>
    <mergeCell ref="A4:W4"/>
    <mergeCell ref="A5:G6"/>
    <mergeCell ref="H5:M6"/>
    <mergeCell ref="N5:W6"/>
    <mergeCell ref="N7:N8"/>
    <mergeCell ref="O7:P7"/>
    <mergeCell ref="C9:C10"/>
    <mergeCell ref="D9:D10"/>
    <mergeCell ref="E9:E10"/>
    <mergeCell ref="I7:I8"/>
    <mergeCell ref="J7:J8"/>
    <mergeCell ref="F7:F8"/>
    <mergeCell ref="B9:B16"/>
    <mergeCell ref="D11:D12"/>
    <mergeCell ref="D14:D15"/>
    <mergeCell ref="C11:C16"/>
    <mergeCell ref="E11:E16"/>
  </mergeCells>
  <hyperlinks>
    <hyperlink ref="G10" r:id="rId1" xr:uid="{AA6E5926-FEB8-EF4C-85BD-44180EC8B57C}"/>
    <hyperlink ref="G15" r:id="rId2" xr:uid="{AB1AB8CD-5256-F345-A053-CF976D04990A}"/>
    <hyperlink ref="G9" r:id="rId3" xr:uid="{B98034D0-1264-0741-8B89-A8362B772150}"/>
    <hyperlink ref="G12" r:id="rId4" xr:uid="{3464898E-C94E-9443-B955-67B6298134CF}"/>
  </hyperlinks>
  <pageMargins left="0.25" right="0.25" top="0.75" bottom="0.75" header="0.3" footer="0.3"/>
  <pageSetup scale="33" orientation="landscape"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8C7CE-15E3-E14B-914C-2B632D925952}">
  <sheetPr>
    <pageSetUpPr fitToPage="1"/>
  </sheetPr>
  <dimension ref="A1:V38"/>
  <sheetViews>
    <sheetView zoomScale="75" zoomScaleNormal="60" zoomScalePageLayoutView="60" workbookViewId="0">
      <selection activeCell="D9" sqref="D9:D16"/>
    </sheetView>
  </sheetViews>
  <sheetFormatPr baseColWidth="10" defaultRowHeight="15"/>
  <cols>
    <col min="2" max="2" width="28.1640625" customWidth="1"/>
    <col min="4" max="4" width="25.1640625" customWidth="1"/>
    <col min="6" max="6" width="16.83203125" customWidth="1"/>
    <col min="7" max="7" width="26.83203125" customWidth="1"/>
    <col min="8" max="8" width="15.1640625" customWidth="1"/>
    <col min="9" max="9" width="67.33203125" customWidth="1"/>
    <col min="10" max="10" width="15.1640625" customWidth="1"/>
    <col min="11" max="11" width="19.33203125" customWidth="1"/>
    <col min="12" max="12" width="20.6640625" customWidth="1"/>
  </cols>
  <sheetData>
    <row r="1" spans="1:22" ht="17">
      <c r="A1" s="363"/>
      <c r="B1" s="363"/>
      <c r="C1" s="363"/>
      <c r="D1" s="363"/>
      <c r="E1" s="363"/>
      <c r="F1" s="363"/>
      <c r="G1" s="363"/>
      <c r="H1" s="363"/>
      <c r="I1" s="363"/>
      <c r="J1" s="363"/>
      <c r="K1" s="363"/>
      <c r="L1" s="363"/>
      <c r="M1" s="363"/>
      <c r="N1" s="363"/>
      <c r="O1" s="363"/>
      <c r="P1" s="363"/>
      <c r="Q1" s="363"/>
      <c r="R1" s="363"/>
      <c r="S1" s="363"/>
      <c r="T1" s="363"/>
      <c r="U1" s="363"/>
      <c r="V1" s="363"/>
    </row>
    <row r="2" spans="1:22" ht="17">
      <c r="A2" s="363" t="s">
        <v>32</v>
      </c>
      <c r="B2" s="363"/>
      <c r="C2" s="363"/>
      <c r="D2" s="363"/>
      <c r="E2" s="363"/>
      <c r="F2" s="363"/>
      <c r="G2" s="363"/>
      <c r="H2" s="363"/>
      <c r="I2" s="363"/>
      <c r="J2" s="363"/>
      <c r="K2" s="363"/>
      <c r="L2" s="363"/>
      <c r="M2" s="363"/>
      <c r="N2" s="363"/>
      <c r="O2" s="363"/>
      <c r="P2" s="363"/>
      <c r="Q2" s="363"/>
      <c r="R2" s="363"/>
      <c r="S2" s="363"/>
      <c r="T2" s="363"/>
      <c r="U2" s="363"/>
      <c r="V2" s="363"/>
    </row>
    <row r="3" spans="1:22" ht="17">
      <c r="A3" s="364" t="s">
        <v>0</v>
      </c>
      <c r="B3" s="364"/>
      <c r="C3" s="364"/>
      <c r="D3" s="364"/>
      <c r="E3" s="364"/>
      <c r="F3" s="364"/>
      <c r="G3" s="364"/>
      <c r="H3" s="364"/>
      <c r="I3" s="364"/>
      <c r="J3" s="364"/>
      <c r="K3" s="364"/>
      <c r="L3" s="364"/>
      <c r="M3" s="364"/>
      <c r="N3" s="364"/>
      <c r="O3" s="364"/>
      <c r="P3" s="364"/>
      <c r="Q3" s="364"/>
      <c r="R3" s="364"/>
      <c r="S3" s="364"/>
      <c r="T3" s="364"/>
      <c r="U3" s="364"/>
      <c r="V3" s="364"/>
    </row>
    <row r="4" spans="1:22" ht="17">
      <c r="A4" s="365">
        <v>43949</v>
      </c>
      <c r="B4" s="365"/>
      <c r="C4" s="365"/>
      <c r="D4" s="365"/>
      <c r="E4" s="365"/>
      <c r="F4" s="365"/>
      <c r="G4" s="365"/>
      <c r="H4" s="365"/>
      <c r="I4" s="365"/>
      <c r="J4" s="365"/>
      <c r="K4" s="365"/>
      <c r="L4" s="365"/>
      <c r="M4" s="365"/>
      <c r="N4" s="365"/>
      <c r="O4" s="365"/>
      <c r="P4" s="365"/>
      <c r="Q4" s="365"/>
      <c r="R4" s="365"/>
      <c r="S4" s="365"/>
      <c r="T4" s="365"/>
      <c r="U4" s="365"/>
      <c r="V4" s="365"/>
    </row>
    <row r="5" spans="1:22">
      <c r="A5" s="322" t="s">
        <v>1</v>
      </c>
      <c r="B5" s="322"/>
      <c r="C5" s="322"/>
      <c r="D5" s="322"/>
      <c r="E5" s="322"/>
      <c r="F5" s="322"/>
      <c r="G5" s="322" t="s">
        <v>2</v>
      </c>
      <c r="H5" s="322"/>
      <c r="I5" s="322"/>
      <c r="J5" s="322"/>
      <c r="K5" s="322"/>
      <c r="L5" s="322"/>
      <c r="M5" s="322" t="s">
        <v>3</v>
      </c>
      <c r="N5" s="322"/>
      <c r="O5" s="322"/>
      <c r="P5" s="322"/>
      <c r="Q5" s="322"/>
      <c r="R5" s="322"/>
      <c r="S5" s="322"/>
      <c r="T5" s="322"/>
      <c r="U5" s="322"/>
      <c r="V5" s="322"/>
    </row>
    <row r="6" spans="1:22">
      <c r="A6" s="322"/>
      <c r="B6" s="322"/>
      <c r="C6" s="322"/>
      <c r="D6" s="322"/>
      <c r="E6" s="322"/>
      <c r="F6" s="322"/>
      <c r="G6" s="322"/>
      <c r="H6" s="322"/>
      <c r="I6" s="322"/>
      <c r="J6" s="322"/>
      <c r="K6" s="322"/>
      <c r="L6" s="322"/>
      <c r="M6" s="322"/>
      <c r="N6" s="322"/>
      <c r="O6" s="322"/>
      <c r="P6" s="322"/>
      <c r="Q6" s="322"/>
      <c r="R6" s="322"/>
      <c r="S6" s="322"/>
      <c r="T6" s="322"/>
      <c r="U6" s="322"/>
      <c r="V6" s="322"/>
    </row>
    <row r="7" spans="1:22" ht="43.25" customHeight="1">
      <c r="A7" s="408" t="s">
        <v>4</v>
      </c>
      <c r="B7" s="407" t="s">
        <v>29</v>
      </c>
      <c r="C7" s="407" t="s">
        <v>5</v>
      </c>
      <c r="D7" s="407" t="s">
        <v>6</v>
      </c>
      <c r="E7" s="407" t="s">
        <v>25</v>
      </c>
      <c r="F7" s="407" t="s">
        <v>7</v>
      </c>
      <c r="G7" s="407" t="s">
        <v>8</v>
      </c>
      <c r="H7" s="407" t="s">
        <v>31</v>
      </c>
      <c r="I7" s="407" t="s">
        <v>9</v>
      </c>
      <c r="J7" s="407" t="s">
        <v>10</v>
      </c>
      <c r="K7" s="407" t="s">
        <v>11</v>
      </c>
      <c r="L7" s="407" t="s">
        <v>12</v>
      </c>
      <c r="M7" s="407" t="s">
        <v>13</v>
      </c>
      <c r="N7" s="407" t="s">
        <v>14</v>
      </c>
      <c r="O7" s="407"/>
      <c r="P7" s="407" t="s">
        <v>15</v>
      </c>
      <c r="Q7" s="407"/>
      <c r="R7" s="407" t="s">
        <v>16</v>
      </c>
      <c r="S7" s="407"/>
      <c r="T7" s="407" t="s">
        <v>17</v>
      </c>
      <c r="U7" s="407"/>
      <c r="V7" s="407"/>
    </row>
    <row r="8" spans="1:22" ht="18">
      <c r="A8" s="408"/>
      <c r="B8" s="407"/>
      <c r="C8" s="407"/>
      <c r="D8" s="407"/>
      <c r="E8" s="407"/>
      <c r="F8" s="407"/>
      <c r="G8" s="407"/>
      <c r="H8" s="407"/>
      <c r="I8" s="407"/>
      <c r="J8" s="407"/>
      <c r="K8" s="407"/>
      <c r="L8" s="407"/>
      <c r="M8" s="407"/>
      <c r="N8" s="126" t="s">
        <v>18</v>
      </c>
      <c r="O8" s="126" t="s">
        <v>19</v>
      </c>
      <c r="P8" s="126" t="s">
        <v>18</v>
      </c>
      <c r="Q8" s="126" t="s">
        <v>19</v>
      </c>
      <c r="R8" s="126" t="s">
        <v>18</v>
      </c>
      <c r="S8" s="126" t="s">
        <v>19</v>
      </c>
      <c r="T8" s="126" t="s">
        <v>20</v>
      </c>
      <c r="U8" s="126" t="s">
        <v>21</v>
      </c>
      <c r="V8" s="126" t="s">
        <v>22</v>
      </c>
    </row>
    <row r="9" spans="1:22" s="2" customFormat="1" ht="76" customHeight="1">
      <c r="A9" s="85" t="s">
        <v>37</v>
      </c>
      <c r="B9" s="289" t="s">
        <v>70</v>
      </c>
      <c r="C9" s="292" t="s">
        <v>188</v>
      </c>
      <c r="D9" s="305" t="s">
        <v>69</v>
      </c>
      <c r="E9" s="92">
        <v>43921</v>
      </c>
      <c r="F9" s="93" t="s">
        <v>26</v>
      </c>
      <c r="G9" s="94" t="s">
        <v>30</v>
      </c>
      <c r="H9" s="94" t="s">
        <v>27</v>
      </c>
      <c r="I9" s="85" t="s">
        <v>68</v>
      </c>
      <c r="J9" s="85">
        <v>1</v>
      </c>
      <c r="K9" s="95">
        <v>1000</v>
      </c>
      <c r="L9" s="96">
        <f t="shared" ref="L9:L16" si="0">K9*4</f>
        <v>4000</v>
      </c>
      <c r="M9" s="97">
        <v>1</v>
      </c>
      <c r="N9" s="94">
        <v>1</v>
      </c>
      <c r="O9" s="94"/>
      <c r="P9" s="94">
        <v>1</v>
      </c>
      <c r="Q9" s="94"/>
      <c r="R9" s="94"/>
      <c r="S9" s="94">
        <v>1</v>
      </c>
      <c r="T9" s="94">
        <v>1</v>
      </c>
      <c r="U9" s="94"/>
      <c r="V9" s="94"/>
    </row>
    <row r="10" spans="1:22" ht="74" customHeight="1">
      <c r="A10" s="85" t="s">
        <v>37</v>
      </c>
      <c r="B10" s="289"/>
      <c r="C10" s="292"/>
      <c r="D10" s="305"/>
      <c r="E10" s="121">
        <v>43921</v>
      </c>
      <c r="F10" s="93" t="s">
        <v>26</v>
      </c>
      <c r="G10" s="84" t="s">
        <v>65</v>
      </c>
      <c r="H10" s="84" t="s">
        <v>27</v>
      </c>
      <c r="I10" s="51" t="s">
        <v>67</v>
      </c>
      <c r="J10" s="51">
        <v>2</v>
      </c>
      <c r="K10" s="122">
        <v>1000</v>
      </c>
      <c r="L10" s="123">
        <f t="shared" si="0"/>
        <v>4000</v>
      </c>
      <c r="M10" s="86">
        <v>1</v>
      </c>
      <c r="N10" s="94">
        <v>1</v>
      </c>
      <c r="O10" s="94"/>
      <c r="P10" s="94">
        <v>1</v>
      </c>
      <c r="Q10" s="94"/>
      <c r="R10" s="94"/>
      <c r="S10" s="94">
        <v>1</v>
      </c>
      <c r="T10" s="94">
        <v>1</v>
      </c>
      <c r="U10" s="94"/>
      <c r="V10" s="94"/>
    </row>
    <row r="11" spans="1:22" ht="74" customHeight="1">
      <c r="A11" s="85" t="s">
        <v>37</v>
      </c>
      <c r="B11" s="289"/>
      <c r="C11" s="292"/>
      <c r="D11" s="305"/>
      <c r="E11" s="92">
        <v>43921</v>
      </c>
      <c r="F11" s="93" t="s">
        <v>26</v>
      </c>
      <c r="G11" s="84" t="s">
        <v>33</v>
      </c>
      <c r="H11" s="94" t="s">
        <v>27</v>
      </c>
      <c r="I11" s="51" t="s">
        <v>66</v>
      </c>
      <c r="J11" s="85">
        <v>3</v>
      </c>
      <c r="K11" s="95">
        <v>1000</v>
      </c>
      <c r="L11" s="123">
        <f t="shared" si="0"/>
        <v>4000</v>
      </c>
      <c r="M11" s="86">
        <v>1</v>
      </c>
      <c r="N11" s="94">
        <v>1</v>
      </c>
      <c r="O11" s="94"/>
      <c r="P11" s="94">
        <v>1</v>
      </c>
      <c r="Q11" s="94"/>
      <c r="R11" s="94"/>
      <c r="S11" s="94">
        <v>1</v>
      </c>
      <c r="T11" s="94">
        <v>1</v>
      </c>
      <c r="U11" s="94"/>
      <c r="V11" s="94"/>
    </row>
    <row r="12" spans="1:22" ht="64" customHeight="1">
      <c r="A12" s="85" t="s">
        <v>59</v>
      </c>
      <c r="B12" s="289"/>
      <c r="C12" s="292"/>
      <c r="D12" s="305"/>
      <c r="E12" s="121">
        <v>43922</v>
      </c>
      <c r="F12" s="93" t="s">
        <v>26</v>
      </c>
      <c r="G12" s="84" t="s">
        <v>65</v>
      </c>
      <c r="H12" s="84" t="s">
        <v>27</v>
      </c>
      <c r="I12" s="51" t="s">
        <v>64</v>
      </c>
      <c r="J12" s="51">
        <v>4</v>
      </c>
      <c r="K12" s="122">
        <v>1000</v>
      </c>
      <c r="L12" s="123">
        <f t="shared" si="0"/>
        <v>4000</v>
      </c>
      <c r="M12" s="86">
        <v>1</v>
      </c>
      <c r="N12" s="94">
        <v>1</v>
      </c>
      <c r="O12" s="94"/>
      <c r="P12" s="94">
        <v>1</v>
      </c>
      <c r="Q12" s="94"/>
      <c r="R12" s="94"/>
      <c r="S12" s="94">
        <v>1</v>
      </c>
      <c r="T12" s="94">
        <v>1</v>
      </c>
      <c r="U12" s="94"/>
      <c r="V12" s="94"/>
    </row>
    <row r="13" spans="1:22" ht="64" customHeight="1">
      <c r="A13" s="85" t="s">
        <v>59</v>
      </c>
      <c r="B13" s="289"/>
      <c r="C13" s="292"/>
      <c r="D13" s="305"/>
      <c r="E13" s="121">
        <v>43922</v>
      </c>
      <c r="F13" s="93" t="s">
        <v>26</v>
      </c>
      <c r="G13" s="84" t="s">
        <v>63</v>
      </c>
      <c r="H13" s="94" t="s">
        <v>27</v>
      </c>
      <c r="I13" s="51" t="s">
        <v>62</v>
      </c>
      <c r="J13" s="85">
        <v>5</v>
      </c>
      <c r="K13" s="95">
        <v>1000</v>
      </c>
      <c r="L13" s="123">
        <f t="shared" si="0"/>
        <v>4000</v>
      </c>
      <c r="M13" s="86">
        <v>1</v>
      </c>
      <c r="N13" s="94">
        <v>1</v>
      </c>
      <c r="O13" s="94"/>
      <c r="P13" s="94">
        <v>1</v>
      </c>
      <c r="Q13" s="94"/>
      <c r="R13" s="94"/>
      <c r="S13" s="94">
        <v>1</v>
      </c>
      <c r="T13" s="94">
        <v>1</v>
      </c>
      <c r="U13" s="94"/>
      <c r="V13" s="94"/>
    </row>
    <row r="14" spans="1:22" ht="64" customHeight="1">
      <c r="A14" s="85" t="s">
        <v>59</v>
      </c>
      <c r="B14" s="289"/>
      <c r="C14" s="292"/>
      <c r="D14" s="305"/>
      <c r="E14" s="121">
        <v>43937</v>
      </c>
      <c r="F14" s="93" t="s">
        <v>26</v>
      </c>
      <c r="G14" s="84" t="s">
        <v>61</v>
      </c>
      <c r="H14" s="94" t="s">
        <v>27</v>
      </c>
      <c r="I14" s="51" t="s">
        <v>60</v>
      </c>
      <c r="J14" s="51">
        <v>6</v>
      </c>
      <c r="K14" s="122">
        <v>1000</v>
      </c>
      <c r="L14" s="123">
        <f t="shared" si="0"/>
        <v>4000</v>
      </c>
      <c r="M14" s="86">
        <v>1</v>
      </c>
      <c r="N14" s="94">
        <v>1</v>
      </c>
      <c r="O14" s="94"/>
      <c r="P14" s="94">
        <v>1</v>
      </c>
      <c r="Q14" s="94"/>
      <c r="R14" s="94"/>
      <c r="S14" s="94">
        <v>1</v>
      </c>
      <c r="T14" s="94">
        <v>1</v>
      </c>
      <c r="U14" s="94"/>
      <c r="V14" s="94"/>
    </row>
    <row r="15" spans="1:22" ht="67" customHeight="1">
      <c r="A15" s="85" t="s">
        <v>59</v>
      </c>
      <c r="B15" s="289"/>
      <c r="C15" s="292"/>
      <c r="D15" s="305"/>
      <c r="E15" s="121">
        <v>43938</v>
      </c>
      <c r="F15" s="124" t="s">
        <v>90</v>
      </c>
      <c r="G15" s="84" t="s">
        <v>58</v>
      </c>
      <c r="H15" s="84" t="s">
        <v>88</v>
      </c>
      <c r="I15" s="51" t="s">
        <v>56</v>
      </c>
      <c r="J15" s="85">
        <v>7</v>
      </c>
      <c r="K15" s="95">
        <v>500</v>
      </c>
      <c r="L15" s="123">
        <f t="shared" si="0"/>
        <v>2000</v>
      </c>
      <c r="M15" s="86">
        <v>3</v>
      </c>
      <c r="N15" s="94">
        <v>1</v>
      </c>
      <c r="O15" s="94"/>
      <c r="P15" s="94">
        <v>1</v>
      </c>
      <c r="Q15" s="94"/>
      <c r="R15" s="94"/>
      <c r="S15" s="94">
        <v>1</v>
      </c>
      <c r="T15" s="94">
        <v>1</v>
      </c>
      <c r="U15" s="94"/>
      <c r="V15" s="94"/>
    </row>
    <row r="16" spans="1:22" ht="50" customHeight="1">
      <c r="A16" s="85" t="s">
        <v>59</v>
      </c>
      <c r="B16" s="289"/>
      <c r="C16" s="292"/>
      <c r="D16" s="305"/>
      <c r="E16" s="125">
        <v>43938</v>
      </c>
      <c r="F16" s="124" t="s">
        <v>378</v>
      </c>
      <c r="G16" s="84" t="s">
        <v>58</v>
      </c>
      <c r="H16" s="94" t="s">
        <v>88</v>
      </c>
      <c r="I16" s="51" t="s">
        <v>56</v>
      </c>
      <c r="J16" s="51">
        <v>8</v>
      </c>
      <c r="K16" s="95">
        <v>500</v>
      </c>
      <c r="L16" s="123">
        <f t="shared" si="0"/>
        <v>2000</v>
      </c>
      <c r="M16" s="86">
        <v>3</v>
      </c>
      <c r="N16" s="94">
        <v>1</v>
      </c>
      <c r="O16" s="94"/>
      <c r="P16" s="94">
        <v>1</v>
      </c>
      <c r="Q16" s="94"/>
      <c r="R16" s="94"/>
      <c r="S16" s="94">
        <v>1</v>
      </c>
      <c r="T16" s="94">
        <v>1</v>
      </c>
      <c r="U16" s="94"/>
      <c r="V16" s="94"/>
    </row>
    <row r="17" spans="1:22" ht="16" customHeight="1">
      <c r="A17" s="127"/>
      <c r="B17" s="128"/>
      <c r="C17" s="127"/>
      <c r="D17" s="127"/>
      <c r="E17" s="127"/>
      <c r="F17" s="127"/>
      <c r="G17" s="127"/>
      <c r="H17" s="127"/>
      <c r="I17" s="127" t="s">
        <v>23</v>
      </c>
      <c r="J17" s="127">
        <v>8</v>
      </c>
      <c r="K17" s="129">
        <f>SUM(K9:K16)</f>
        <v>7000</v>
      </c>
      <c r="L17" s="129">
        <f>SUM(L9:L16)</f>
        <v>28000</v>
      </c>
      <c r="M17" s="127"/>
      <c r="N17" s="127">
        <f>SUM(N9:N16)</f>
        <v>8</v>
      </c>
      <c r="O17" s="127">
        <f>SUM(O10:O15)</f>
        <v>0</v>
      </c>
      <c r="P17" s="127">
        <f>SUM(P9:P16)</f>
        <v>8</v>
      </c>
      <c r="Q17" s="127">
        <f>SUM(Q9:Q15)</f>
        <v>0</v>
      </c>
      <c r="R17" s="127">
        <f>SUM(R10:R16)</f>
        <v>0</v>
      </c>
      <c r="S17" s="127">
        <f>SUM(S9:S16)</f>
        <v>8</v>
      </c>
      <c r="T17" s="127">
        <f>SUM(T9:T16)</f>
        <v>8</v>
      </c>
      <c r="U17" s="127">
        <f>SUM(U10:U15)</f>
        <v>0</v>
      </c>
      <c r="V17" s="127">
        <f>SUM(V10:V15)</f>
        <v>0</v>
      </c>
    </row>
    <row r="38" spans="4:5">
      <c r="D38" s="1"/>
      <c r="E38" s="1"/>
    </row>
  </sheetData>
  <mergeCells count="27">
    <mergeCell ref="P7:Q7"/>
    <mergeCell ref="H7:H8"/>
    <mergeCell ref="R7:S7"/>
    <mergeCell ref="T7:V7"/>
    <mergeCell ref="A1:V1"/>
    <mergeCell ref="A2:V2"/>
    <mergeCell ref="A3:V3"/>
    <mergeCell ref="A4:V4"/>
    <mergeCell ref="G5:L6"/>
    <mergeCell ref="M5:V6"/>
    <mergeCell ref="A5:F6"/>
    <mergeCell ref="K7:K8"/>
    <mergeCell ref="L7:L8"/>
    <mergeCell ref="M7:M8"/>
    <mergeCell ref="B7:B8"/>
    <mergeCell ref="A7:A8"/>
    <mergeCell ref="N7:O7"/>
    <mergeCell ref="B9:B16"/>
    <mergeCell ref="I7:I8"/>
    <mergeCell ref="J7:J8"/>
    <mergeCell ref="E7:E8"/>
    <mergeCell ref="D9:D16"/>
    <mergeCell ref="C9:C16"/>
    <mergeCell ref="C7:C8"/>
    <mergeCell ref="D7:D8"/>
    <mergeCell ref="F7:F8"/>
    <mergeCell ref="G7:G8"/>
  </mergeCells>
  <hyperlinks>
    <hyperlink ref="F9" r:id="rId1" xr:uid="{735F525B-3281-4444-A00F-25A0027C60BA}"/>
    <hyperlink ref="F10" r:id="rId2" xr:uid="{BD617C2B-1755-764A-94B5-D7EA888FB01D}"/>
    <hyperlink ref="F11" r:id="rId3" xr:uid="{8C9EF1AC-4AFB-BB47-B9C1-C4139B879CAC}"/>
    <hyperlink ref="F12" r:id="rId4" xr:uid="{2B572A5E-331B-2749-A4F2-EA3BB7628AF2}"/>
    <hyperlink ref="F13" r:id="rId5" xr:uid="{C7037394-9C1B-8D47-957F-DEA40E61B4ED}"/>
    <hyperlink ref="F14" r:id="rId6" xr:uid="{D58D6BE3-99A7-1549-B5D4-26E7DBED0242}"/>
  </hyperlinks>
  <pageMargins left="0.25" right="0.25" top="0.75" bottom="0.75" header="0.3" footer="0.3"/>
  <pageSetup scale="33" orientation="landscape" r:id="rId7"/>
  <drawing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B581E-EB6D-7A43-A81B-08CCEB819DDF}">
  <sheetPr>
    <pageSetUpPr fitToPage="1"/>
  </sheetPr>
  <dimension ref="A1:CR1027"/>
  <sheetViews>
    <sheetView zoomScale="63" zoomScaleNormal="72" zoomScalePageLayoutView="72" workbookViewId="0">
      <selection activeCell="A9" sqref="A9:Z43"/>
    </sheetView>
  </sheetViews>
  <sheetFormatPr baseColWidth="10" defaultColWidth="12.6640625" defaultRowHeight="15" customHeight="1"/>
  <cols>
    <col min="1" max="1" width="11.33203125" style="3" customWidth="1"/>
    <col min="2" max="3" width="21.33203125" style="3" customWidth="1"/>
    <col min="4" max="4" width="17.1640625" style="3" customWidth="1"/>
    <col min="5" max="5" width="32.1640625" style="3" customWidth="1"/>
    <col min="6" max="6" width="12.1640625" style="3" customWidth="1"/>
    <col min="7" max="7" width="21.5" style="3" customWidth="1"/>
    <col min="8" max="8" width="25.6640625" style="3" customWidth="1"/>
    <col min="9" max="9" width="16.6640625" style="3" customWidth="1"/>
    <col min="10" max="10" width="63.33203125" style="3" customWidth="1"/>
    <col min="11" max="11" width="11.6640625" style="3" customWidth="1"/>
    <col min="12" max="12" width="18.6640625" style="3" customWidth="1"/>
    <col min="13" max="13" width="19.83203125" style="3" customWidth="1"/>
    <col min="14" max="26" width="10.83203125" style="3" customWidth="1"/>
    <col min="27" max="16384" width="12.6640625" style="3"/>
  </cols>
  <sheetData>
    <row r="1" spans="1:63" ht="34" customHeight="1">
      <c r="A1" s="409"/>
      <c r="B1" s="409"/>
      <c r="C1" s="410"/>
      <c r="D1" s="410"/>
      <c r="E1" s="410"/>
      <c r="F1" s="410"/>
      <c r="G1" s="410"/>
      <c r="H1" s="410"/>
      <c r="I1" s="410"/>
      <c r="J1" s="410"/>
      <c r="K1" s="410"/>
      <c r="L1" s="410"/>
      <c r="M1" s="410"/>
      <c r="N1" s="410"/>
      <c r="O1" s="410"/>
      <c r="P1" s="410"/>
      <c r="Q1" s="410"/>
      <c r="R1" s="410"/>
      <c r="S1" s="410"/>
      <c r="T1" s="410"/>
      <c r="U1" s="410"/>
      <c r="V1" s="410"/>
      <c r="W1" s="410"/>
      <c r="X1" s="410"/>
      <c r="Y1" s="410"/>
      <c r="Z1" s="410"/>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row>
    <row r="2" spans="1:63" ht="34" customHeight="1">
      <c r="A2" s="411" t="s">
        <v>0</v>
      </c>
      <c r="B2" s="411"/>
      <c r="C2" s="412"/>
      <c r="D2" s="412"/>
      <c r="E2" s="412"/>
      <c r="F2" s="412"/>
      <c r="G2" s="412"/>
      <c r="H2" s="412"/>
      <c r="I2" s="412"/>
      <c r="J2" s="412"/>
      <c r="K2" s="412"/>
      <c r="L2" s="412"/>
      <c r="M2" s="412"/>
      <c r="N2" s="412"/>
      <c r="O2" s="412"/>
      <c r="P2" s="412"/>
      <c r="Q2" s="412"/>
      <c r="R2" s="412"/>
      <c r="S2" s="412"/>
      <c r="T2" s="412"/>
      <c r="U2" s="412"/>
      <c r="V2" s="412"/>
      <c r="W2" s="412"/>
      <c r="X2" s="412"/>
      <c r="Y2" s="412"/>
      <c r="Z2" s="41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row>
    <row r="3" spans="1:63" ht="34" customHeight="1">
      <c r="A3" s="413" t="s">
        <v>126</v>
      </c>
      <c r="B3" s="413"/>
      <c r="C3" s="413"/>
      <c r="D3" s="413"/>
      <c r="E3" s="413"/>
      <c r="F3" s="413"/>
      <c r="G3" s="413"/>
      <c r="H3" s="413"/>
      <c r="I3" s="413"/>
      <c r="J3" s="413"/>
      <c r="K3" s="413"/>
      <c r="L3" s="413"/>
      <c r="M3" s="413"/>
      <c r="N3" s="413"/>
      <c r="O3" s="413"/>
      <c r="P3" s="413"/>
      <c r="Q3" s="413"/>
      <c r="R3" s="413"/>
      <c r="S3" s="413"/>
      <c r="T3" s="413"/>
      <c r="U3" s="413"/>
      <c r="V3" s="413"/>
      <c r="W3" s="413"/>
      <c r="X3" s="413"/>
      <c r="Y3" s="413"/>
      <c r="Z3" s="413"/>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row>
    <row r="4" spans="1:63" ht="34" customHeight="1">
      <c r="A4" s="414" t="s">
        <v>125</v>
      </c>
      <c r="B4" s="414"/>
      <c r="C4" s="412"/>
      <c r="D4" s="412"/>
      <c r="E4" s="412"/>
      <c r="F4" s="412"/>
      <c r="G4" s="412"/>
      <c r="H4" s="412"/>
      <c r="I4" s="412"/>
      <c r="J4" s="412"/>
      <c r="K4" s="412"/>
      <c r="L4" s="412"/>
      <c r="M4" s="412"/>
      <c r="N4" s="412"/>
      <c r="O4" s="412"/>
      <c r="P4" s="412"/>
      <c r="Q4" s="412"/>
      <c r="R4" s="412"/>
      <c r="S4" s="412"/>
      <c r="T4" s="412"/>
      <c r="U4" s="412"/>
      <c r="V4" s="412"/>
      <c r="W4" s="412"/>
      <c r="X4" s="412"/>
      <c r="Y4" s="412"/>
      <c r="Z4" s="412"/>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row>
    <row r="5" spans="1:63" ht="14.25" customHeight="1">
      <c r="A5" s="415" t="s">
        <v>1</v>
      </c>
      <c r="B5" s="415"/>
      <c r="C5" s="416"/>
      <c r="D5" s="416"/>
      <c r="E5" s="416"/>
      <c r="F5" s="416"/>
      <c r="G5" s="416"/>
      <c r="H5" s="416"/>
      <c r="I5" s="415" t="s">
        <v>2</v>
      </c>
      <c r="J5" s="416"/>
      <c r="K5" s="416"/>
      <c r="L5" s="416"/>
      <c r="M5" s="416"/>
      <c r="N5" s="415" t="s">
        <v>3</v>
      </c>
      <c r="O5" s="416"/>
      <c r="P5" s="416"/>
      <c r="Q5" s="416"/>
      <c r="R5" s="416"/>
      <c r="S5" s="416"/>
      <c r="T5" s="416"/>
      <c r="U5" s="416"/>
      <c r="V5" s="416"/>
      <c r="W5" s="416"/>
      <c r="X5" s="416"/>
      <c r="Y5" s="416"/>
      <c r="Z5" s="416"/>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row>
    <row r="6" spans="1:63" ht="14.25" customHeight="1">
      <c r="A6" s="416"/>
      <c r="B6" s="416"/>
      <c r="C6" s="416"/>
      <c r="D6" s="416"/>
      <c r="E6" s="416"/>
      <c r="F6" s="416"/>
      <c r="G6" s="416"/>
      <c r="H6" s="416"/>
      <c r="I6" s="416"/>
      <c r="J6" s="416"/>
      <c r="K6" s="416"/>
      <c r="L6" s="416"/>
      <c r="M6" s="416"/>
      <c r="N6" s="416"/>
      <c r="O6" s="416"/>
      <c r="P6" s="416"/>
      <c r="Q6" s="416"/>
      <c r="R6" s="416"/>
      <c r="S6" s="416"/>
      <c r="T6" s="416"/>
      <c r="U6" s="416"/>
      <c r="V6" s="416"/>
      <c r="W6" s="416"/>
      <c r="X6" s="416"/>
      <c r="Y6" s="416"/>
      <c r="Z6" s="416"/>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row>
    <row r="7" spans="1:63" ht="27" customHeight="1">
      <c r="A7" s="421" t="s">
        <v>4</v>
      </c>
      <c r="B7" s="422" t="s">
        <v>124</v>
      </c>
      <c r="C7" s="422" t="s">
        <v>123</v>
      </c>
      <c r="D7" s="317" t="s">
        <v>5</v>
      </c>
      <c r="E7" s="317" t="s">
        <v>6</v>
      </c>
      <c r="F7" s="422" t="s">
        <v>25</v>
      </c>
      <c r="G7" s="317" t="s">
        <v>7</v>
      </c>
      <c r="H7" s="317" t="s">
        <v>8</v>
      </c>
      <c r="I7" s="317" t="s">
        <v>122</v>
      </c>
      <c r="J7" s="317" t="s">
        <v>9</v>
      </c>
      <c r="K7" s="317" t="s">
        <v>10</v>
      </c>
      <c r="L7" s="317" t="s">
        <v>11</v>
      </c>
      <c r="M7" s="317" t="s">
        <v>12</v>
      </c>
      <c r="N7" s="317" t="s">
        <v>13</v>
      </c>
      <c r="O7" s="317" t="s">
        <v>121</v>
      </c>
      <c r="P7" s="317" t="s">
        <v>120</v>
      </c>
      <c r="Q7" s="317" t="s">
        <v>119</v>
      </c>
      <c r="R7" s="422" t="s">
        <v>14</v>
      </c>
      <c r="S7" s="431"/>
      <c r="T7" s="422" t="s">
        <v>15</v>
      </c>
      <c r="U7" s="431"/>
      <c r="V7" s="422" t="s">
        <v>16</v>
      </c>
      <c r="W7" s="431"/>
      <c r="X7" s="422" t="s">
        <v>17</v>
      </c>
      <c r="Y7" s="431"/>
      <c r="Z7" s="431"/>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row>
    <row r="8" spans="1:63" ht="25.5" customHeight="1">
      <c r="A8" s="421"/>
      <c r="B8" s="422"/>
      <c r="C8" s="422"/>
      <c r="D8" s="317"/>
      <c r="E8" s="317"/>
      <c r="F8" s="422"/>
      <c r="G8" s="317"/>
      <c r="H8" s="317"/>
      <c r="I8" s="317"/>
      <c r="J8" s="317"/>
      <c r="K8" s="317"/>
      <c r="L8" s="317"/>
      <c r="M8" s="317"/>
      <c r="N8" s="317"/>
      <c r="O8" s="317"/>
      <c r="P8" s="317"/>
      <c r="Q8" s="317"/>
      <c r="R8" s="31" t="s">
        <v>18</v>
      </c>
      <c r="S8" s="31" t="s">
        <v>19</v>
      </c>
      <c r="T8" s="31" t="s">
        <v>18</v>
      </c>
      <c r="U8" s="31" t="s">
        <v>19</v>
      </c>
      <c r="V8" s="31" t="s">
        <v>18</v>
      </c>
      <c r="W8" s="31" t="s">
        <v>19</v>
      </c>
      <c r="X8" s="31" t="s">
        <v>20</v>
      </c>
      <c r="Y8" s="31" t="s">
        <v>21</v>
      </c>
      <c r="Z8" s="31" t="s">
        <v>22</v>
      </c>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row>
    <row r="9" spans="1:63" ht="151" customHeight="1">
      <c r="A9" s="23" t="s">
        <v>77</v>
      </c>
      <c r="B9" s="426" t="s">
        <v>134</v>
      </c>
      <c r="C9" s="423" t="s">
        <v>131</v>
      </c>
      <c r="D9" s="22" t="s">
        <v>91</v>
      </c>
      <c r="E9" s="22" t="s">
        <v>113</v>
      </c>
      <c r="F9" s="21">
        <v>43962</v>
      </c>
      <c r="G9" s="20" t="s">
        <v>26</v>
      </c>
      <c r="H9" s="15" t="s">
        <v>100</v>
      </c>
      <c r="I9" s="15" t="s">
        <v>27</v>
      </c>
      <c r="J9" s="19" t="s">
        <v>118</v>
      </c>
      <c r="K9" s="15">
        <v>1</v>
      </c>
      <c r="L9" s="18">
        <v>1000</v>
      </c>
      <c r="M9" s="17">
        <f t="shared" ref="M9:M43" si="0">L9*4</f>
        <v>4000</v>
      </c>
      <c r="N9" s="14">
        <v>1</v>
      </c>
      <c r="O9" s="14">
        <v>1</v>
      </c>
      <c r="P9" s="14"/>
      <c r="Q9" s="14"/>
      <c r="R9" s="16">
        <v>1</v>
      </c>
      <c r="S9" s="15"/>
      <c r="T9" s="16">
        <v>1</v>
      </c>
      <c r="U9" s="15"/>
      <c r="V9" s="16">
        <v>1</v>
      </c>
      <c r="W9" s="15"/>
      <c r="X9" s="14">
        <v>1</v>
      </c>
      <c r="Y9" s="13"/>
      <c r="Z9" s="13"/>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row>
    <row r="10" spans="1:63" ht="151" customHeight="1">
      <c r="A10" s="23" t="s">
        <v>77</v>
      </c>
      <c r="B10" s="427"/>
      <c r="C10" s="424"/>
      <c r="D10" s="22" t="s">
        <v>91</v>
      </c>
      <c r="E10" s="22" t="s">
        <v>113</v>
      </c>
      <c r="F10" s="21">
        <v>43962</v>
      </c>
      <c r="G10" s="20" t="s">
        <v>26</v>
      </c>
      <c r="H10" s="15" t="s">
        <v>115</v>
      </c>
      <c r="I10" s="15" t="s">
        <v>27</v>
      </c>
      <c r="J10" s="19" t="s">
        <v>112</v>
      </c>
      <c r="K10" s="15">
        <v>2</v>
      </c>
      <c r="L10" s="18">
        <v>750</v>
      </c>
      <c r="M10" s="17">
        <f t="shared" si="0"/>
        <v>3000</v>
      </c>
      <c r="N10" s="14">
        <v>3</v>
      </c>
      <c r="O10" s="14"/>
      <c r="P10" s="14"/>
      <c r="Q10" s="14">
        <v>1</v>
      </c>
      <c r="R10" s="16">
        <v>1</v>
      </c>
      <c r="S10" s="15"/>
      <c r="T10" s="16">
        <v>1</v>
      </c>
      <c r="U10" s="15"/>
      <c r="V10" s="16">
        <v>1</v>
      </c>
      <c r="W10" s="15"/>
      <c r="X10" s="14">
        <v>1</v>
      </c>
      <c r="Y10" s="13"/>
      <c r="Z10" s="13"/>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row>
    <row r="11" spans="1:63" ht="151" customHeight="1">
      <c r="A11" s="23" t="s">
        <v>77</v>
      </c>
      <c r="B11" s="427"/>
      <c r="C11" s="424"/>
      <c r="D11" s="22" t="s">
        <v>91</v>
      </c>
      <c r="E11" s="22" t="s">
        <v>113</v>
      </c>
      <c r="F11" s="21">
        <v>43962</v>
      </c>
      <c r="G11" s="20" t="s">
        <v>26</v>
      </c>
      <c r="H11" s="15" t="s">
        <v>130</v>
      </c>
      <c r="I11" s="15" t="s">
        <v>27</v>
      </c>
      <c r="J11" s="19" t="s">
        <v>112</v>
      </c>
      <c r="K11" s="15">
        <v>3</v>
      </c>
      <c r="L11" s="18">
        <v>750</v>
      </c>
      <c r="M11" s="17">
        <f t="shared" si="0"/>
        <v>3000</v>
      </c>
      <c r="N11" s="14">
        <v>3</v>
      </c>
      <c r="O11" s="14"/>
      <c r="P11" s="14"/>
      <c r="Q11" s="14">
        <v>1</v>
      </c>
      <c r="R11" s="16">
        <v>1</v>
      </c>
      <c r="S11" s="15"/>
      <c r="T11" s="16">
        <v>1</v>
      </c>
      <c r="U11" s="15"/>
      <c r="V11" s="16">
        <v>1</v>
      </c>
      <c r="W11" s="15"/>
      <c r="X11" s="14">
        <v>1</v>
      </c>
      <c r="Y11" s="13"/>
      <c r="Z11" s="13"/>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row>
    <row r="12" spans="1:63" ht="151" customHeight="1">
      <c r="A12" s="23" t="s">
        <v>77</v>
      </c>
      <c r="B12" s="427"/>
      <c r="C12" s="424"/>
      <c r="D12" s="22" t="s">
        <v>91</v>
      </c>
      <c r="E12" s="22" t="s">
        <v>113</v>
      </c>
      <c r="F12" s="21">
        <v>43962</v>
      </c>
      <c r="G12" s="20" t="s">
        <v>26</v>
      </c>
      <c r="H12" s="15" t="s">
        <v>81</v>
      </c>
      <c r="I12" s="15" t="s">
        <v>27</v>
      </c>
      <c r="J12" s="19" t="s">
        <v>114</v>
      </c>
      <c r="K12" s="15">
        <v>4</v>
      </c>
      <c r="L12" s="18">
        <v>1000</v>
      </c>
      <c r="M12" s="17">
        <f t="shared" si="0"/>
        <v>4000</v>
      </c>
      <c r="N12" s="14">
        <v>1</v>
      </c>
      <c r="O12" s="14">
        <v>1</v>
      </c>
      <c r="P12" s="14"/>
      <c r="Q12" s="14"/>
      <c r="R12" s="16">
        <v>1</v>
      </c>
      <c r="S12" s="15"/>
      <c r="T12" s="16">
        <v>1</v>
      </c>
      <c r="U12" s="15"/>
      <c r="V12" s="16">
        <v>1</v>
      </c>
      <c r="W12" s="15"/>
      <c r="X12" s="14">
        <v>1</v>
      </c>
      <c r="Y12" s="13"/>
      <c r="Z12" s="13"/>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row>
    <row r="13" spans="1:63" ht="151" customHeight="1">
      <c r="A13" s="23" t="s">
        <v>77</v>
      </c>
      <c r="B13" s="427"/>
      <c r="C13" s="424"/>
      <c r="D13" s="22" t="s">
        <v>91</v>
      </c>
      <c r="E13" s="22" t="s">
        <v>113</v>
      </c>
      <c r="F13" s="21">
        <v>43962</v>
      </c>
      <c r="G13" s="20" t="s">
        <v>26</v>
      </c>
      <c r="H13" s="15" t="s">
        <v>117</v>
      </c>
      <c r="I13" s="15" t="s">
        <v>27</v>
      </c>
      <c r="J13" s="19" t="s">
        <v>116</v>
      </c>
      <c r="K13" s="15">
        <v>5</v>
      </c>
      <c r="L13" s="18">
        <v>750</v>
      </c>
      <c r="M13" s="17">
        <f t="shared" si="0"/>
        <v>3000</v>
      </c>
      <c r="N13" s="14">
        <v>3</v>
      </c>
      <c r="O13" s="14"/>
      <c r="P13" s="14"/>
      <c r="Q13" s="14">
        <v>1</v>
      </c>
      <c r="R13" s="16">
        <v>1</v>
      </c>
      <c r="S13" s="15"/>
      <c r="T13" s="16">
        <v>1</v>
      </c>
      <c r="U13" s="15"/>
      <c r="V13" s="16">
        <v>1</v>
      </c>
      <c r="W13" s="15"/>
      <c r="X13" s="14">
        <v>1</v>
      </c>
      <c r="Y13" s="13"/>
      <c r="Z13" s="13"/>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row>
    <row r="14" spans="1:63" ht="151" customHeight="1">
      <c r="A14" s="23" t="s">
        <v>77</v>
      </c>
      <c r="B14" s="427"/>
      <c r="C14" s="424"/>
      <c r="D14" s="22" t="s">
        <v>91</v>
      </c>
      <c r="E14" s="22" t="s">
        <v>113</v>
      </c>
      <c r="F14" s="21">
        <v>43962</v>
      </c>
      <c r="G14" s="20" t="s">
        <v>90</v>
      </c>
      <c r="H14" s="15" t="s">
        <v>117</v>
      </c>
      <c r="I14" s="15" t="s">
        <v>88</v>
      </c>
      <c r="J14" s="19" t="s">
        <v>116</v>
      </c>
      <c r="K14" s="15">
        <v>6</v>
      </c>
      <c r="L14" s="18">
        <v>500</v>
      </c>
      <c r="M14" s="17">
        <f t="shared" si="0"/>
        <v>2000</v>
      </c>
      <c r="N14" s="14">
        <v>3</v>
      </c>
      <c r="O14" s="14"/>
      <c r="P14" s="14"/>
      <c r="Q14" s="14">
        <v>1</v>
      </c>
      <c r="R14" s="16">
        <v>1</v>
      </c>
      <c r="S14" s="15"/>
      <c r="T14" s="16">
        <v>1</v>
      </c>
      <c r="U14" s="15"/>
      <c r="V14" s="16">
        <v>1</v>
      </c>
      <c r="W14" s="15"/>
      <c r="X14" s="14">
        <v>1</v>
      </c>
      <c r="Y14" s="13"/>
      <c r="Z14" s="13"/>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row>
    <row r="15" spans="1:63" ht="151" customHeight="1">
      <c r="A15" s="23" t="s">
        <v>77</v>
      </c>
      <c r="B15" s="427"/>
      <c r="C15" s="424"/>
      <c r="D15" s="22" t="s">
        <v>91</v>
      </c>
      <c r="E15" s="22" t="s">
        <v>113</v>
      </c>
      <c r="F15" s="21">
        <v>43962</v>
      </c>
      <c r="G15" s="20" t="s">
        <v>90</v>
      </c>
      <c r="H15" s="15" t="s">
        <v>115</v>
      </c>
      <c r="I15" s="15" t="s">
        <v>27</v>
      </c>
      <c r="J15" s="19" t="s">
        <v>112</v>
      </c>
      <c r="K15" s="15">
        <v>7</v>
      </c>
      <c r="L15" s="18">
        <v>500</v>
      </c>
      <c r="M15" s="17">
        <f t="shared" si="0"/>
        <v>2000</v>
      </c>
      <c r="N15" s="14">
        <v>3</v>
      </c>
      <c r="O15" s="14"/>
      <c r="P15" s="14"/>
      <c r="Q15" s="14">
        <v>1</v>
      </c>
      <c r="R15" s="16">
        <v>1</v>
      </c>
      <c r="S15" s="15"/>
      <c r="T15" s="16">
        <v>1</v>
      </c>
      <c r="U15" s="15"/>
      <c r="V15" s="16">
        <v>1</v>
      </c>
      <c r="W15" s="15"/>
      <c r="X15" s="14">
        <v>1</v>
      </c>
      <c r="Y15" s="13"/>
      <c r="Z15" s="13"/>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row>
    <row r="16" spans="1:63" ht="151" customHeight="1">
      <c r="A16" s="23" t="s">
        <v>77</v>
      </c>
      <c r="B16" s="427"/>
      <c r="C16" s="424"/>
      <c r="D16" s="22" t="s">
        <v>91</v>
      </c>
      <c r="E16" s="22" t="s">
        <v>113</v>
      </c>
      <c r="F16" s="21">
        <v>43962</v>
      </c>
      <c r="G16" s="20" t="s">
        <v>90</v>
      </c>
      <c r="H16" s="15" t="s">
        <v>81</v>
      </c>
      <c r="I16" s="15" t="s">
        <v>88</v>
      </c>
      <c r="J16" s="19" t="s">
        <v>114</v>
      </c>
      <c r="K16" s="15">
        <v>8</v>
      </c>
      <c r="L16" s="18">
        <v>500</v>
      </c>
      <c r="M16" s="17">
        <f t="shared" si="0"/>
        <v>2000</v>
      </c>
      <c r="N16" s="14">
        <v>1</v>
      </c>
      <c r="O16" s="14">
        <v>1</v>
      </c>
      <c r="P16" s="14"/>
      <c r="Q16" s="14"/>
      <c r="R16" s="16">
        <v>1</v>
      </c>
      <c r="S16" s="15"/>
      <c r="T16" s="16">
        <v>1</v>
      </c>
      <c r="U16" s="15"/>
      <c r="V16" s="16">
        <v>1</v>
      </c>
      <c r="W16" s="15"/>
      <c r="X16" s="14">
        <v>1</v>
      </c>
      <c r="Y16" s="13"/>
      <c r="Z16" s="13"/>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row>
    <row r="17" spans="1:63" ht="151" customHeight="1">
      <c r="A17" s="23" t="s">
        <v>77</v>
      </c>
      <c r="B17" s="427"/>
      <c r="C17" s="424"/>
      <c r="D17" s="22" t="s">
        <v>91</v>
      </c>
      <c r="E17" s="22" t="s">
        <v>113</v>
      </c>
      <c r="F17" s="21">
        <v>43962</v>
      </c>
      <c r="G17" s="20" t="s">
        <v>90</v>
      </c>
      <c r="H17" s="15" t="s">
        <v>130</v>
      </c>
      <c r="I17" s="15" t="s">
        <v>88</v>
      </c>
      <c r="J17" s="19" t="s">
        <v>112</v>
      </c>
      <c r="K17" s="15">
        <v>9</v>
      </c>
      <c r="L17" s="18">
        <v>500</v>
      </c>
      <c r="M17" s="17">
        <f t="shared" si="0"/>
        <v>2000</v>
      </c>
      <c r="N17" s="14">
        <v>3</v>
      </c>
      <c r="O17" s="14"/>
      <c r="P17" s="14"/>
      <c r="Q17" s="14">
        <v>1</v>
      </c>
      <c r="R17" s="16">
        <v>1</v>
      </c>
      <c r="S17" s="15"/>
      <c r="T17" s="16">
        <v>1</v>
      </c>
      <c r="U17" s="15"/>
      <c r="V17" s="16">
        <v>1</v>
      </c>
      <c r="W17" s="15"/>
      <c r="X17" s="14">
        <v>1</v>
      </c>
      <c r="Y17" s="13"/>
      <c r="Z17" s="13"/>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row>
    <row r="18" spans="1:63" ht="151" customHeight="1">
      <c r="A18" s="23" t="s">
        <v>77</v>
      </c>
      <c r="B18" s="427"/>
      <c r="C18" s="424"/>
      <c r="D18" s="22" t="s">
        <v>76</v>
      </c>
      <c r="E18" s="22" t="s">
        <v>75</v>
      </c>
      <c r="F18" s="21">
        <v>43966</v>
      </c>
      <c r="G18" s="37" t="s">
        <v>111</v>
      </c>
      <c r="H18" s="15" t="s">
        <v>106</v>
      </c>
      <c r="I18" s="15" t="s">
        <v>107</v>
      </c>
      <c r="J18" s="19" t="s">
        <v>105</v>
      </c>
      <c r="K18" s="15">
        <v>10</v>
      </c>
      <c r="L18" s="18">
        <v>9837.1</v>
      </c>
      <c r="M18" s="17">
        <f t="shared" si="0"/>
        <v>39348.400000000001</v>
      </c>
      <c r="N18" s="14">
        <v>1</v>
      </c>
      <c r="O18" s="14">
        <v>1</v>
      </c>
      <c r="P18" s="14"/>
      <c r="Q18" s="14"/>
      <c r="R18" s="16">
        <v>1</v>
      </c>
      <c r="S18" s="15"/>
      <c r="T18" s="16">
        <v>1</v>
      </c>
      <c r="U18" s="15"/>
      <c r="V18" s="16">
        <v>1</v>
      </c>
      <c r="W18" s="15"/>
      <c r="X18" s="14">
        <v>1</v>
      </c>
      <c r="Y18" s="13"/>
      <c r="Z18" s="13"/>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row>
    <row r="19" spans="1:63" ht="151" customHeight="1">
      <c r="A19" s="23" t="s">
        <v>77</v>
      </c>
      <c r="B19" s="427"/>
      <c r="C19" s="424"/>
      <c r="D19" s="22" t="s">
        <v>76</v>
      </c>
      <c r="E19" s="22" t="s">
        <v>75</v>
      </c>
      <c r="F19" s="21">
        <v>43966</v>
      </c>
      <c r="G19" s="26" t="s">
        <v>110</v>
      </c>
      <c r="H19" s="15" t="s">
        <v>106</v>
      </c>
      <c r="I19" s="15" t="s">
        <v>107</v>
      </c>
      <c r="J19" s="19" t="s">
        <v>105</v>
      </c>
      <c r="K19" s="15">
        <v>11</v>
      </c>
      <c r="L19" s="18">
        <v>11923.66</v>
      </c>
      <c r="M19" s="17">
        <f t="shared" si="0"/>
        <v>47694.64</v>
      </c>
      <c r="N19" s="14">
        <v>1</v>
      </c>
      <c r="O19" s="14">
        <v>1</v>
      </c>
      <c r="P19" s="14"/>
      <c r="Q19" s="14"/>
      <c r="R19" s="16">
        <v>1</v>
      </c>
      <c r="S19" s="15"/>
      <c r="T19" s="16">
        <v>1</v>
      </c>
      <c r="U19" s="15"/>
      <c r="V19" s="16">
        <v>1</v>
      </c>
      <c r="W19" s="15"/>
      <c r="X19" s="14">
        <v>1</v>
      </c>
      <c r="Y19" s="13"/>
      <c r="Z19" s="13"/>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row>
    <row r="20" spans="1:63" ht="151" customHeight="1">
      <c r="A20" s="23" t="s">
        <v>77</v>
      </c>
      <c r="B20" s="427"/>
      <c r="C20" s="424"/>
      <c r="D20" s="22" t="s">
        <v>76</v>
      </c>
      <c r="E20" s="22" t="s">
        <v>75</v>
      </c>
      <c r="F20" s="21">
        <v>43966</v>
      </c>
      <c r="G20" s="26" t="s">
        <v>109</v>
      </c>
      <c r="H20" s="15" t="s">
        <v>106</v>
      </c>
      <c r="I20" s="15" t="s">
        <v>107</v>
      </c>
      <c r="J20" s="19" t="s">
        <v>105</v>
      </c>
      <c r="K20" s="15">
        <v>12</v>
      </c>
      <c r="L20" s="18">
        <v>28622.58</v>
      </c>
      <c r="M20" s="17">
        <f t="shared" si="0"/>
        <v>114490.32</v>
      </c>
      <c r="N20" s="14">
        <v>1</v>
      </c>
      <c r="O20" s="14">
        <v>1</v>
      </c>
      <c r="P20" s="14"/>
      <c r="Q20" s="14"/>
      <c r="R20" s="16">
        <v>1</v>
      </c>
      <c r="S20" s="15"/>
      <c r="T20" s="16">
        <v>1</v>
      </c>
      <c r="U20" s="15"/>
      <c r="V20" s="16">
        <v>1</v>
      </c>
      <c r="W20" s="15"/>
      <c r="X20" s="14">
        <v>1</v>
      </c>
      <c r="Y20" s="13"/>
      <c r="Z20" s="13"/>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row>
    <row r="21" spans="1:63" ht="151" customHeight="1">
      <c r="A21" s="23" t="s">
        <v>77</v>
      </c>
      <c r="B21" s="427"/>
      <c r="C21" s="424"/>
      <c r="D21" s="22" t="s">
        <v>76</v>
      </c>
      <c r="E21" s="22" t="s">
        <v>75</v>
      </c>
      <c r="F21" s="21">
        <v>43966</v>
      </c>
      <c r="G21" s="37" t="s">
        <v>108</v>
      </c>
      <c r="H21" s="15" t="s">
        <v>106</v>
      </c>
      <c r="I21" s="15" t="s">
        <v>107</v>
      </c>
      <c r="J21" s="19" t="s">
        <v>105</v>
      </c>
      <c r="K21" s="15">
        <v>13</v>
      </c>
      <c r="L21" s="18">
        <v>11327.96</v>
      </c>
      <c r="M21" s="17">
        <f t="shared" si="0"/>
        <v>45311.839999999997</v>
      </c>
      <c r="N21" s="14">
        <v>1</v>
      </c>
      <c r="O21" s="14">
        <v>1</v>
      </c>
      <c r="P21" s="14"/>
      <c r="Q21" s="14"/>
      <c r="R21" s="16">
        <v>1</v>
      </c>
      <c r="S21" s="15"/>
      <c r="T21" s="16">
        <v>1</v>
      </c>
      <c r="U21" s="15"/>
      <c r="V21" s="16">
        <v>1</v>
      </c>
      <c r="W21" s="15"/>
      <c r="X21" s="14">
        <v>1</v>
      </c>
      <c r="Y21" s="13"/>
      <c r="Z21" s="13"/>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row>
    <row r="22" spans="1:63" ht="151" customHeight="1">
      <c r="A22" s="23" t="s">
        <v>77</v>
      </c>
      <c r="B22" s="427"/>
      <c r="C22" s="424"/>
      <c r="D22" s="22" t="s">
        <v>76</v>
      </c>
      <c r="E22" s="22" t="s">
        <v>75</v>
      </c>
      <c r="F22" s="21">
        <v>43966</v>
      </c>
      <c r="G22" s="20" t="s">
        <v>26</v>
      </c>
      <c r="H22" s="15" t="s">
        <v>106</v>
      </c>
      <c r="I22" s="15" t="s">
        <v>27</v>
      </c>
      <c r="J22" s="19" t="s">
        <v>105</v>
      </c>
      <c r="K22" s="15">
        <v>14</v>
      </c>
      <c r="L22" s="18">
        <v>1000</v>
      </c>
      <c r="M22" s="17">
        <f t="shared" si="0"/>
        <v>4000</v>
      </c>
      <c r="N22" s="14">
        <v>1</v>
      </c>
      <c r="O22" s="14">
        <v>1</v>
      </c>
      <c r="P22" s="14"/>
      <c r="Q22" s="14"/>
      <c r="R22" s="16">
        <v>1</v>
      </c>
      <c r="S22" s="15"/>
      <c r="T22" s="16">
        <v>1</v>
      </c>
      <c r="U22" s="15"/>
      <c r="V22" s="16">
        <v>1</v>
      </c>
      <c r="W22" s="15"/>
      <c r="X22" s="14">
        <v>1</v>
      </c>
      <c r="Y22" s="13"/>
      <c r="Z22" s="13"/>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row>
    <row r="23" spans="1:63" ht="151" customHeight="1">
      <c r="A23" s="23" t="s">
        <v>77</v>
      </c>
      <c r="B23" s="427"/>
      <c r="C23" s="424"/>
      <c r="D23" s="22" t="s">
        <v>76</v>
      </c>
      <c r="E23" s="22" t="s">
        <v>75</v>
      </c>
      <c r="F23" s="21">
        <v>43966</v>
      </c>
      <c r="G23" s="20" t="s">
        <v>90</v>
      </c>
      <c r="H23" s="15" t="s">
        <v>106</v>
      </c>
      <c r="I23" s="15" t="s">
        <v>88</v>
      </c>
      <c r="J23" s="19" t="s">
        <v>105</v>
      </c>
      <c r="K23" s="15">
        <v>15</v>
      </c>
      <c r="L23" s="18">
        <v>500</v>
      </c>
      <c r="M23" s="17">
        <f t="shared" si="0"/>
        <v>2000</v>
      </c>
      <c r="N23" s="14">
        <v>1</v>
      </c>
      <c r="O23" s="14">
        <v>1</v>
      </c>
      <c r="P23" s="14"/>
      <c r="Q23" s="14"/>
      <c r="R23" s="16">
        <v>1</v>
      </c>
      <c r="S23" s="15"/>
      <c r="T23" s="16">
        <v>1</v>
      </c>
      <c r="U23" s="15"/>
      <c r="V23" s="16">
        <v>1</v>
      </c>
      <c r="W23" s="15"/>
      <c r="X23" s="14">
        <v>1</v>
      </c>
      <c r="Y23" s="13"/>
      <c r="Z23" s="13"/>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row>
    <row r="24" spans="1:63" ht="151" customHeight="1">
      <c r="A24" s="23" t="s">
        <v>77</v>
      </c>
      <c r="B24" s="427"/>
      <c r="C24" s="425"/>
      <c r="D24" s="22" t="s">
        <v>76</v>
      </c>
      <c r="E24" s="22" t="s">
        <v>75</v>
      </c>
      <c r="F24" s="21">
        <v>43966</v>
      </c>
      <c r="G24" s="20" t="s">
        <v>90</v>
      </c>
      <c r="H24" s="15" t="s">
        <v>106</v>
      </c>
      <c r="I24" s="15" t="s">
        <v>88</v>
      </c>
      <c r="J24" s="19" t="s">
        <v>105</v>
      </c>
      <c r="K24" s="15">
        <v>16</v>
      </c>
      <c r="L24" s="18">
        <v>500</v>
      </c>
      <c r="M24" s="17">
        <f t="shared" si="0"/>
        <v>2000</v>
      </c>
      <c r="N24" s="14">
        <v>1</v>
      </c>
      <c r="O24" s="14">
        <v>1</v>
      </c>
      <c r="P24" s="14"/>
      <c r="Q24" s="14"/>
      <c r="R24" s="16">
        <v>1</v>
      </c>
      <c r="S24" s="15"/>
      <c r="T24" s="16">
        <v>1</v>
      </c>
      <c r="U24" s="15"/>
      <c r="V24" s="16">
        <v>1</v>
      </c>
      <c r="W24" s="15"/>
      <c r="X24" s="14">
        <v>1</v>
      </c>
      <c r="Y24" s="13"/>
      <c r="Z24" s="13"/>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row>
    <row r="25" spans="1:63" ht="151" customHeight="1">
      <c r="A25" s="38" t="s">
        <v>77</v>
      </c>
      <c r="B25" s="423" t="s">
        <v>133</v>
      </c>
      <c r="C25" s="428" t="s">
        <v>132</v>
      </c>
      <c r="D25" s="22" t="s">
        <v>76</v>
      </c>
      <c r="E25" s="22" t="s">
        <v>75</v>
      </c>
      <c r="F25" s="21">
        <v>43966</v>
      </c>
      <c r="G25" s="20" t="s">
        <v>90</v>
      </c>
      <c r="H25" s="15" t="s">
        <v>106</v>
      </c>
      <c r="I25" s="15" t="s">
        <v>88</v>
      </c>
      <c r="J25" s="19" t="s">
        <v>105</v>
      </c>
      <c r="K25" s="15">
        <v>17</v>
      </c>
      <c r="L25" s="18">
        <v>500</v>
      </c>
      <c r="M25" s="17">
        <f t="shared" si="0"/>
        <v>2000</v>
      </c>
      <c r="N25" s="14">
        <v>1</v>
      </c>
      <c r="O25" s="14">
        <v>1</v>
      </c>
      <c r="P25" s="14"/>
      <c r="Q25" s="14"/>
      <c r="R25" s="16">
        <v>1</v>
      </c>
      <c r="S25" s="15"/>
      <c r="T25" s="16">
        <v>1</v>
      </c>
      <c r="U25" s="15"/>
      <c r="V25" s="16">
        <v>1</v>
      </c>
      <c r="W25" s="15"/>
      <c r="X25" s="14">
        <v>1</v>
      </c>
      <c r="Y25" s="13"/>
      <c r="Z25" s="13"/>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row>
    <row r="26" spans="1:63" ht="151" customHeight="1">
      <c r="A26" s="38" t="s">
        <v>77</v>
      </c>
      <c r="B26" s="424"/>
      <c r="C26" s="429"/>
      <c r="D26" s="22" t="s">
        <v>76</v>
      </c>
      <c r="E26" s="22" t="s">
        <v>75</v>
      </c>
      <c r="F26" s="21">
        <v>43966</v>
      </c>
      <c r="G26" s="20" t="s">
        <v>90</v>
      </c>
      <c r="H26" s="15" t="s">
        <v>106</v>
      </c>
      <c r="I26" s="15" t="s">
        <v>88</v>
      </c>
      <c r="J26" s="19" t="s">
        <v>105</v>
      </c>
      <c r="K26" s="15">
        <v>18</v>
      </c>
      <c r="L26" s="18">
        <v>500</v>
      </c>
      <c r="M26" s="17">
        <f t="shared" si="0"/>
        <v>2000</v>
      </c>
      <c r="N26" s="14">
        <v>1</v>
      </c>
      <c r="O26" s="14">
        <v>1</v>
      </c>
      <c r="P26" s="14"/>
      <c r="Q26" s="14"/>
      <c r="R26" s="16">
        <v>1</v>
      </c>
      <c r="S26" s="15"/>
      <c r="T26" s="16">
        <v>1</v>
      </c>
      <c r="U26" s="15"/>
      <c r="V26" s="16">
        <v>1</v>
      </c>
      <c r="W26" s="15"/>
      <c r="X26" s="14">
        <v>1</v>
      </c>
      <c r="Y26" s="13"/>
      <c r="Z26" s="13"/>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row>
    <row r="27" spans="1:63" ht="151" customHeight="1">
      <c r="A27" s="38" t="s">
        <v>92</v>
      </c>
      <c r="B27" s="424"/>
      <c r="C27" s="429"/>
      <c r="D27" s="22" t="s">
        <v>91</v>
      </c>
      <c r="E27" s="28" t="s">
        <v>78</v>
      </c>
      <c r="F27" s="21">
        <v>43967</v>
      </c>
      <c r="G27" s="14" t="s">
        <v>53</v>
      </c>
      <c r="H27" s="15" t="s">
        <v>102</v>
      </c>
      <c r="I27" s="15" t="s">
        <v>104</v>
      </c>
      <c r="J27" s="23" t="s">
        <v>78</v>
      </c>
      <c r="K27" s="15">
        <v>19</v>
      </c>
      <c r="L27" s="18">
        <v>214</v>
      </c>
      <c r="M27" s="17">
        <f t="shared" si="0"/>
        <v>856</v>
      </c>
      <c r="N27" s="14">
        <v>1</v>
      </c>
      <c r="O27" s="14">
        <v>1</v>
      </c>
      <c r="P27" s="14"/>
      <c r="Q27" s="14"/>
      <c r="R27" s="16">
        <v>1</v>
      </c>
      <c r="S27" s="15"/>
      <c r="T27" s="16">
        <v>1</v>
      </c>
      <c r="U27" s="15"/>
      <c r="V27" s="16">
        <v>1</v>
      </c>
      <c r="W27" s="15"/>
      <c r="X27" s="14">
        <v>1</v>
      </c>
      <c r="Y27" s="13"/>
      <c r="Z27" s="13"/>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row>
    <row r="28" spans="1:63" ht="151" customHeight="1">
      <c r="A28" s="38" t="s">
        <v>77</v>
      </c>
      <c r="B28" s="424"/>
      <c r="C28" s="429"/>
      <c r="D28" s="22" t="s">
        <v>76</v>
      </c>
      <c r="E28" s="22" t="s">
        <v>75</v>
      </c>
      <c r="F28" s="21">
        <v>43967</v>
      </c>
      <c r="G28" s="36" t="s">
        <v>53</v>
      </c>
      <c r="H28" s="15" t="s">
        <v>100</v>
      </c>
      <c r="I28" s="30" t="s">
        <v>103</v>
      </c>
      <c r="J28" s="19" t="s">
        <v>99</v>
      </c>
      <c r="K28" s="15">
        <v>20</v>
      </c>
      <c r="L28" s="18">
        <v>961.14</v>
      </c>
      <c r="M28" s="17">
        <f t="shared" si="0"/>
        <v>3844.56</v>
      </c>
      <c r="N28" s="14">
        <v>1</v>
      </c>
      <c r="O28" s="14">
        <v>1</v>
      </c>
      <c r="P28" s="14"/>
      <c r="Q28" s="14"/>
      <c r="R28" s="16">
        <v>1</v>
      </c>
      <c r="S28" s="15"/>
      <c r="T28" s="16">
        <v>1</v>
      </c>
      <c r="U28" s="15"/>
      <c r="V28" s="16">
        <v>1</v>
      </c>
      <c r="W28" s="15"/>
      <c r="X28" s="14">
        <v>1</v>
      </c>
      <c r="Y28" s="13"/>
      <c r="Z28" s="13"/>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row>
    <row r="29" spans="1:63" ht="151" customHeight="1">
      <c r="A29" s="38" t="s">
        <v>92</v>
      </c>
      <c r="B29" s="424"/>
      <c r="C29" s="429"/>
      <c r="D29" s="22" t="s">
        <v>91</v>
      </c>
      <c r="E29" s="22" t="s">
        <v>97</v>
      </c>
      <c r="F29" s="21">
        <v>43967</v>
      </c>
      <c r="G29" s="29" t="s">
        <v>26</v>
      </c>
      <c r="H29" s="15" t="s">
        <v>102</v>
      </c>
      <c r="I29" s="15" t="s">
        <v>27</v>
      </c>
      <c r="J29" s="28" t="s">
        <v>78</v>
      </c>
      <c r="K29" s="15">
        <v>21</v>
      </c>
      <c r="L29" s="18">
        <v>1000</v>
      </c>
      <c r="M29" s="17">
        <f t="shared" si="0"/>
        <v>4000</v>
      </c>
      <c r="N29" s="14">
        <v>1</v>
      </c>
      <c r="O29" s="14">
        <v>1</v>
      </c>
      <c r="P29" s="14"/>
      <c r="Q29" s="14"/>
      <c r="R29" s="16">
        <v>1</v>
      </c>
      <c r="S29" s="15"/>
      <c r="T29" s="14"/>
      <c r="U29" s="24">
        <v>1</v>
      </c>
      <c r="V29" s="14"/>
      <c r="W29" s="24">
        <v>1</v>
      </c>
      <c r="X29" s="14">
        <v>1</v>
      </c>
      <c r="Y29" s="13"/>
      <c r="Z29" s="13"/>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row>
    <row r="30" spans="1:63" ht="151" customHeight="1">
      <c r="A30" s="38" t="s">
        <v>77</v>
      </c>
      <c r="B30" s="424"/>
      <c r="C30" s="429"/>
      <c r="D30" s="22" t="s">
        <v>98</v>
      </c>
      <c r="E30" s="22" t="s">
        <v>97</v>
      </c>
      <c r="F30" s="21">
        <v>43967</v>
      </c>
      <c r="G30" s="20" t="s">
        <v>101</v>
      </c>
      <c r="H30" s="15" t="s">
        <v>96</v>
      </c>
      <c r="I30" s="15" t="s">
        <v>88</v>
      </c>
      <c r="J30" s="19" t="s">
        <v>78</v>
      </c>
      <c r="K30" s="15">
        <v>22</v>
      </c>
      <c r="L30" s="18">
        <v>500</v>
      </c>
      <c r="M30" s="17">
        <f t="shared" si="0"/>
        <v>2000</v>
      </c>
      <c r="N30" s="14">
        <v>1</v>
      </c>
      <c r="O30" s="14">
        <v>1</v>
      </c>
      <c r="P30" s="14"/>
      <c r="Q30" s="14"/>
      <c r="R30" s="16">
        <v>1</v>
      </c>
      <c r="S30" s="15"/>
      <c r="T30" s="14"/>
      <c r="U30" s="24">
        <v>1</v>
      </c>
      <c r="V30" s="14"/>
      <c r="W30" s="24">
        <v>1</v>
      </c>
      <c r="X30" s="14">
        <v>1</v>
      </c>
      <c r="Y30" s="13"/>
      <c r="Z30" s="13"/>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row>
    <row r="31" spans="1:63" ht="151" customHeight="1">
      <c r="A31" s="38" t="s">
        <v>77</v>
      </c>
      <c r="B31" s="424"/>
      <c r="C31" s="429"/>
      <c r="D31" s="22" t="s">
        <v>76</v>
      </c>
      <c r="E31" s="22" t="s">
        <v>75</v>
      </c>
      <c r="F31" s="21">
        <v>43967</v>
      </c>
      <c r="G31" s="20" t="s">
        <v>93</v>
      </c>
      <c r="H31" s="15" t="s">
        <v>100</v>
      </c>
      <c r="I31" s="15" t="s">
        <v>88</v>
      </c>
      <c r="J31" s="19" t="s">
        <v>99</v>
      </c>
      <c r="K31" s="15">
        <v>23</v>
      </c>
      <c r="L31" s="18">
        <v>500</v>
      </c>
      <c r="M31" s="17">
        <f t="shared" si="0"/>
        <v>2000</v>
      </c>
      <c r="N31" s="14">
        <v>1</v>
      </c>
      <c r="O31" s="14">
        <v>1</v>
      </c>
      <c r="P31" s="14"/>
      <c r="Q31" s="14"/>
      <c r="R31" s="16">
        <v>1</v>
      </c>
      <c r="S31" s="15"/>
      <c r="T31" s="16">
        <v>1</v>
      </c>
      <c r="U31" s="15"/>
      <c r="V31" s="16">
        <v>1</v>
      </c>
      <c r="W31" s="15"/>
      <c r="X31" s="14">
        <v>1</v>
      </c>
      <c r="Y31" s="13"/>
      <c r="Z31" s="13"/>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row>
    <row r="32" spans="1:63" ht="151" customHeight="1">
      <c r="A32" s="38" t="s">
        <v>77</v>
      </c>
      <c r="B32" s="424"/>
      <c r="C32" s="429"/>
      <c r="D32" s="22" t="s">
        <v>98</v>
      </c>
      <c r="E32" s="22" t="s">
        <v>97</v>
      </c>
      <c r="F32" s="21">
        <v>43967</v>
      </c>
      <c r="G32" s="20" t="s">
        <v>90</v>
      </c>
      <c r="H32" s="15" t="s">
        <v>96</v>
      </c>
      <c r="I32" s="15" t="s">
        <v>88</v>
      </c>
      <c r="J32" s="19" t="s">
        <v>78</v>
      </c>
      <c r="K32" s="15">
        <v>24</v>
      </c>
      <c r="L32" s="18">
        <v>500</v>
      </c>
      <c r="M32" s="17">
        <f t="shared" si="0"/>
        <v>2000</v>
      </c>
      <c r="N32" s="14">
        <v>1</v>
      </c>
      <c r="O32" s="14">
        <v>1</v>
      </c>
      <c r="P32" s="14"/>
      <c r="Q32" s="14"/>
      <c r="R32" s="16"/>
      <c r="S32" s="15"/>
      <c r="T32" s="14"/>
      <c r="U32" s="24">
        <v>1</v>
      </c>
      <c r="V32" s="14"/>
      <c r="W32" s="24">
        <v>1</v>
      </c>
      <c r="X32" s="14">
        <v>1</v>
      </c>
      <c r="Y32" s="13"/>
      <c r="Z32" s="13"/>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row>
    <row r="33" spans="1:96" ht="151" customHeight="1">
      <c r="A33" s="38" t="s">
        <v>77</v>
      </c>
      <c r="B33" s="424"/>
      <c r="C33" s="429"/>
      <c r="D33" s="22" t="s">
        <v>98</v>
      </c>
      <c r="E33" s="22" t="s">
        <v>97</v>
      </c>
      <c r="F33" s="21">
        <v>43968</v>
      </c>
      <c r="G33" s="20" t="s">
        <v>90</v>
      </c>
      <c r="H33" s="15" t="s">
        <v>96</v>
      </c>
      <c r="I33" s="15" t="s">
        <v>88</v>
      </c>
      <c r="J33" s="19" t="s">
        <v>78</v>
      </c>
      <c r="K33" s="15">
        <v>25</v>
      </c>
      <c r="L33" s="18">
        <v>500</v>
      </c>
      <c r="M33" s="17">
        <f t="shared" si="0"/>
        <v>2000</v>
      </c>
      <c r="N33" s="14">
        <v>1</v>
      </c>
      <c r="O33" s="14">
        <v>1</v>
      </c>
      <c r="P33" s="14"/>
      <c r="Q33" s="14"/>
      <c r="R33" s="16"/>
      <c r="S33" s="15"/>
      <c r="T33" s="14"/>
      <c r="U33" s="24">
        <v>1</v>
      </c>
      <c r="V33" s="14"/>
      <c r="W33" s="24">
        <v>1</v>
      </c>
      <c r="X33" s="14">
        <v>1</v>
      </c>
      <c r="Y33" s="13"/>
      <c r="Z33" s="13"/>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row>
    <row r="34" spans="1:96" ht="151" customHeight="1">
      <c r="A34" s="38" t="s">
        <v>77</v>
      </c>
      <c r="B34" s="424"/>
      <c r="C34" s="429"/>
      <c r="D34" s="22" t="s">
        <v>91</v>
      </c>
      <c r="E34" s="22" t="s">
        <v>82</v>
      </c>
      <c r="F34" s="21">
        <v>43977</v>
      </c>
      <c r="G34" s="20" t="s">
        <v>26</v>
      </c>
      <c r="H34" s="15" t="s">
        <v>89</v>
      </c>
      <c r="I34" s="15" t="s">
        <v>27</v>
      </c>
      <c r="J34" s="19" t="s">
        <v>87</v>
      </c>
      <c r="K34" s="15">
        <v>26</v>
      </c>
      <c r="L34" s="18">
        <v>1000</v>
      </c>
      <c r="M34" s="17">
        <f t="shared" si="0"/>
        <v>4000</v>
      </c>
      <c r="N34" s="14">
        <v>1</v>
      </c>
      <c r="O34" s="14">
        <v>1</v>
      </c>
      <c r="P34" s="14"/>
      <c r="Q34" s="14"/>
      <c r="R34" s="16">
        <v>1</v>
      </c>
      <c r="S34" s="15"/>
      <c r="T34" s="16">
        <v>1</v>
      </c>
      <c r="U34" s="15"/>
      <c r="V34" s="16">
        <v>1</v>
      </c>
      <c r="W34" s="15"/>
      <c r="X34" s="14">
        <v>1</v>
      </c>
      <c r="Y34" s="13"/>
      <c r="Z34" s="13"/>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row>
    <row r="35" spans="1:96" ht="151" customHeight="1">
      <c r="A35" s="38" t="s">
        <v>77</v>
      </c>
      <c r="B35" s="424"/>
      <c r="C35" s="429"/>
      <c r="D35" s="22" t="s">
        <v>91</v>
      </c>
      <c r="E35" s="22" t="s">
        <v>82</v>
      </c>
      <c r="F35" s="21">
        <v>43977</v>
      </c>
      <c r="G35" s="20" t="s">
        <v>90</v>
      </c>
      <c r="H35" s="15" t="s">
        <v>89</v>
      </c>
      <c r="I35" s="15" t="s">
        <v>88</v>
      </c>
      <c r="J35" s="19" t="s">
        <v>95</v>
      </c>
      <c r="K35" s="15">
        <v>27</v>
      </c>
      <c r="L35" s="18">
        <v>500</v>
      </c>
      <c r="M35" s="17">
        <f t="shared" si="0"/>
        <v>2000</v>
      </c>
      <c r="N35" s="14">
        <v>1</v>
      </c>
      <c r="O35" s="14">
        <v>1</v>
      </c>
      <c r="P35" s="14"/>
      <c r="Q35" s="14"/>
      <c r="R35" s="16">
        <v>1</v>
      </c>
      <c r="S35" s="15"/>
      <c r="T35" s="16">
        <v>1</v>
      </c>
      <c r="U35" s="15"/>
      <c r="V35" s="16">
        <v>1</v>
      </c>
      <c r="W35" s="15"/>
      <c r="X35" s="14">
        <v>1</v>
      </c>
      <c r="Y35" s="13"/>
      <c r="Z35" s="13"/>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row>
    <row r="36" spans="1:96" ht="151" customHeight="1">
      <c r="A36" s="38" t="s">
        <v>77</v>
      </c>
      <c r="B36" s="424"/>
      <c r="C36" s="429"/>
      <c r="D36" s="22" t="s">
        <v>91</v>
      </c>
      <c r="E36" s="22" t="s">
        <v>82</v>
      </c>
      <c r="F36" s="21">
        <v>43977</v>
      </c>
      <c r="G36" s="20" t="s">
        <v>90</v>
      </c>
      <c r="H36" s="15" t="s">
        <v>94</v>
      </c>
      <c r="I36" s="15" t="s">
        <v>88</v>
      </c>
      <c r="J36" s="27" t="s">
        <v>87</v>
      </c>
      <c r="K36" s="15">
        <v>28</v>
      </c>
      <c r="L36" s="18">
        <v>500</v>
      </c>
      <c r="M36" s="17">
        <f t="shared" si="0"/>
        <v>2000</v>
      </c>
      <c r="N36" s="14">
        <v>3</v>
      </c>
      <c r="O36" s="14"/>
      <c r="P36" s="14"/>
      <c r="Q36" s="14">
        <v>1</v>
      </c>
      <c r="R36" s="16">
        <v>1</v>
      </c>
      <c r="S36" s="15"/>
      <c r="T36" s="16">
        <v>1</v>
      </c>
      <c r="U36" s="15"/>
      <c r="V36" s="16">
        <v>1</v>
      </c>
      <c r="W36" s="15"/>
      <c r="X36" s="14">
        <v>1</v>
      </c>
      <c r="Y36" s="13"/>
      <c r="Z36" s="13"/>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row>
    <row r="37" spans="1:96" ht="151" customHeight="1">
      <c r="A37" s="38" t="s">
        <v>77</v>
      </c>
      <c r="B37" s="424"/>
      <c r="C37" s="429"/>
      <c r="D37" s="22" t="s">
        <v>91</v>
      </c>
      <c r="E37" s="22" t="s">
        <v>82</v>
      </c>
      <c r="F37" s="21">
        <v>43977</v>
      </c>
      <c r="G37" s="20" t="s">
        <v>93</v>
      </c>
      <c r="H37" s="15" t="s">
        <v>89</v>
      </c>
      <c r="I37" s="15" t="s">
        <v>88</v>
      </c>
      <c r="J37" s="19" t="s">
        <v>87</v>
      </c>
      <c r="K37" s="15">
        <v>29</v>
      </c>
      <c r="L37" s="18">
        <v>500</v>
      </c>
      <c r="M37" s="17">
        <f t="shared" si="0"/>
        <v>2000</v>
      </c>
      <c r="N37" s="14">
        <v>1</v>
      </c>
      <c r="O37" s="14">
        <v>1</v>
      </c>
      <c r="P37" s="14"/>
      <c r="Q37" s="14"/>
      <c r="R37" s="16">
        <v>1</v>
      </c>
      <c r="S37" s="15"/>
      <c r="T37" s="16">
        <v>1</v>
      </c>
      <c r="U37" s="15"/>
      <c r="V37" s="16">
        <v>1</v>
      </c>
      <c r="W37" s="15"/>
      <c r="X37" s="14">
        <v>1</v>
      </c>
      <c r="Y37" s="13"/>
      <c r="Z37" s="13"/>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row>
    <row r="38" spans="1:96" ht="151" customHeight="1">
      <c r="A38" s="38" t="s">
        <v>77</v>
      </c>
      <c r="B38" s="424"/>
      <c r="C38" s="429"/>
      <c r="D38" s="22" t="s">
        <v>91</v>
      </c>
      <c r="E38" s="22" t="s">
        <v>86</v>
      </c>
      <c r="F38" s="21">
        <v>43978</v>
      </c>
      <c r="G38" s="26" t="s">
        <v>85</v>
      </c>
      <c r="H38" s="15" t="s">
        <v>81</v>
      </c>
      <c r="I38" s="32" t="s">
        <v>128</v>
      </c>
      <c r="J38" s="33" t="s">
        <v>127</v>
      </c>
      <c r="K38" s="15">
        <v>30</v>
      </c>
      <c r="L38" s="34">
        <v>293.91000000000003</v>
      </c>
      <c r="M38" s="35">
        <f t="shared" si="0"/>
        <v>1175.6400000000001</v>
      </c>
      <c r="N38" s="14">
        <v>1</v>
      </c>
      <c r="O38" s="14">
        <v>1</v>
      </c>
      <c r="P38" s="14"/>
      <c r="Q38" s="14"/>
      <c r="R38" s="16"/>
      <c r="S38" s="15"/>
      <c r="T38" s="16"/>
      <c r="U38" s="15"/>
      <c r="V38" s="16"/>
      <c r="W38" s="15"/>
      <c r="X38" s="14">
        <v>1</v>
      </c>
      <c r="Y38" s="13"/>
      <c r="Z38" s="13"/>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row>
    <row r="39" spans="1:96" ht="151" customHeight="1">
      <c r="A39" s="38" t="s">
        <v>92</v>
      </c>
      <c r="B39" s="424"/>
      <c r="C39" s="429"/>
      <c r="D39" s="22" t="s">
        <v>91</v>
      </c>
      <c r="E39" s="22" t="s">
        <v>82</v>
      </c>
      <c r="F39" s="21">
        <v>43978</v>
      </c>
      <c r="G39" s="20" t="s">
        <v>90</v>
      </c>
      <c r="H39" s="15" t="s">
        <v>89</v>
      </c>
      <c r="I39" s="32" t="s">
        <v>88</v>
      </c>
      <c r="J39" s="33" t="s">
        <v>87</v>
      </c>
      <c r="K39" s="15">
        <v>31</v>
      </c>
      <c r="L39" s="34">
        <v>500</v>
      </c>
      <c r="M39" s="35">
        <f t="shared" si="0"/>
        <v>2000</v>
      </c>
      <c r="N39" s="14">
        <v>1</v>
      </c>
      <c r="O39" s="14">
        <v>1</v>
      </c>
      <c r="P39" s="14"/>
      <c r="Q39" s="14"/>
      <c r="R39" s="16">
        <v>1</v>
      </c>
      <c r="S39" s="15"/>
      <c r="T39" s="16">
        <v>1</v>
      </c>
      <c r="U39" s="15"/>
      <c r="V39" s="16">
        <v>1</v>
      </c>
      <c r="W39" s="15"/>
      <c r="X39" s="14">
        <v>1</v>
      </c>
      <c r="Y39" s="13"/>
      <c r="Z39" s="13"/>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row>
    <row r="40" spans="1:96" ht="151" customHeight="1">
      <c r="A40" s="38" t="s">
        <v>77</v>
      </c>
      <c r="B40" s="424"/>
      <c r="C40" s="429"/>
      <c r="D40" s="22" t="s">
        <v>83</v>
      </c>
      <c r="E40" s="22" t="s">
        <v>86</v>
      </c>
      <c r="F40" s="21">
        <v>43979</v>
      </c>
      <c r="G40" s="25" t="s">
        <v>85</v>
      </c>
      <c r="H40" s="15" t="s">
        <v>81</v>
      </c>
      <c r="I40" s="32" t="s">
        <v>129</v>
      </c>
      <c r="J40" s="33" t="s">
        <v>80</v>
      </c>
      <c r="K40" s="15">
        <v>32</v>
      </c>
      <c r="L40" s="34">
        <v>100</v>
      </c>
      <c r="M40" s="35">
        <f t="shared" si="0"/>
        <v>400</v>
      </c>
      <c r="N40" s="14">
        <v>1</v>
      </c>
      <c r="O40" s="14">
        <v>1</v>
      </c>
      <c r="P40" s="14"/>
      <c r="Q40" s="14"/>
      <c r="R40" s="16">
        <v>1</v>
      </c>
      <c r="S40" s="15"/>
      <c r="T40" s="14"/>
      <c r="U40" s="24">
        <v>1</v>
      </c>
      <c r="V40" s="14"/>
      <c r="W40" s="24">
        <v>1</v>
      </c>
      <c r="X40" s="14">
        <v>1</v>
      </c>
      <c r="Y40" s="13"/>
      <c r="Z40" s="13"/>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row>
    <row r="41" spans="1:96" ht="151" customHeight="1">
      <c r="A41" s="38" t="s">
        <v>77</v>
      </c>
      <c r="B41" s="424"/>
      <c r="C41" s="429"/>
      <c r="D41" s="22" t="s">
        <v>83</v>
      </c>
      <c r="E41" s="22" t="s">
        <v>86</v>
      </c>
      <c r="F41" s="21">
        <v>43979</v>
      </c>
      <c r="G41" s="20" t="s">
        <v>26</v>
      </c>
      <c r="H41" s="15" t="s">
        <v>81</v>
      </c>
      <c r="I41" s="15" t="s">
        <v>27</v>
      </c>
      <c r="J41" s="25" t="s">
        <v>84</v>
      </c>
      <c r="K41" s="15">
        <v>33</v>
      </c>
      <c r="L41" s="18">
        <v>1000</v>
      </c>
      <c r="M41" s="17">
        <f t="shared" si="0"/>
        <v>4000</v>
      </c>
      <c r="N41" s="14">
        <v>1</v>
      </c>
      <c r="O41" s="14">
        <v>1</v>
      </c>
      <c r="P41" s="14"/>
      <c r="Q41" s="14"/>
      <c r="R41" s="16">
        <v>1</v>
      </c>
      <c r="S41" s="15"/>
      <c r="T41" s="14"/>
      <c r="U41" s="24">
        <v>1</v>
      </c>
      <c r="V41" s="14"/>
      <c r="W41" s="24">
        <v>1</v>
      </c>
      <c r="X41" s="14">
        <v>1</v>
      </c>
      <c r="Y41" s="13"/>
      <c r="Z41" s="13"/>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row>
    <row r="42" spans="1:96" ht="151" customHeight="1">
      <c r="A42" s="38" t="s">
        <v>77</v>
      </c>
      <c r="B42" s="424"/>
      <c r="C42" s="429"/>
      <c r="D42" s="22" t="s">
        <v>76</v>
      </c>
      <c r="E42" s="22" t="s">
        <v>75</v>
      </c>
      <c r="F42" s="21">
        <v>43980</v>
      </c>
      <c r="G42" s="26" t="s">
        <v>74</v>
      </c>
      <c r="H42" s="15" t="s">
        <v>73</v>
      </c>
      <c r="I42" s="15" t="s">
        <v>79</v>
      </c>
      <c r="J42" s="19" t="s">
        <v>78</v>
      </c>
      <c r="K42" s="15">
        <v>34</v>
      </c>
      <c r="L42" s="18">
        <v>5496.4</v>
      </c>
      <c r="M42" s="17">
        <f t="shared" si="0"/>
        <v>21985.599999999999</v>
      </c>
      <c r="N42" s="14">
        <v>1</v>
      </c>
      <c r="O42" s="14">
        <v>1</v>
      </c>
      <c r="P42" s="14"/>
      <c r="Q42" s="14"/>
      <c r="R42" s="16">
        <v>1</v>
      </c>
      <c r="S42" s="15"/>
      <c r="T42" s="16">
        <v>1</v>
      </c>
      <c r="U42" s="15"/>
      <c r="V42" s="16">
        <v>1</v>
      </c>
      <c r="W42" s="15"/>
      <c r="X42" s="14">
        <v>1</v>
      </c>
      <c r="Y42" s="13"/>
      <c r="Z42" s="13"/>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row>
    <row r="43" spans="1:96" ht="151" customHeight="1">
      <c r="A43" s="38" t="s">
        <v>77</v>
      </c>
      <c r="B43" s="425"/>
      <c r="C43" s="430"/>
      <c r="D43" s="22" t="s">
        <v>76</v>
      </c>
      <c r="E43" s="22" t="s">
        <v>75</v>
      </c>
      <c r="F43" s="21">
        <v>43980</v>
      </c>
      <c r="G43" s="26" t="s">
        <v>74</v>
      </c>
      <c r="H43" s="15" t="s">
        <v>73</v>
      </c>
      <c r="I43" s="15" t="s">
        <v>72</v>
      </c>
      <c r="J43" s="19" t="s">
        <v>71</v>
      </c>
      <c r="K43" s="15">
        <v>35</v>
      </c>
      <c r="L43" s="18">
        <v>3805.2</v>
      </c>
      <c r="M43" s="17">
        <f t="shared" si="0"/>
        <v>15220.8</v>
      </c>
      <c r="N43" s="14">
        <v>1</v>
      </c>
      <c r="O43" s="14">
        <v>1</v>
      </c>
      <c r="P43" s="14"/>
      <c r="Q43" s="14"/>
      <c r="R43" s="16">
        <v>1</v>
      </c>
      <c r="S43" s="15"/>
      <c r="T43" s="16">
        <v>1</v>
      </c>
      <c r="U43" s="15"/>
      <c r="V43" s="16">
        <v>1</v>
      </c>
      <c r="W43" s="15"/>
      <c r="X43" s="14">
        <v>1</v>
      </c>
      <c r="Y43" s="13"/>
      <c r="Z43" s="13"/>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row>
    <row r="44" spans="1:96" ht="15" customHeight="1">
      <c r="A44" s="417" t="s">
        <v>23</v>
      </c>
      <c r="B44" s="418"/>
      <c r="C44" s="419"/>
      <c r="D44" s="419"/>
      <c r="E44" s="419"/>
      <c r="F44" s="419"/>
      <c r="G44" s="419"/>
      <c r="H44" s="419"/>
      <c r="I44" s="419"/>
      <c r="J44" s="420"/>
      <c r="K44" s="10">
        <v>35</v>
      </c>
      <c r="L44" s="12">
        <f>SUM(L9:L43)</f>
        <v>88831.95</v>
      </c>
      <c r="M44" s="12">
        <f>SUM(M9:M43)</f>
        <v>355327.8</v>
      </c>
      <c r="N44" s="11"/>
      <c r="O44" s="10">
        <f t="shared" ref="O44:Z44" si="1">SUM(O9:O43)</f>
        <v>28</v>
      </c>
      <c r="P44" s="10">
        <f t="shared" si="1"/>
        <v>0</v>
      </c>
      <c r="Q44" s="10">
        <f t="shared" si="1"/>
        <v>7</v>
      </c>
      <c r="R44" s="10">
        <f t="shared" si="1"/>
        <v>32</v>
      </c>
      <c r="S44" s="10">
        <f t="shared" si="1"/>
        <v>0</v>
      </c>
      <c r="T44" s="10">
        <f t="shared" si="1"/>
        <v>28</v>
      </c>
      <c r="U44" s="10">
        <f t="shared" si="1"/>
        <v>6</v>
      </c>
      <c r="V44" s="10">
        <f t="shared" si="1"/>
        <v>28</v>
      </c>
      <c r="W44" s="10">
        <f t="shared" si="1"/>
        <v>6</v>
      </c>
      <c r="X44" s="10">
        <f t="shared" si="1"/>
        <v>35</v>
      </c>
      <c r="Y44" s="10">
        <f t="shared" si="1"/>
        <v>0</v>
      </c>
      <c r="Z44" s="10">
        <f t="shared" si="1"/>
        <v>0</v>
      </c>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row>
    <row r="45" spans="1:96" ht="14.25" customHeight="1">
      <c r="A45" s="9"/>
      <c r="B45" s="9"/>
      <c r="C45" s="9"/>
      <c r="D45" s="6"/>
      <c r="E45" s="6"/>
      <c r="F45" s="7"/>
      <c r="G45" s="6"/>
      <c r="H45" s="6"/>
      <c r="I45" s="6"/>
      <c r="J45" s="6"/>
      <c r="K45" s="6"/>
      <c r="L45" s="6"/>
      <c r="M45" s="6"/>
      <c r="N45" s="6"/>
      <c r="O45" s="6"/>
      <c r="P45" s="6"/>
      <c r="Q45" s="6"/>
      <c r="R45" s="6"/>
      <c r="S45" s="6"/>
      <c r="T45" s="6"/>
      <c r="U45" s="6"/>
      <c r="V45" s="6"/>
      <c r="W45" s="6"/>
      <c r="X45" s="6"/>
      <c r="Y45" s="6"/>
      <c r="Z45" s="6"/>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row>
    <row r="46" spans="1:96" ht="14.25" customHeight="1">
      <c r="A46" s="6"/>
      <c r="B46" s="6"/>
      <c r="C46" s="6"/>
      <c r="D46" s="6"/>
      <c r="E46" s="6"/>
      <c r="F46" s="7"/>
      <c r="G46" s="6"/>
      <c r="H46" s="6"/>
      <c r="I46" s="6"/>
      <c r="J46" s="6"/>
      <c r="K46" s="6"/>
      <c r="L46" s="6"/>
      <c r="M46" s="6"/>
      <c r="N46" s="6"/>
      <c r="O46" s="6"/>
      <c r="P46" s="6"/>
      <c r="Q46" s="6"/>
      <c r="R46" s="6"/>
      <c r="S46" s="6"/>
      <c r="T46" s="6"/>
      <c r="U46" s="6"/>
      <c r="V46" s="6"/>
      <c r="W46" s="6"/>
      <c r="X46" s="6"/>
      <c r="Y46" s="6"/>
      <c r="Z46" s="6"/>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row>
    <row r="47" spans="1:96" ht="14.25" customHeight="1">
      <c r="A47" s="6"/>
      <c r="B47" s="6"/>
      <c r="C47" s="6"/>
      <c r="D47" s="6"/>
      <c r="E47" s="6"/>
      <c r="F47" s="7"/>
      <c r="G47" s="6"/>
      <c r="H47" s="6"/>
      <c r="I47" s="6"/>
      <c r="J47" s="6"/>
      <c r="K47" s="6"/>
      <c r="L47" s="6"/>
      <c r="M47" s="6"/>
      <c r="N47" s="6"/>
      <c r="O47" s="6"/>
      <c r="P47" s="6"/>
      <c r="Q47" s="6"/>
      <c r="R47" s="6"/>
      <c r="S47" s="6"/>
      <c r="T47" s="6"/>
      <c r="U47" s="6"/>
      <c r="V47" s="6"/>
      <c r="W47" s="6"/>
      <c r="X47" s="6"/>
      <c r="Y47" s="6"/>
      <c r="Z47" s="6"/>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row>
    <row r="48" spans="1:96" ht="14.25" customHeight="1">
      <c r="A48" s="6"/>
      <c r="B48" s="6"/>
      <c r="C48" s="6"/>
      <c r="D48" s="6"/>
      <c r="E48" s="6"/>
      <c r="F48" s="7"/>
      <c r="G48" s="6"/>
      <c r="H48" s="6"/>
      <c r="I48" s="6"/>
      <c r="J48" s="6"/>
      <c r="K48" s="6"/>
      <c r="L48" s="6"/>
      <c r="M48" s="6"/>
      <c r="N48" s="6"/>
      <c r="O48" s="6"/>
      <c r="P48" s="6"/>
      <c r="Q48" s="6"/>
      <c r="R48" s="6"/>
      <c r="S48" s="6"/>
      <c r="T48" s="6"/>
      <c r="U48" s="6"/>
      <c r="V48" s="6"/>
      <c r="W48" s="6"/>
      <c r="X48" s="6"/>
      <c r="Y48" s="6"/>
      <c r="Z48" s="6"/>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row>
    <row r="49" spans="1:96" ht="14.25" customHeight="1">
      <c r="A49" s="6"/>
      <c r="B49" s="6"/>
      <c r="C49" s="6"/>
      <c r="D49" s="6"/>
      <c r="E49" s="6"/>
      <c r="F49" s="7"/>
      <c r="G49" s="6"/>
      <c r="H49" s="6"/>
      <c r="I49" s="6"/>
      <c r="J49" s="6"/>
      <c r="K49" s="6"/>
      <c r="L49" s="6"/>
      <c r="M49" s="6"/>
      <c r="N49" s="6"/>
      <c r="O49" s="6"/>
      <c r="P49" s="6"/>
      <c r="Q49" s="6"/>
      <c r="R49" s="6"/>
      <c r="S49" s="6"/>
      <c r="T49" s="6"/>
      <c r="U49" s="6"/>
      <c r="V49" s="6"/>
      <c r="W49" s="6"/>
      <c r="X49" s="6"/>
      <c r="Y49" s="6"/>
      <c r="Z49" s="6"/>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row>
    <row r="50" spans="1:96" ht="14.25" customHeight="1">
      <c r="A50" s="6"/>
      <c r="B50" s="6"/>
      <c r="C50" s="6"/>
      <c r="D50" s="6"/>
      <c r="E50" s="6"/>
      <c r="F50" s="7"/>
      <c r="G50" s="6"/>
      <c r="H50" s="6"/>
      <c r="I50" s="6"/>
      <c r="J50" s="6"/>
      <c r="K50" s="6"/>
      <c r="L50" s="6"/>
      <c r="M50" s="6"/>
      <c r="N50" s="6"/>
      <c r="O50" s="6"/>
      <c r="P50" s="6"/>
      <c r="Q50" s="6"/>
      <c r="R50" s="6"/>
      <c r="S50" s="6"/>
      <c r="T50" s="6"/>
      <c r="U50" s="6"/>
      <c r="V50" s="6"/>
      <c r="W50" s="6"/>
      <c r="X50" s="6"/>
      <c r="Y50" s="6"/>
      <c r="Z50" s="6"/>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row>
    <row r="51" spans="1:96" ht="14.25" customHeight="1">
      <c r="A51" s="6"/>
      <c r="B51" s="6"/>
      <c r="C51" s="6"/>
      <c r="D51" s="6"/>
      <c r="E51" s="6"/>
      <c r="F51" s="7"/>
      <c r="G51" s="6"/>
      <c r="H51" s="6"/>
      <c r="I51" s="6"/>
      <c r="J51" s="6"/>
      <c r="K51" s="6"/>
      <c r="L51" s="6"/>
      <c r="M51" s="6"/>
      <c r="N51" s="6"/>
      <c r="O51" s="6"/>
      <c r="P51" s="6"/>
      <c r="Q51" s="6"/>
      <c r="R51" s="6"/>
      <c r="S51" s="6"/>
      <c r="T51" s="6"/>
      <c r="U51" s="6"/>
      <c r="V51" s="6"/>
      <c r="W51" s="6"/>
      <c r="X51" s="6"/>
      <c r="Y51" s="6"/>
      <c r="Z51" s="6"/>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row>
    <row r="52" spans="1:96" ht="14.25" customHeight="1">
      <c r="A52" s="6"/>
      <c r="B52" s="6"/>
      <c r="C52" s="6"/>
      <c r="D52" s="6"/>
      <c r="E52" s="6"/>
      <c r="F52" s="7"/>
      <c r="G52" s="6"/>
      <c r="H52" s="5"/>
      <c r="I52" s="6"/>
      <c r="J52" s="6"/>
      <c r="K52" s="6"/>
      <c r="L52" s="6"/>
      <c r="M52" s="6"/>
      <c r="N52" s="6"/>
      <c r="O52" s="6"/>
      <c r="P52" s="6"/>
      <c r="Q52" s="6"/>
      <c r="R52" s="6"/>
      <c r="S52" s="6"/>
      <c r="T52" s="6"/>
      <c r="U52" s="6"/>
      <c r="V52" s="6"/>
      <c r="W52" s="6"/>
      <c r="X52" s="6"/>
      <c r="Y52" s="6"/>
      <c r="Z52" s="6"/>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row>
    <row r="53" spans="1:96" ht="14.25" customHeight="1">
      <c r="A53" s="6"/>
      <c r="B53" s="6"/>
      <c r="C53" s="6"/>
      <c r="D53" s="6"/>
      <c r="E53" s="6"/>
      <c r="F53" s="7"/>
      <c r="G53" s="6"/>
      <c r="H53" s="6"/>
      <c r="I53" s="6"/>
      <c r="J53" s="6"/>
      <c r="K53" s="6"/>
      <c r="L53" s="6"/>
      <c r="M53" s="6"/>
      <c r="N53" s="6"/>
      <c r="O53" s="6"/>
      <c r="P53" s="6"/>
      <c r="Q53" s="6"/>
      <c r="R53" s="6"/>
      <c r="S53" s="6"/>
      <c r="T53" s="6"/>
      <c r="U53" s="6"/>
      <c r="V53" s="6"/>
      <c r="W53" s="6"/>
      <c r="X53" s="6"/>
      <c r="Y53" s="6"/>
      <c r="Z53" s="6"/>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row>
    <row r="54" spans="1:96" ht="14.25" customHeight="1">
      <c r="A54" s="6"/>
      <c r="B54" s="8"/>
      <c r="C54" s="8"/>
      <c r="D54" s="6"/>
      <c r="E54" s="6"/>
      <c r="F54" s="7"/>
      <c r="G54" s="6"/>
      <c r="H54" s="6"/>
      <c r="I54" s="6"/>
      <c r="J54" s="6"/>
      <c r="K54" s="6"/>
      <c r="L54" s="6"/>
      <c r="M54" s="6"/>
      <c r="N54" s="6"/>
      <c r="O54" s="6"/>
      <c r="P54" s="6"/>
      <c r="Q54" s="6"/>
      <c r="R54" s="6"/>
      <c r="S54" s="6"/>
      <c r="T54" s="6"/>
      <c r="U54" s="6"/>
      <c r="V54" s="6"/>
      <c r="W54" s="6"/>
      <c r="X54" s="6"/>
      <c r="Y54" s="6"/>
      <c r="Z54" s="6"/>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row>
    <row r="55" spans="1:96" ht="14.25" customHeight="1">
      <c r="A55" s="6"/>
      <c r="B55" s="6"/>
      <c r="C55" s="6"/>
      <c r="D55" s="6"/>
      <c r="E55" s="6"/>
      <c r="F55" s="7"/>
      <c r="G55" s="6"/>
      <c r="H55" s="6"/>
      <c r="I55" s="6"/>
      <c r="J55" s="6"/>
      <c r="K55" s="6"/>
      <c r="L55" s="6"/>
      <c r="M55" s="6"/>
      <c r="N55" s="6"/>
      <c r="O55" s="6"/>
      <c r="P55" s="6"/>
      <c r="Q55" s="6"/>
      <c r="R55" s="6"/>
      <c r="S55" s="6"/>
      <c r="T55" s="6"/>
      <c r="U55" s="6"/>
      <c r="V55" s="6"/>
      <c r="W55" s="6"/>
      <c r="X55" s="6"/>
      <c r="Y55" s="6"/>
      <c r="Z55" s="6"/>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row>
    <row r="56" spans="1:96" ht="14.25" customHeight="1">
      <c r="A56" s="6"/>
      <c r="B56" s="6"/>
      <c r="C56" s="6"/>
      <c r="D56" s="6"/>
      <c r="E56" s="6"/>
      <c r="F56" s="7"/>
      <c r="G56" s="6"/>
      <c r="H56" s="6"/>
      <c r="I56" s="6"/>
      <c r="J56" s="6"/>
      <c r="K56" s="6"/>
      <c r="L56" s="6"/>
      <c r="M56" s="6"/>
      <c r="N56" s="6"/>
      <c r="O56" s="6"/>
      <c r="P56" s="6"/>
      <c r="Q56" s="6"/>
      <c r="R56" s="6"/>
      <c r="S56" s="6"/>
      <c r="T56" s="6"/>
      <c r="U56" s="6"/>
      <c r="V56" s="6"/>
      <c r="W56" s="6"/>
      <c r="X56" s="6"/>
      <c r="Y56" s="6"/>
      <c r="Z56" s="6"/>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row>
    <row r="57" spans="1:96" ht="14.25" customHeight="1">
      <c r="A57" s="6"/>
      <c r="B57" s="6"/>
      <c r="C57" s="6"/>
      <c r="D57" s="6"/>
      <c r="E57" s="6"/>
      <c r="F57" s="7"/>
      <c r="G57" s="6"/>
      <c r="H57" s="6"/>
      <c r="I57" s="6"/>
      <c r="J57" s="6"/>
      <c r="K57" s="6"/>
      <c r="L57" s="6"/>
      <c r="M57" s="6"/>
      <c r="N57" s="6"/>
      <c r="O57" s="6"/>
      <c r="P57" s="6"/>
      <c r="Q57" s="6"/>
      <c r="R57" s="6"/>
      <c r="S57" s="6"/>
      <c r="T57" s="6"/>
      <c r="U57" s="6"/>
      <c r="V57" s="6"/>
      <c r="W57" s="6"/>
      <c r="X57" s="6"/>
      <c r="Y57" s="6"/>
      <c r="Z57" s="6"/>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row>
    <row r="58" spans="1:96" ht="14.25" customHeight="1">
      <c r="A58" s="6"/>
      <c r="B58" s="6"/>
      <c r="C58" s="6"/>
      <c r="D58" s="6"/>
      <c r="E58" s="6"/>
      <c r="F58" s="7"/>
      <c r="G58" s="6"/>
      <c r="H58" s="6"/>
      <c r="I58" s="6"/>
      <c r="J58" s="6"/>
      <c r="K58" s="6"/>
      <c r="L58" s="6"/>
      <c r="M58" s="6"/>
      <c r="N58" s="6"/>
      <c r="O58" s="6"/>
      <c r="P58" s="6"/>
      <c r="Q58" s="6"/>
      <c r="R58" s="6"/>
      <c r="S58" s="6"/>
      <c r="T58" s="6"/>
      <c r="U58" s="6"/>
      <c r="V58" s="6"/>
      <c r="W58" s="6"/>
      <c r="X58" s="6"/>
      <c r="Y58" s="6"/>
      <c r="Z58" s="6"/>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row>
    <row r="59" spans="1:96" ht="14.25" customHeight="1">
      <c r="A59" s="6"/>
      <c r="B59" s="6"/>
      <c r="C59" s="6"/>
      <c r="D59" s="6"/>
      <c r="E59" s="6"/>
      <c r="F59" s="7"/>
      <c r="G59" s="6"/>
      <c r="H59" s="6"/>
      <c r="I59" s="6"/>
      <c r="J59" s="6"/>
      <c r="K59" s="6"/>
      <c r="L59" s="6"/>
      <c r="M59" s="6"/>
      <c r="N59" s="6"/>
      <c r="O59" s="6"/>
      <c r="P59" s="6"/>
      <c r="Q59" s="6"/>
      <c r="R59" s="6"/>
      <c r="S59" s="6"/>
      <c r="T59" s="6"/>
      <c r="U59" s="6"/>
      <c r="V59" s="6"/>
      <c r="W59" s="6"/>
      <c r="X59" s="6"/>
      <c r="Y59" s="6"/>
      <c r="Z59" s="6"/>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row>
    <row r="60" spans="1:96" ht="14.25" customHeight="1">
      <c r="A60" s="6"/>
      <c r="B60" s="6"/>
      <c r="C60" s="6"/>
      <c r="D60" s="6"/>
      <c r="E60" s="6"/>
      <c r="F60" s="7"/>
      <c r="G60" s="6"/>
      <c r="H60" s="6"/>
      <c r="I60" s="6"/>
      <c r="J60" s="6"/>
      <c r="K60" s="6"/>
      <c r="L60" s="6"/>
      <c r="M60" s="6"/>
      <c r="N60" s="6"/>
      <c r="O60" s="6"/>
      <c r="P60" s="6"/>
      <c r="Q60" s="6"/>
      <c r="R60" s="6"/>
      <c r="S60" s="6"/>
      <c r="T60" s="6"/>
      <c r="U60" s="6"/>
      <c r="V60" s="6"/>
      <c r="W60" s="6"/>
      <c r="X60" s="6"/>
      <c r="Y60" s="6"/>
      <c r="Z60" s="6"/>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row>
    <row r="61" spans="1:96" ht="14.25" customHeight="1">
      <c r="A61" s="6"/>
      <c r="B61" s="6"/>
      <c r="C61" s="6"/>
      <c r="D61" s="6"/>
      <c r="E61" s="6"/>
      <c r="F61" s="7"/>
      <c r="G61" s="6"/>
      <c r="H61" s="6"/>
      <c r="I61" s="6"/>
      <c r="J61" s="6"/>
      <c r="K61" s="6"/>
      <c r="L61" s="6"/>
      <c r="M61" s="6"/>
      <c r="N61" s="6"/>
      <c r="O61" s="6"/>
      <c r="P61" s="6"/>
      <c r="Q61" s="6"/>
      <c r="R61" s="6"/>
      <c r="S61" s="6"/>
      <c r="T61" s="6"/>
      <c r="U61" s="6"/>
      <c r="V61" s="6"/>
      <c r="W61" s="6"/>
      <c r="X61" s="6"/>
      <c r="Y61" s="6"/>
      <c r="Z61" s="6"/>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row>
    <row r="62" spans="1:96" ht="14.25" customHeight="1">
      <c r="A62" s="6"/>
      <c r="B62" s="6"/>
      <c r="C62" s="6"/>
      <c r="D62" s="6"/>
      <c r="E62" s="6"/>
      <c r="F62" s="7"/>
      <c r="G62" s="6"/>
      <c r="H62" s="6"/>
      <c r="I62" s="6"/>
      <c r="J62" s="6"/>
      <c r="K62" s="6"/>
      <c r="L62" s="6"/>
      <c r="M62" s="6"/>
      <c r="N62" s="6"/>
      <c r="O62" s="6"/>
      <c r="P62" s="6"/>
      <c r="Q62" s="6"/>
      <c r="R62" s="6"/>
      <c r="S62" s="6"/>
      <c r="T62" s="6"/>
      <c r="U62" s="6"/>
      <c r="V62" s="6"/>
      <c r="W62" s="6"/>
      <c r="X62" s="6"/>
      <c r="Y62" s="6"/>
      <c r="Z62" s="6"/>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row>
    <row r="63" spans="1:96" ht="14.25" customHeight="1">
      <c r="A63" s="6"/>
      <c r="B63" s="6"/>
      <c r="C63" s="6"/>
      <c r="D63" s="6"/>
      <c r="E63" s="6"/>
      <c r="F63" s="7"/>
      <c r="G63" s="6"/>
      <c r="H63" s="6"/>
      <c r="I63" s="6"/>
      <c r="J63" s="6"/>
      <c r="K63" s="6"/>
      <c r="L63" s="6"/>
      <c r="M63" s="6"/>
      <c r="N63" s="6"/>
      <c r="O63" s="6"/>
      <c r="P63" s="6"/>
      <c r="Q63" s="6"/>
      <c r="R63" s="6"/>
      <c r="S63" s="6"/>
      <c r="T63" s="6"/>
      <c r="U63" s="6"/>
      <c r="V63" s="6"/>
      <c r="W63" s="6"/>
      <c r="X63" s="6"/>
      <c r="Y63" s="6"/>
      <c r="Z63" s="6"/>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row>
    <row r="64" spans="1:96" ht="14.25" customHeight="1">
      <c r="A64" s="6"/>
      <c r="B64" s="6"/>
      <c r="C64" s="6"/>
      <c r="D64" s="6"/>
      <c r="E64" s="6"/>
      <c r="F64" s="7"/>
      <c r="G64" s="6"/>
      <c r="H64" s="6"/>
      <c r="I64" s="6"/>
      <c r="J64" s="6"/>
      <c r="K64" s="6"/>
      <c r="L64" s="6"/>
      <c r="M64" s="6"/>
      <c r="N64" s="6"/>
      <c r="O64" s="6"/>
      <c r="P64" s="6"/>
      <c r="Q64" s="6"/>
      <c r="R64" s="6"/>
      <c r="S64" s="6"/>
      <c r="T64" s="6"/>
      <c r="U64" s="6"/>
      <c r="V64" s="6"/>
      <c r="W64" s="6"/>
      <c r="X64" s="6"/>
      <c r="Y64" s="6"/>
      <c r="Z64" s="6"/>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row>
    <row r="65" spans="1:96" ht="14.25" customHeight="1">
      <c r="A65" s="6"/>
      <c r="B65" s="6"/>
      <c r="C65" s="6"/>
      <c r="D65" s="6"/>
      <c r="E65" s="6"/>
      <c r="F65" s="7"/>
      <c r="G65" s="6"/>
      <c r="H65" s="6"/>
      <c r="I65" s="6"/>
      <c r="J65" s="6"/>
      <c r="K65" s="6"/>
      <c r="L65" s="6"/>
      <c r="M65" s="6"/>
      <c r="N65" s="6"/>
      <c r="O65" s="6"/>
      <c r="P65" s="6"/>
      <c r="Q65" s="6"/>
      <c r="R65" s="6"/>
      <c r="S65" s="6"/>
      <c r="T65" s="6"/>
      <c r="U65" s="6"/>
      <c r="V65" s="6"/>
      <c r="W65" s="6"/>
      <c r="X65" s="6"/>
      <c r="Y65" s="6"/>
      <c r="Z65" s="6"/>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row>
    <row r="66" spans="1:96" ht="14.25" customHeight="1">
      <c r="A66" s="6"/>
      <c r="B66" s="6"/>
      <c r="C66" s="6"/>
      <c r="D66" s="6"/>
      <c r="E66" s="6"/>
      <c r="F66" s="7"/>
      <c r="G66" s="6"/>
      <c r="H66" s="6"/>
      <c r="I66" s="6"/>
      <c r="J66" s="6"/>
      <c r="K66" s="6"/>
      <c r="L66" s="6"/>
      <c r="M66" s="6"/>
      <c r="N66" s="6"/>
      <c r="O66" s="6"/>
      <c r="P66" s="6"/>
      <c r="Q66" s="6"/>
      <c r="R66" s="6"/>
      <c r="S66" s="6"/>
      <c r="T66" s="6"/>
      <c r="U66" s="6"/>
      <c r="V66" s="6"/>
      <c r="W66" s="6"/>
      <c r="X66" s="6"/>
      <c r="Y66" s="6"/>
      <c r="Z66" s="6"/>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row>
    <row r="67" spans="1:96" ht="14.25" customHeight="1">
      <c r="A67" s="6"/>
      <c r="B67" s="6"/>
      <c r="C67" s="6"/>
      <c r="D67" s="6"/>
      <c r="E67" s="5"/>
      <c r="F67" s="7"/>
      <c r="G67" s="6"/>
      <c r="H67" s="6"/>
      <c r="I67" s="6"/>
      <c r="J67" s="6"/>
      <c r="K67" s="6"/>
      <c r="L67" s="6"/>
      <c r="M67" s="6"/>
      <c r="N67" s="6"/>
      <c r="O67" s="6"/>
      <c r="P67" s="6"/>
      <c r="Q67" s="6"/>
      <c r="R67" s="6"/>
      <c r="S67" s="6"/>
      <c r="T67" s="6"/>
      <c r="U67" s="6"/>
      <c r="V67" s="6"/>
      <c r="W67" s="6"/>
      <c r="X67" s="6"/>
      <c r="Y67" s="6"/>
      <c r="Z67" s="6"/>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row>
    <row r="68" spans="1:96" ht="14.25" customHeight="1">
      <c r="A68" s="6"/>
      <c r="B68" s="6"/>
      <c r="C68" s="6"/>
      <c r="D68" s="6"/>
      <c r="E68" s="6"/>
      <c r="F68" s="7"/>
      <c r="G68" s="6"/>
      <c r="H68" s="6"/>
      <c r="I68" s="6"/>
      <c r="J68" s="6"/>
      <c r="K68" s="6"/>
      <c r="L68" s="6"/>
      <c r="M68" s="6"/>
      <c r="N68" s="6"/>
      <c r="O68" s="6"/>
      <c r="P68" s="6"/>
      <c r="Q68" s="6"/>
      <c r="R68" s="6"/>
      <c r="S68" s="6"/>
      <c r="T68" s="6"/>
      <c r="U68" s="6"/>
      <c r="V68" s="6"/>
      <c r="W68" s="6"/>
      <c r="X68" s="6"/>
      <c r="Y68" s="6"/>
      <c r="Z68" s="6"/>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row>
    <row r="69" spans="1:96" ht="14.25" customHeight="1">
      <c r="A69" s="6"/>
      <c r="B69" s="6"/>
      <c r="C69" s="6"/>
      <c r="D69" s="6"/>
      <c r="E69" s="6"/>
      <c r="F69" s="7"/>
      <c r="G69" s="6"/>
      <c r="H69" s="6"/>
      <c r="I69" s="6"/>
      <c r="J69" s="6"/>
      <c r="K69" s="6"/>
      <c r="L69" s="6"/>
      <c r="M69" s="6"/>
      <c r="N69" s="6"/>
      <c r="O69" s="6"/>
      <c r="P69" s="6"/>
      <c r="Q69" s="6"/>
      <c r="R69" s="6"/>
      <c r="S69" s="6"/>
      <c r="T69" s="6"/>
      <c r="U69" s="6"/>
      <c r="V69" s="6"/>
      <c r="W69" s="6"/>
      <c r="X69" s="6"/>
      <c r="Y69" s="6"/>
      <c r="Z69" s="6"/>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row>
    <row r="70" spans="1:96" ht="14.25" customHeight="1">
      <c r="A70" s="6"/>
      <c r="B70" s="6"/>
      <c r="C70" s="6"/>
      <c r="D70" s="6"/>
      <c r="E70" s="6"/>
      <c r="F70" s="7"/>
      <c r="G70" s="6"/>
      <c r="H70" s="6"/>
      <c r="I70" s="6"/>
      <c r="J70" s="6"/>
      <c r="K70" s="6"/>
      <c r="L70" s="6"/>
      <c r="M70" s="6"/>
      <c r="N70" s="6"/>
      <c r="O70" s="6"/>
      <c r="P70" s="6"/>
      <c r="Q70" s="6"/>
      <c r="R70" s="6"/>
      <c r="S70" s="6"/>
      <c r="T70" s="6"/>
      <c r="U70" s="6"/>
      <c r="V70" s="6"/>
      <c r="W70" s="6"/>
      <c r="X70" s="6"/>
      <c r="Y70" s="6"/>
      <c r="Z70" s="6"/>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row>
    <row r="71" spans="1:96" ht="14.25" customHeight="1">
      <c r="A71" s="6"/>
      <c r="B71" s="6"/>
      <c r="C71" s="6"/>
      <c r="D71" s="6"/>
      <c r="E71" s="6"/>
      <c r="F71" s="7"/>
      <c r="G71" s="6"/>
      <c r="H71" s="6"/>
      <c r="I71" s="6"/>
      <c r="J71" s="6"/>
      <c r="K71" s="6"/>
      <c r="L71" s="6"/>
      <c r="M71" s="6"/>
      <c r="N71" s="6"/>
      <c r="O71" s="6"/>
      <c r="P71" s="6"/>
      <c r="Q71" s="6"/>
      <c r="R71" s="6"/>
      <c r="S71" s="6"/>
      <c r="T71" s="6"/>
      <c r="U71" s="6"/>
      <c r="V71" s="6"/>
      <c r="W71" s="6"/>
      <c r="X71" s="6"/>
      <c r="Y71" s="6"/>
      <c r="Z71" s="6"/>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row>
    <row r="72" spans="1:96" ht="14.25" customHeight="1">
      <c r="A72" s="6"/>
      <c r="B72" s="6"/>
      <c r="C72" s="6"/>
      <c r="D72" s="6"/>
      <c r="E72" s="6"/>
      <c r="F72" s="7"/>
      <c r="G72" s="6"/>
      <c r="H72" s="6"/>
      <c r="I72" s="6"/>
      <c r="J72" s="6"/>
      <c r="K72" s="6"/>
      <c r="L72" s="6"/>
      <c r="M72" s="6"/>
      <c r="N72" s="6"/>
      <c r="O72" s="6"/>
      <c r="P72" s="6"/>
      <c r="Q72" s="6"/>
      <c r="R72" s="6"/>
      <c r="S72" s="6"/>
      <c r="T72" s="6"/>
      <c r="U72" s="6"/>
      <c r="V72" s="6"/>
      <c r="W72" s="6"/>
      <c r="X72" s="6"/>
      <c r="Y72" s="6"/>
      <c r="Z72" s="6"/>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row>
    <row r="73" spans="1:96" ht="14.25" customHeight="1">
      <c r="A73" s="6"/>
      <c r="B73" s="6"/>
      <c r="C73" s="6"/>
      <c r="D73" s="6"/>
      <c r="E73" s="6"/>
      <c r="F73" s="7"/>
      <c r="G73" s="6"/>
      <c r="H73" s="6"/>
      <c r="I73" s="6"/>
      <c r="J73" s="6"/>
      <c r="K73" s="6"/>
      <c r="L73" s="6"/>
      <c r="M73" s="6"/>
      <c r="N73" s="6"/>
      <c r="O73" s="6"/>
      <c r="P73" s="6"/>
      <c r="Q73" s="6"/>
      <c r="R73" s="6"/>
      <c r="S73" s="6"/>
      <c r="T73" s="6"/>
      <c r="U73" s="6"/>
      <c r="V73" s="6"/>
      <c r="W73" s="6"/>
      <c r="X73" s="6"/>
      <c r="Y73" s="6"/>
      <c r="Z73" s="6"/>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row>
    <row r="74" spans="1:96" ht="14.25" customHeight="1">
      <c r="A74" s="6"/>
      <c r="B74" s="6"/>
      <c r="C74" s="6"/>
      <c r="D74" s="6"/>
      <c r="E74" s="6"/>
      <c r="F74" s="7"/>
      <c r="G74" s="6"/>
      <c r="H74" s="6"/>
      <c r="I74" s="6"/>
      <c r="J74" s="6"/>
      <c r="K74" s="6"/>
      <c r="L74" s="6"/>
      <c r="M74" s="6"/>
      <c r="N74" s="6"/>
      <c r="O74" s="6"/>
      <c r="P74" s="6"/>
      <c r="Q74" s="6"/>
      <c r="R74" s="6"/>
      <c r="S74" s="6"/>
      <c r="T74" s="6"/>
      <c r="U74" s="6"/>
      <c r="V74" s="6"/>
      <c r="W74" s="6"/>
      <c r="X74" s="6"/>
      <c r="Y74" s="6"/>
      <c r="Z74" s="6"/>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row>
    <row r="75" spans="1:96" ht="14.25" customHeight="1">
      <c r="A75" s="6"/>
      <c r="B75" s="6"/>
      <c r="C75" s="6"/>
      <c r="D75" s="6"/>
      <c r="E75" s="6"/>
      <c r="F75" s="7"/>
      <c r="G75" s="6"/>
      <c r="H75" s="6"/>
      <c r="I75" s="6"/>
      <c r="J75" s="6"/>
      <c r="K75" s="6"/>
      <c r="L75" s="6"/>
      <c r="M75" s="6"/>
      <c r="N75" s="6"/>
      <c r="O75" s="6"/>
      <c r="P75" s="6"/>
      <c r="Q75" s="6"/>
      <c r="R75" s="6"/>
      <c r="S75" s="6"/>
      <c r="T75" s="6"/>
      <c r="U75" s="6"/>
      <c r="V75" s="6"/>
      <c r="W75" s="6"/>
      <c r="X75" s="6"/>
      <c r="Y75" s="6"/>
      <c r="Z75" s="6"/>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row>
    <row r="76" spans="1:96" ht="14.25" customHeight="1">
      <c r="A76" s="6"/>
      <c r="B76" s="6"/>
      <c r="C76" s="6"/>
      <c r="D76" s="6"/>
      <c r="E76" s="6"/>
      <c r="F76" s="7"/>
      <c r="G76" s="6"/>
      <c r="H76" s="6"/>
      <c r="I76" s="6"/>
      <c r="J76" s="6"/>
      <c r="K76" s="6"/>
      <c r="L76" s="6"/>
      <c r="M76" s="6"/>
      <c r="N76" s="6"/>
      <c r="O76" s="6"/>
      <c r="P76" s="6"/>
      <c r="Q76" s="6"/>
      <c r="R76" s="6"/>
      <c r="S76" s="6"/>
      <c r="T76" s="6"/>
      <c r="U76" s="6"/>
      <c r="V76" s="6"/>
      <c r="W76" s="6"/>
      <c r="X76" s="6"/>
      <c r="Y76" s="6"/>
      <c r="Z76" s="6"/>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row>
    <row r="77" spans="1:96" ht="14.25" customHeight="1">
      <c r="A77" s="6"/>
      <c r="B77" s="6"/>
      <c r="C77" s="6"/>
      <c r="D77" s="6"/>
      <c r="E77" s="6"/>
      <c r="F77" s="7"/>
      <c r="G77" s="6"/>
      <c r="H77" s="6"/>
      <c r="I77" s="6"/>
      <c r="J77" s="6"/>
      <c r="K77" s="6"/>
      <c r="L77" s="6"/>
      <c r="M77" s="6"/>
      <c r="N77" s="6"/>
      <c r="O77" s="6"/>
      <c r="P77" s="6"/>
      <c r="Q77" s="6"/>
      <c r="R77" s="6"/>
      <c r="S77" s="6"/>
      <c r="T77" s="6"/>
      <c r="U77" s="6"/>
      <c r="V77" s="6"/>
      <c r="W77" s="6"/>
      <c r="X77" s="6"/>
      <c r="Y77" s="6"/>
      <c r="Z77" s="6"/>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row>
    <row r="78" spans="1:96" ht="14.25" customHeight="1">
      <c r="A78" s="6"/>
      <c r="B78" s="6"/>
      <c r="C78" s="6"/>
      <c r="D78" s="6"/>
      <c r="E78" s="6"/>
      <c r="F78" s="7"/>
      <c r="G78" s="6"/>
      <c r="H78" s="6"/>
      <c r="I78" s="6"/>
      <c r="J78" s="6"/>
      <c r="K78" s="6"/>
      <c r="L78" s="6"/>
      <c r="M78" s="6"/>
      <c r="N78" s="6"/>
      <c r="O78" s="6"/>
      <c r="P78" s="6"/>
      <c r="Q78" s="6"/>
      <c r="R78" s="6"/>
      <c r="S78" s="6"/>
      <c r="T78" s="6"/>
      <c r="U78" s="6"/>
      <c r="V78" s="6"/>
      <c r="W78" s="6"/>
      <c r="X78" s="6"/>
      <c r="Y78" s="6"/>
      <c r="Z78" s="6"/>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row>
    <row r="79" spans="1:96" ht="14.25" customHeight="1">
      <c r="A79" s="6"/>
      <c r="B79" s="6"/>
      <c r="C79" s="6"/>
      <c r="D79" s="6"/>
      <c r="E79" s="6"/>
      <c r="F79" s="7"/>
      <c r="G79" s="6"/>
      <c r="H79" s="6"/>
      <c r="I79" s="6"/>
      <c r="J79" s="6"/>
      <c r="K79" s="6"/>
      <c r="L79" s="6"/>
      <c r="M79" s="6"/>
      <c r="N79" s="6"/>
      <c r="O79" s="6"/>
      <c r="P79" s="6"/>
      <c r="Q79" s="6"/>
      <c r="R79" s="6"/>
      <c r="S79" s="6"/>
      <c r="T79" s="6"/>
      <c r="U79" s="6"/>
      <c r="V79" s="6"/>
      <c r="W79" s="6"/>
      <c r="X79" s="6"/>
      <c r="Y79" s="6"/>
      <c r="Z79" s="6"/>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row>
    <row r="80" spans="1:96" ht="14.25" customHeight="1">
      <c r="A80" s="6"/>
      <c r="B80" s="6"/>
      <c r="C80" s="6"/>
      <c r="D80" s="6"/>
      <c r="E80" s="6"/>
      <c r="F80" s="7"/>
      <c r="G80" s="6"/>
      <c r="H80" s="6"/>
      <c r="I80" s="6"/>
      <c r="J80" s="6"/>
      <c r="K80" s="6"/>
      <c r="L80" s="6"/>
      <c r="M80" s="6"/>
      <c r="N80" s="6"/>
      <c r="O80" s="6"/>
      <c r="P80" s="6"/>
      <c r="Q80" s="6"/>
      <c r="R80" s="6"/>
      <c r="S80" s="6"/>
      <c r="T80" s="6"/>
      <c r="U80" s="6"/>
      <c r="V80" s="6"/>
      <c r="W80" s="6"/>
      <c r="X80" s="6"/>
      <c r="Y80" s="6"/>
      <c r="Z80" s="6"/>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row>
    <row r="81" spans="1:96" ht="14.25" customHeight="1">
      <c r="A81" s="6"/>
      <c r="B81" s="6"/>
      <c r="C81" s="6"/>
      <c r="D81" s="6"/>
      <c r="E81" s="6"/>
      <c r="F81" s="7"/>
      <c r="G81" s="6"/>
      <c r="H81" s="6"/>
      <c r="I81" s="6"/>
      <c r="J81" s="6"/>
      <c r="K81" s="6"/>
      <c r="L81" s="6"/>
      <c r="M81" s="6"/>
      <c r="N81" s="6"/>
      <c r="O81" s="6"/>
      <c r="P81" s="6"/>
      <c r="Q81" s="6"/>
      <c r="R81" s="6"/>
      <c r="S81" s="6"/>
      <c r="T81" s="6"/>
      <c r="U81" s="6"/>
      <c r="V81" s="6"/>
      <c r="W81" s="6"/>
      <c r="X81" s="6"/>
      <c r="Y81" s="6"/>
      <c r="Z81" s="6"/>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row>
    <row r="82" spans="1:96" ht="14.25" customHeight="1">
      <c r="A82" s="6"/>
      <c r="B82" s="6"/>
      <c r="C82" s="6"/>
      <c r="D82" s="6"/>
      <c r="E82" s="6"/>
      <c r="F82" s="7"/>
      <c r="G82" s="6"/>
      <c r="H82" s="6"/>
      <c r="I82" s="6"/>
      <c r="J82" s="6"/>
      <c r="K82" s="6"/>
      <c r="L82" s="6"/>
      <c r="M82" s="6"/>
      <c r="N82" s="6"/>
      <c r="O82" s="6"/>
      <c r="P82" s="6"/>
      <c r="Q82" s="6"/>
      <c r="R82" s="6"/>
      <c r="S82" s="6"/>
      <c r="T82" s="6"/>
      <c r="U82" s="6"/>
      <c r="V82" s="6"/>
      <c r="W82" s="6"/>
      <c r="X82" s="6"/>
      <c r="Y82" s="6"/>
      <c r="Z82" s="6"/>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row>
    <row r="83" spans="1:96" ht="14.25" customHeight="1">
      <c r="A83" s="6"/>
      <c r="B83" s="6"/>
      <c r="C83" s="6"/>
      <c r="D83" s="6"/>
      <c r="E83" s="6"/>
      <c r="F83" s="7"/>
      <c r="G83" s="6"/>
      <c r="H83" s="6"/>
      <c r="I83" s="6"/>
      <c r="J83" s="6"/>
      <c r="K83" s="6"/>
      <c r="L83" s="6"/>
      <c r="M83" s="6"/>
      <c r="N83" s="6"/>
      <c r="O83" s="6"/>
      <c r="P83" s="6"/>
      <c r="Q83" s="6"/>
      <c r="R83" s="6"/>
      <c r="S83" s="6"/>
      <c r="T83" s="6"/>
      <c r="U83" s="6"/>
      <c r="V83" s="6"/>
      <c r="W83" s="6"/>
      <c r="X83" s="6"/>
      <c r="Y83" s="6"/>
      <c r="Z83" s="6"/>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row>
    <row r="84" spans="1:96" ht="14.25" customHeight="1">
      <c r="A84" s="6"/>
      <c r="B84" s="6"/>
      <c r="C84" s="6"/>
      <c r="D84" s="6"/>
      <c r="E84" s="6"/>
      <c r="F84" s="7"/>
      <c r="G84" s="6"/>
      <c r="H84" s="6"/>
      <c r="I84" s="6"/>
      <c r="J84" s="6"/>
      <c r="K84" s="6"/>
      <c r="L84" s="6"/>
      <c r="M84" s="6"/>
      <c r="N84" s="6"/>
      <c r="O84" s="6"/>
      <c r="P84" s="6"/>
      <c r="Q84" s="6"/>
      <c r="R84" s="6"/>
      <c r="S84" s="6"/>
      <c r="T84" s="6"/>
      <c r="U84" s="6"/>
      <c r="V84" s="6"/>
      <c r="W84" s="6"/>
      <c r="X84" s="6"/>
      <c r="Y84" s="6"/>
      <c r="Z84" s="6"/>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row>
    <row r="85" spans="1:96" ht="14.25" customHeight="1">
      <c r="A85" s="6"/>
      <c r="B85" s="6"/>
      <c r="C85" s="6"/>
      <c r="D85" s="6"/>
      <c r="E85" s="6"/>
      <c r="F85" s="7"/>
      <c r="G85" s="6"/>
      <c r="H85" s="6"/>
      <c r="I85" s="6"/>
      <c r="J85" s="6"/>
      <c r="K85" s="6"/>
      <c r="L85" s="6"/>
      <c r="M85" s="6"/>
      <c r="N85" s="6"/>
      <c r="O85" s="6"/>
      <c r="P85" s="6"/>
      <c r="Q85" s="6"/>
      <c r="R85" s="6"/>
      <c r="S85" s="6"/>
      <c r="T85" s="6"/>
      <c r="U85" s="6"/>
      <c r="V85" s="6"/>
      <c r="W85" s="6"/>
      <c r="X85" s="6"/>
      <c r="Y85" s="6"/>
      <c r="Z85" s="6"/>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row>
    <row r="86" spans="1:96" ht="14.25" customHeight="1">
      <c r="A86" s="6"/>
      <c r="B86" s="6"/>
      <c r="C86" s="6"/>
      <c r="D86" s="6"/>
      <c r="E86" s="6"/>
      <c r="F86" s="7"/>
      <c r="G86" s="6"/>
      <c r="H86" s="6"/>
      <c r="I86" s="6"/>
      <c r="J86" s="6"/>
      <c r="K86" s="6"/>
      <c r="L86" s="6"/>
      <c r="M86" s="6"/>
      <c r="N86" s="6"/>
      <c r="O86" s="6"/>
      <c r="P86" s="6"/>
      <c r="Q86" s="6"/>
      <c r="R86" s="6"/>
      <c r="S86" s="6"/>
      <c r="T86" s="6"/>
      <c r="U86" s="6"/>
      <c r="V86" s="6"/>
      <c r="W86" s="6"/>
      <c r="X86" s="6"/>
      <c r="Y86" s="6"/>
      <c r="Z86" s="6"/>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row>
    <row r="87" spans="1:96" ht="14.25" customHeight="1">
      <c r="A87" s="6"/>
      <c r="B87" s="6"/>
      <c r="C87" s="6"/>
      <c r="D87" s="6"/>
      <c r="E87" s="6"/>
      <c r="F87" s="7"/>
      <c r="G87" s="6"/>
      <c r="H87" s="6"/>
      <c r="I87" s="6"/>
      <c r="J87" s="6"/>
      <c r="K87" s="6"/>
      <c r="L87" s="6"/>
      <c r="M87" s="6"/>
      <c r="N87" s="6"/>
      <c r="O87" s="6"/>
      <c r="P87" s="6"/>
      <c r="Q87" s="6"/>
      <c r="R87" s="6"/>
      <c r="S87" s="6"/>
      <c r="T87" s="6"/>
      <c r="U87" s="6"/>
      <c r="V87" s="6"/>
      <c r="W87" s="6"/>
      <c r="X87" s="6"/>
      <c r="Y87" s="6"/>
      <c r="Z87" s="6"/>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row>
    <row r="88" spans="1:96" ht="14.25" customHeight="1">
      <c r="A88" s="6"/>
      <c r="B88" s="6"/>
      <c r="C88" s="6"/>
      <c r="D88" s="6"/>
      <c r="E88" s="6"/>
      <c r="F88" s="7"/>
      <c r="G88" s="6"/>
      <c r="H88" s="6"/>
      <c r="I88" s="6"/>
      <c r="J88" s="6"/>
      <c r="K88" s="6"/>
      <c r="L88" s="6"/>
      <c r="M88" s="6"/>
      <c r="N88" s="6"/>
      <c r="O88" s="6"/>
      <c r="P88" s="6"/>
      <c r="Q88" s="6"/>
      <c r="R88" s="6"/>
      <c r="S88" s="6"/>
      <c r="T88" s="6"/>
      <c r="U88" s="6"/>
      <c r="V88" s="6"/>
      <c r="W88" s="6"/>
      <c r="X88" s="6"/>
      <c r="Y88" s="6"/>
      <c r="Z88" s="6"/>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row>
    <row r="89" spans="1:96" ht="14.25" customHeight="1">
      <c r="A89" s="6"/>
      <c r="B89" s="6"/>
      <c r="C89" s="6"/>
      <c r="D89" s="6"/>
      <c r="E89" s="6"/>
      <c r="F89" s="7"/>
      <c r="G89" s="6"/>
      <c r="H89" s="6"/>
      <c r="I89" s="6"/>
      <c r="J89" s="6"/>
      <c r="K89" s="6"/>
      <c r="L89" s="6"/>
      <c r="M89" s="6"/>
      <c r="N89" s="6"/>
      <c r="O89" s="6"/>
      <c r="P89" s="6"/>
      <c r="Q89" s="6"/>
      <c r="R89" s="6"/>
      <c r="S89" s="6"/>
      <c r="T89" s="6"/>
      <c r="U89" s="6"/>
      <c r="V89" s="6"/>
      <c r="W89" s="6"/>
      <c r="X89" s="6"/>
      <c r="Y89" s="6"/>
      <c r="Z89" s="6"/>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row>
    <row r="90" spans="1:96" ht="14.25" customHeight="1">
      <c r="A90" s="6"/>
      <c r="B90" s="6"/>
      <c r="C90" s="6"/>
      <c r="D90" s="6"/>
      <c r="E90" s="6"/>
      <c r="F90" s="7"/>
      <c r="G90" s="6"/>
      <c r="H90" s="6"/>
      <c r="I90" s="6"/>
      <c r="J90" s="6"/>
      <c r="K90" s="6"/>
      <c r="L90" s="6"/>
      <c r="M90" s="6"/>
      <c r="N90" s="6"/>
      <c r="O90" s="6"/>
      <c r="P90" s="6"/>
      <c r="Q90" s="6"/>
      <c r="R90" s="6"/>
      <c r="S90" s="6"/>
      <c r="T90" s="6"/>
      <c r="U90" s="6"/>
      <c r="V90" s="6"/>
      <c r="W90" s="6"/>
      <c r="X90" s="6"/>
      <c r="Y90" s="6"/>
      <c r="Z90" s="6"/>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row>
    <row r="91" spans="1:96" ht="14.25" customHeight="1">
      <c r="A91" s="6"/>
      <c r="B91" s="6"/>
      <c r="C91" s="6"/>
      <c r="D91" s="6"/>
      <c r="E91" s="6"/>
      <c r="F91" s="7"/>
      <c r="G91" s="6"/>
      <c r="H91" s="6"/>
      <c r="I91" s="6"/>
      <c r="J91" s="6"/>
      <c r="K91" s="6"/>
      <c r="L91" s="6"/>
      <c r="M91" s="6"/>
      <c r="N91" s="6"/>
      <c r="O91" s="6"/>
      <c r="P91" s="6"/>
      <c r="Q91" s="6"/>
      <c r="R91" s="6"/>
      <c r="S91" s="6"/>
      <c r="T91" s="6"/>
      <c r="U91" s="6"/>
      <c r="V91" s="6"/>
      <c r="W91" s="6"/>
      <c r="X91" s="6"/>
      <c r="Y91" s="6"/>
      <c r="Z91" s="6"/>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row>
    <row r="92" spans="1:96" ht="14.25" customHeight="1">
      <c r="A92" s="6"/>
      <c r="B92" s="6"/>
      <c r="C92" s="6"/>
      <c r="D92" s="6"/>
      <c r="E92" s="6"/>
      <c r="F92" s="7"/>
      <c r="G92" s="6"/>
      <c r="H92" s="6"/>
      <c r="I92" s="6"/>
      <c r="J92" s="6"/>
      <c r="K92" s="6"/>
      <c r="L92" s="6"/>
      <c r="M92" s="6"/>
      <c r="N92" s="6"/>
      <c r="O92" s="6"/>
      <c r="P92" s="6"/>
      <c r="Q92" s="6"/>
      <c r="R92" s="6"/>
      <c r="S92" s="6"/>
      <c r="T92" s="6"/>
      <c r="U92" s="6"/>
      <c r="V92" s="6"/>
      <c r="W92" s="6"/>
      <c r="X92" s="6"/>
      <c r="Y92" s="6"/>
      <c r="Z92" s="6"/>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row>
    <row r="93" spans="1:96" ht="14.25" customHeight="1">
      <c r="A93" s="6"/>
      <c r="B93" s="6"/>
      <c r="C93" s="6"/>
      <c r="D93" s="6"/>
      <c r="E93" s="6"/>
      <c r="F93" s="7"/>
      <c r="G93" s="6"/>
      <c r="H93" s="6"/>
      <c r="I93" s="6"/>
      <c r="J93" s="6"/>
      <c r="K93" s="6"/>
      <c r="L93" s="6"/>
      <c r="M93" s="6"/>
      <c r="N93" s="6"/>
      <c r="O93" s="6"/>
      <c r="P93" s="6"/>
      <c r="Q93" s="6"/>
      <c r="R93" s="6"/>
      <c r="S93" s="6"/>
      <c r="T93" s="6"/>
      <c r="U93" s="6"/>
      <c r="V93" s="6"/>
      <c r="W93" s="6"/>
      <c r="X93" s="6"/>
      <c r="Y93" s="6"/>
      <c r="Z93" s="6"/>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row>
    <row r="94" spans="1:96" ht="14.25" customHeight="1">
      <c r="A94" s="6"/>
      <c r="B94" s="6"/>
      <c r="C94" s="6"/>
      <c r="D94" s="6"/>
      <c r="E94" s="6"/>
      <c r="F94" s="7"/>
      <c r="G94" s="6"/>
      <c r="H94" s="6"/>
      <c r="I94" s="6"/>
      <c r="J94" s="6"/>
      <c r="K94" s="6"/>
      <c r="L94" s="6"/>
      <c r="M94" s="6"/>
      <c r="N94" s="6"/>
      <c r="O94" s="6"/>
      <c r="P94" s="6"/>
      <c r="Q94" s="6"/>
      <c r="R94" s="6"/>
      <c r="S94" s="6"/>
      <c r="T94" s="6"/>
      <c r="U94" s="6"/>
      <c r="V94" s="6"/>
      <c r="W94" s="6"/>
      <c r="X94" s="6"/>
      <c r="Y94" s="6"/>
      <c r="Z94" s="6"/>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row>
    <row r="95" spans="1:96" ht="14.25" customHeight="1">
      <c r="A95" s="6"/>
      <c r="B95" s="6"/>
      <c r="C95" s="6"/>
      <c r="D95" s="6"/>
      <c r="E95" s="6"/>
      <c r="F95" s="7"/>
      <c r="G95" s="6"/>
      <c r="H95" s="6"/>
      <c r="I95" s="6"/>
      <c r="J95" s="6"/>
      <c r="K95" s="6"/>
      <c r="L95" s="6"/>
      <c r="M95" s="6"/>
      <c r="N95" s="6"/>
      <c r="O95" s="6"/>
      <c r="P95" s="6"/>
      <c r="Q95" s="6"/>
      <c r="R95" s="6"/>
      <c r="S95" s="6"/>
      <c r="T95" s="6"/>
      <c r="U95" s="6"/>
      <c r="V95" s="6"/>
      <c r="W95" s="6"/>
      <c r="X95" s="6"/>
      <c r="Y95" s="6"/>
      <c r="Z95" s="6"/>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row>
    <row r="96" spans="1:96" ht="14.25" customHeight="1">
      <c r="A96" s="6"/>
      <c r="B96" s="6"/>
      <c r="C96" s="6"/>
      <c r="D96" s="6"/>
      <c r="E96" s="6"/>
      <c r="F96" s="7"/>
      <c r="G96" s="6"/>
      <c r="H96" s="6"/>
      <c r="I96" s="6"/>
      <c r="J96" s="6"/>
      <c r="K96" s="6"/>
      <c r="L96" s="6"/>
      <c r="M96" s="6"/>
      <c r="N96" s="6"/>
      <c r="O96" s="6"/>
      <c r="P96" s="6"/>
      <c r="Q96" s="6"/>
      <c r="R96" s="6"/>
      <c r="S96" s="6"/>
      <c r="T96" s="6"/>
      <c r="U96" s="6"/>
      <c r="V96" s="6"/>
      <c r="W96" s="6"/>
      <c r="X96" s="6"/>
      <c r="Y96" s="6"/>
      <c r="Z96" s="6"/>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row>
    <row r="97" spans="1:96" ht="14.25" customHeight="1">
      <c r="A97" s="6"/>
      <c r="B97" s="6"/>
      <c r="C97" s="6"/>
      <c r="D97" s="6"/>
      <c r="E97" s="6"/>
      <c r="F97" s="7"/>
      <c r="G97" s="6"/>
      <c r="H97" s="6"/>
      <c r="I97" s="6"/>
      <c r="J97" s="6"/>
      <c r="K97" s="6"/>
      <c r="L97" s="6"/>
      <c r="M97" s="6"/>
      <c r="N97" s="6"/>
      <c r="O97" s="6"/>
      <c r="P97" s="6"/>
      <c r="Q97" s="6"/>
      <c r="R97" s="6"/>
      <c r="S97" s="6"/>
      <c r="T97" s="6"/>
      <c r="U97" s="6"/>
      <c r="V97" s="6"/>
      <c r="W97" s="6"/>
      <c r="X97" s="6"/>
      <c r="Y97" s="6"/>
      <c r="Z97" s="6"/>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row>
    <row r="98" spans="1:96" ht="14.25" customHeight="1">
      <c r="A98" s="6"/>
      <c r="B98" s="6"/>
      <c r="C98" s="6"/>
      <c r="D98" s="6"/>
      <c r="E98" s="6"/>
      <c r="F98" s="7"/>
      <c r="G98" s="6"/>
      <c r="H98" s="6"/>
      <c r="I98" s="6"/>
      <c r="J98" s="6"/>
      <c r="K98" s="6"/>
      <c r="L98" s="6"/>
      <c r="M98" s="6"/>
      <c r="N98" s="6"/>
      <c r="O98" s="6"/>
      <c r="P98" s="6"/>
      <c r="Q98" s="6"/>
      <c r="R98" s="6"/>
      <c r="S98" s="6"/>
      <c r="T98" s="6"/>
      <c r="U98" s="6"/>
      <c r="V98" s="6"/>
      <c r="W98" s="6"/>
      <c r="X98" s="6"/>
      <c r="Y98" s="6"/>
      <c r="Z98" s="6"/>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row>
    <row r="99" spans="1:96" ht="14.25" customHeight="1">
      <c r="A99" s="6"/>
      <c r="B99" s="6"/>
      <c r="C99" s="6"/>
      <c r="D99" s="6"/>
      <c r="E99" s="6"/>
      <c r="F99" s="7"/>
      <c r="G99" s="6"/>
      <c r="H99" s="6"/>
      <c r="I99" s="6"/>
      <c r="J99" s="6"/>
      <c r="K99" s="6"/>
      <c r="L99" s="6"/>
      <c r="M99" s="6"/>
      <c r="N99" s="6"/>
      <c r="O99" s="6"/>
      <c r="P99" s="6"/>
      <c r="Q99" s="6"/>
      <c r="R99" s="6"/>
      <c r="S99" s="6"/>
      <c r="T99" s="6"/>
      <c r="U99" s="6"/>
      <c r="V99" s="6"/>
      <c r="W99" s="6"/>
      <c r="X99" s="6"/>
      <c r="Y99" s="6"/>
      <c r="Z99" s="6"/>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row>
    <row r="100" spans="1:96" ht="14.25" customHeight="1">
      <c r="A100" s="6"/>
      <c r="B100" s="6"/>
      <c r="C100" s="6"/>
      <c r="D100" s="6"/>
      <c r="E100" s="6"/>
      <c r="F100" s="7"/>
      <c r="G100" s="6"/>
      <c r="H100" s="6"/>
      <c r="I100" s="6"/>
      <c r="J100" s="6"/>
      <c r="K100" s="6"/>
      <c r="L100" s="6"/>
      <c r="M100" s="6"/>
      <c r="N100" s="6"/>
      <c r="O100" s="6"/>
      <c r="P100" s="6"/>
      <c r="Q100" s="6"/>
      <c r="R100" s="6"/>
      <c r="S100" s="6"/>
      <c r="T100" s="6"/>
      <c r="U100" s="6"/>
      <c r="V100" s="6"/>
      <c r="W100" s="6"/>
      <c r="X100" s="6"/>
      <c r="Y100" s="6"/>
      <c r="Z100" s="6"/>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row>
    <row r="101" spans="1:96" ht="14.25" customHeight="1">
      <c r="A101" s="6"/>
      <c r="B101" s="6"/>
      <c r="C101" s="6"/>
      <c r="D101" s="6"/>
      <c r="E101" s="6"/>
      <c r="F101" s="7"/>
      <c r="G101" s="6"/>
      <c r="H101" s="6"/>
      <c r="I101" s="6"/>
      <c r="J101" s="6"/>
      <c r="K101" s="6"/>
      <c r="L101" s="6"/>
      <c r="M101" s="6"/>
      <c r="N101" s="6"/>
      <c r="O101" s="6"/>
      <c r="P101" s="6"/>
      <c r="Q101" s="6"/>
      <c r="R101" s="6"/>
      <c r="S101" s="6"/>
      <c r="T101" s="6"/>
      <c r="U101" s="6"/>
      <c r="V101" s="6"/>
      <c r="W101" s="6"/>
      <c r="X101" s="6"/>
      <c r="Y101" s="6"/>
      <c r="Z101" s="6"/>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row>
    <row r="102" spans="1:96" ht="14.25" customHeight="1">
      <c r="A102" s="6"/>
      <c r="B102" s="6"/>
      <c r="C102" s="6"/>
      <c r="D102" s="6"/>
      <c r="E102" s="6"/>
      <c r="F102" s="7"/>
      <c r="G102" s="6"/>
      <c r="H102" s="6"/>
      <c r="I102" s="6"/>
      <c r="J102" s="6"/>
      <c r="K102" s="6"/>
      <c r="L102" s="6"/>
      <c r="M102" s="6"/>
      <c r="N102" s="6"/>
      <c r="O102" s="6"/>
      <c r="P102" s="6"/>
      <c r="Q102" s="6"/>
      <c r="R102" s="6"/>
      <c r="S102" s="6"/>
      <c r="T102" s="6"/>
      <c r="U102" s="6"/>
      <c r="V102" s="6"/>
      <c r="W102" s="6"/>
      <c r="X102" s="6"/>
      <c r="Y102" s="6"/>
      <c r="Z102" s="6"/>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row>
    <row r="103" spans="1:96" ht="14.25" customHeight="1">
      <c r="A103" s="6"/>
      <c r="B103" s="6"/>
      <c r="C103" s="6"/>
      <c r="D103" s="6"/>
      <c r="E103" s="6"/>
      <c r="F103" s="7"/>
      <c r="G103" s="6"/>
      <c r="H103" s="6"/>
      <c r="I103" s="6"/>
      <c r="J103" s="6"/>
      <c r="K103" s="6"/>
      <c r="L103" s="6"/>
      <c r="M103" s="6"/>
      <c r="N103" s="6"/>
      <c r="O103" s="6"/>
      <c r="P103" s="6"/>
      <c r="Q103" s="6"/>
      <c r="R103" s="6"/>
      <c r="S103" s="6"/>
      <c r="T103" s="6"/>
      <c r="U103" s="6"/>
      <c r="V103" s="6"/>
      <c r="W103" s="6"/>
      <c r="X103" s="6"/>
      <c r="Y103" s="6"/>
      <c r="Z103" s="6"/>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row>
    <row r="104" spans="1:96" ht="14.25" customHeight="1">
      <c r="A104" s="6"/>
      <c r="B104" s="6"/>
      <c r="C104" s="6"/>
      <c r="D104" s="6"/>
      <c r="E104" s="6"/>
      <c r="F104" s="7"/>
      <c r="G104" s="6"/>
      <c r="H104" s="6"/>
      <c r="I104" s="6"/>
      <c r="J104" s="6"/>
      <c r="K104" s="6"/>
      <c r="L104" s="6"/>
      <c r="M104" s="6"/>
      <c r="N104" s="6"/>
      <c r="O104" s="6"/>
      <c r="P104" s="6"/>
      <c r="Q104" s="6"/>
      <c r="R104" s="6"/>
      <c r="S104" s="6"/>
      <c r="T104" s="6"/>
      <c r="U104" s="6"/>
      <c r="V104" s="6"/>
      <c r="W104" s="6"/>
      <c r="X104" s="6"/>
      <c r="Y104" s="6"/>
      <c r="Z104" s="6"/>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row>
    <row r="105" spans="1:96" ht="14.25" customHeight="1">
      <c r="A105" s="6"/>
      <c r="B105" s="6"/>
      <c r="C105" s="6"/>
      <c r="D105" s="6"/>
      <c r="E105" s="6"/>
      <c r="F105" s="7"/>
      <c r="G105" s="6"/>
      <c r="H105" s="6"/>
      <c r="I105" s="6"/>
      <c r="J105" s="6"/>
      <c r="K105" s="6"/>
      <c r="L105" s="6"/>
      <c r="M105" s="6"/>
      <c r="N105" s="6"/>
      <c r="O105" s="6"/>
      <c r="P105" s="6"/>
      <c r="Q105" s="6"/>
      <c r="R105" s="6"/>
      <c r="S105" s="6"/>
      <c r="T105" s="6"/>
      <c r="U105" s="6"/>
      <c r="V105" s="6"/>
      <c r="W105" s="6"/>
      <c r="X105" s="6"/>
      <c r="Y105" s="6"/>
      <c r="Z105" s="6"/>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row>
    <row r="106" spans="1:96" ht="14.25" customHeight="1">
      <c r="A106" s="6"/>
      <c r="B106" s="6"/>
      <c r="C106" s="6"/>
      <c r="D106" s="6"/>
      <c r="E106" s="6"/>
      <c r="F106" s="7"/>
      <c r="G106" s="6"/>
      <c r="H106" s="6"/>
      <c r="I106" s="6"/>
      <c r="J106" s="6"/>
      <c r="K106" s="6"/>
      <c r="L106" s="6"/>
      <c r="M106" s="6"/>
      <c r="N106" s="6"/>
      <c r="O106" s="6"/>
      <c r="P106" s="6"/>
      <c r="Q106" s="6"/>
      <c r="R106" s="6"/>
      <c r="S106" s="6"/>
      <c r="T106" s="6"/>
      <c r="U106" s="6"/>
      <c r="V106" s="6"/>
      <c r="W106" s="6"/>
      <c r="X106" s="6"/>
      <c r="Y106" s="6"/>
      <c r="Z106" s="6"/>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row>
    <row r="107" spans="1:96" ht="14.25" customHeight="1">
      <c r="A107" s="6"/>
      <c r="B107" s="6"/>
      <c r="C107" s="6"/>
      <c r="D107" s="6"/>
      <c r="E107" s="6"/>
      <c r="F107" s="7"/>
      <c r="G107" s="6"/>
      <c r="H107" s="6"/>
      <c r="I107" s="6"/>
      <c r="J107" s="6"/>
      <c r="K107" s="6"/>
      <c r="L107" s="6"/>
      <c r="M107" s="6"/>
      <c r="N107" s="6"/>
      <c r="O107" s="6"/>
      <c r="P107" s="6"/>
      <c r="Q107" s="6"/>
      <c r="R107" s="6"/>
      <c r="S107" s="6"/>
      <c r="T107" s="6"/>
      <c r="U107" s="6"/>
      <c r="V107" s="6"/>
      <c r="W107" s="6"/>
      <c r="X107" s="6"/>
      <c r="Y107" s="6"/>
      <c r="Z107" s="6"/>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row>
    <row r="108" spans="1:96" ht="14.25" customHeight="1">
      <c r="A108" s="6"/>
      <c r="B108" s="6"/>
      <c r="C108" s="6"/>
      <c r="D108" s="6"/>
      <c r="E108" s="6"/>
      <c r="F108" s="7"/>
      <c r="G108" s="6"/>
      <c r="H108" s="6"/>
      <c r="I108" s="6"/>
      <c r="J108" s="6"/>
      <c r="K108" s="6"/>
      <c r="L108" s="6"/>
      <c r="M108" s="6"/>
      <c r="N108" s="6"/>
      <c r="O108" s="6"/>
      <c r="P108" s="6"/>
      <c r="Q108" s="6"/>
      <c r="R108" s="6"/>
      <c r="S108" s="6"/>
      <c r="T108" s="6"/>
      <c r="U108" s="6"/>
      <c r="V108" s="6"/>
      <c r="W108" s="6"/>
      <c r="X108" s="6"/>
      <c r="Y108" s="6"/>
      <c r="Z108" s="6"/>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row>
    <row r="109" spans="1:96" ht="14.25" customHeight="1">
      <c r="A109" s="6"/>
      <c r="B109" s="6"/>
      <c r="C109" s="6"/>
      <c r="D109" s="6"/>
      <c r="E109" s="6"/>
      <c r="F109" s="7"/>
      <c r="G109" s="6"/>
      <c r="H109" s="6"/>
      <c r="I109" s="6"/>
      <c r="J109" s="6"/>
      <c r="K109" s="6"/>
      <c r="L109" s="6"/>
      <c r="M109" s="6"/>
      <c r="N109" s="6"/>
      <c r="O109" s="6"/>
      <c r="P109" s="6"/>
      <c r="Q109" s="6"/>
      <c r="R109" s="6"/>
      <c r="S109" s="6"/>
      <c r="T109" s="6"/>
      <c r="U109" s="6"/>
      <c r="V109" s="6"/>
      <c r="W109" s="6"/>
      <c r="X109" s="6"/>
      <c r="Y109" s="6"/>
      <c r="Z109" s="6"/>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row>
    <row r="110" spans="1:96" ht="14.25" customHeight="1">
      <c r="A110" s="6"/>
      <c r="B110" s="6"/>
      <c r="C110" s="6"/>
      <c r="D110" s="6"/>
      <c r="E110" s="6"/>
      <c r="F110" s="7"/>
      <c r="G110" s="6"/>
      <c r="H110" s="6"/>
      <c r="I110" s="6"/>
      <c r="J110" s="6"/>
      <c r="K110" s="6"/>
      <c r="L110" s="6"/>
      <c r="M110" s="6"/>
      <c r="N110" s="6"/>
      <c r="O110" s="6"/>
      <c r="P110" s="6"/>
      <c r="Q110" s="6"/>
      <c r="R110" s="6"/>
      <c r="S110" s="6"/>
      <c r="T110" s="6"/>
      <c r="U110" s="6"/>
      <c r="V110" s="6"/>
      <c r="W110" s="6"/>
      <c r="X110" s="6"/>
      <c r="Y110" s="6"/>
      <c r="Z110" s="6"/>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row>
    <row r="111" spans="1:96" ht="14.25" customHeight="1">
      <c r="A111" s="6"/>
      <c r="B111" s="6"/>
      <c r="C111" s="6"/>
      <c r="D111" s="6"/>
      <c r="E111" s="6"/>
      <c r="F111" s="7"/>
      <c r="G111" s="6"/>
      <c r="H111" s="6"/>
      <c r="I111" s="6"/>
      <c r="J111" s="6"/>
      <c r="K111" s="6"/>
      <c r="L111" s="6"/>
      <c r="M111" s="6"/>
      <c r="N111" s="6"/>
      <c r="O111" s="6"/>
      <c r="P111" s="6"/>
      <c r="Q111" s="6"/>
      <c r="R111" s="6"/>
      <c r="S111" s="6"/>
      <c r="T111" s="6"/>
      <c r="U111" s="6"/>
      <c r="V111" s="6"/>
      <c r="W111" s="6"/>
      <c r="X111" s="6"/>
      <c r="Y111" s="6"/>
      <c r="Z111" s="6"/>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row>
    <row r="112" spans="1:96" ht="14.25" customHeight="1">
      <c r="A112" s="6"/>
      <c r="B112" s="6"/>
      <c r="C112" s="6"/>
      <c r="D112" s="6"/>
      <c r="E112" s="6"/>
      <c r="F112" s="7"/>
      <c r="G112" s="6"/>
      <c r="H112" s="6"/>
      <c r="I112" s="6"/>
      <c r="J112" s="6"/>
      <c r="K112" s="6"/>
      <c r="L112" s="6"/>
      <c r="M112" s="6"/>
      <c r="N112" s="6"/>
      <c r="O112" s="6"/>
      <c r="P112" s="6"/>
      <c r="Q112" s="6"/>
      <c r="R112" s="6"/>
      <c r="S112" s="6"/>
      <c r="T112" s="6"/>
      <c r="U112" s="6"/>
      <c r="V112" s="6"/>
      <c r="W112" s="6"/>
      <c r="X112" s="6"/>
      <c r="Y112" s="6"/>
      <c r="Z112" s="6"/>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row>
    <row r="113" spans="1:96" ht="14.25" customHeight="1">
      <c r="A113" s="6"/>
      <c r="B113" s="6"/>
      <c r="C113" s="6"/>
      <c r="D113" s="6"/>
      <c r="E113" s="6"/>
      <c r="F113" s="7"/>
      <c r="G113" s="6"/>
      <c r="H113" s="6"/>
      <c r="I113" s="6"/>
      <c r="J113" s="6"/>
      <c r="K113" s="6"/>
      <c r="L113" s="6"/>
      <c r="M113" s="6"/>
      <c r="N113" s="6"/>
      <c r="O113" s="6"/>
      <c r="P113" s="6"/>
      <c r="Q113" s="6"/>
      <c r="R113" s="6"/>
      <c r="S113" s="6"/>
      <c r="T113" s="6"/>
      <c r="U113" s="6"/>
      <c r="V113" s="6"/>
      <c r="W113" s="6"/>
      <c r="X113" s="6"/>
      <c r="Y113" s="6"/>
      <c r="Z113" s="6"/>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row>
    <row r="114" spans="1:96" ht="14.25" customHeight="1">
      <c r="A114" s="6"/>
      <c r="B114" s="6"/>
      <c r="C114" s="6"/>
      <c r="D114" s="6"/>
      <c r="E114" s="6"/>
      <c r="F114" s="7"/>
      <c r="G114" s="6"/>
      <c r="H114" s="6"/>
      <c r="I114" s="6"/>
      <c r="J114" s="6"/>
      <c r="K114" s="6"/>
      <c r="L114" s="6"/>
      <c r="M114" s="6"/>
      <c r="N114" s="6"/>
      <c r="O114" s="6"/>
      <c r="P114" s="6"/>
      <c r="Q114" s="6"/>
      <c r="R114" s="6"/>
      <c r="S114" s="6"/>
      <c r="T114" s="6"/>
      <c r="U114" s="6"/>
      <c r="V114" s="6"/>
      <c r="W114" s="6"/>
      <c r="X114" s="6"/>
      <c r="Y114" s="6"/>
      <c r="Z114" s="6"/>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row>
    <row r="115" spans="1:96" ht="14.25" customHeight="1">
      <c r="A115" s="6"/>
      <c r="B115" s="6"/>
      <c r="C115" s="6"/>
      <c r="D115" s="6"/>
      <c r="E115" s="6"/>
      <c r="F115" s="7"/>
      <c r="G115" s="6"/>
      <c r="H115" s="6"/>
      <c r="I115" s="6"/>
      <c r="J115" s="6"/>
      <c r="K115" s="6"/>
      <c r="L115" s="6"/>
      <c r="M115" s="6"/>
      <c r="N115" s="6"/>
      <c r="O115" s="6"/>
      <c r="P115" s="6"/>
      <c r="Q115" s="6"/>
      <c r="R115" s="6"/>
      <c r="S115" s="6"/>
      <c r="T115" s="6"/>
      <c r="U115" s="6"/>
      <c r="V115" s="6"/>
      <c r="W115" s="6"/>
      <c r="X115" s="6"/>
      <c r="Y115" s="6"/>
      <c r="Z115" s="6"/>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row>
    <row r="116" spans="1:96" ht="14.25" customHeight="1">
      <c r="A116" s="6"/>
      <c r="B116" s="6"/>
      <c r="C116" s="6"/>
      <c r="D116" s="6"/>
      <c r="E116" s="6"/>
      <c r="F116" s="7"/>
      <c r="G116" s="6"/>
      <c r="H116" s="6"/>
      <c r="I116" s="6"/>
      <c r="J116" s="6"/>
      <c r="K116" s="6"/>
      <c r="L116" s="6"/>
      <c r="M116" s="6"/>
      <c r="N116" s="6"/>
      <c r="O116" s="6"/>
      <c r="P116" s="6"/>
      <c r="Q116" s="6"/>
      <c r="R116" s="6"/>
      <c r="S116" s="6"/>
      <c r="T116" s="6"/>
      <c r="U116" s="6"/>
      <c r="V116" s="6"/>
      <c r="W116" s="6"/>
      <c r="X116" s="6"/>
      <c r="Y116" s="6"/>
      <c r="Z116" s="6"/>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row>
    <row r="117" spans="1:96" ht="14.25" customHeight="1">
      <c r="A117" s="6"/>
      <c r="B117" s="6"/>
      <c r="C117" s="6"/>
      <c r="D117" s="6"/>
      <c r="E117" s="6"/>
      <c r="F117" s="7"/>
      <c r="G117" s="6"/>
      <c r="H117" s="6"/>
      <c r="I117" s="6"/>
      <c r="J117" s="6"/>
      <c r="K117" s="6"/>
      <c r="L117" s="6"/>
      <c r="M117" s="6"/>
      <c r="N117" s="6"/>
      <c r="O117" s="6"/>
      <c r="P117" s="6"/>
      <c r="Q117" s="6"/>
      <c r="R117" s="6"/>
      <c r="S117" s="6"/>
      <c r="T117" s="6"/>
      <c r="U117" s="6"/>
      <c r="V117" s="6"/>
      <c r="W117" s="6"/>
      <c r="X117" s="6"/>
      <c r="Y117" s="6"/>
      <c r="Z117" s="6"/>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row>
    <row r="118" spans="1:96" ht="14.25" customHeight="1">
      <c r="A118" s="6"/>
      <c r="B118" s="6"/>
      <c r="C118" s="6"/>
      <c r="D118" s="6"/>
      <c r="E118" s="6"/>
      <c r="F118" s="7"/>
      <c r="G118" s="6"/>
      <c r="H118" s="6"/>
      <c r="I118" s="6"/>
      <c r="J118" s="6"/>
      <c r="K118" s="6"/>
      <c r="L118" s="6"/>
      <c r="M118" s="6"/>
      <c r="N118" s="6"/>
      <c r="O118" s="6"/>
      <c r="P118" s="6"/>
      <c r="Q118" s="6"/>
      <c r="R118" s="6"/>
      <c r="S118" s="6"/>
      <c r="T118" s="6"/>
      <c r="U118" s="6"/>
      <c r="V118" s="6"/>
      <c r="W118" s="6"/>
      <c r="X118" s="6"/>
      <c r="Y118" s="6"/>
      <c r="Z118" s="6"/>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row>
    <row r="119" spans="1:96" ht="14.25" customHeight="1">
      <c r="A119" s="6"/>
      <c r="B119" s="6"/>
      <c r="C119" s="6"/>
      <c r="D119" s="6"/>
      <c r="E119" s="6"/>
      <c r="F119" s="7"/>
      <c r="G119" s="6"/>
      <c r="H119" s="6"/>
      <c r="I119" s="6"/>
      <c r="J119" s="6"/>
      <c r="K119" s="6"/>
      <c r="L119" s="6"/>
      <c r="M119" s="6"/>
      <c r="N119" s="6"/>
      <c r="O119" s="6"/>
      <c r="P119" s="6"/>
      <c r="Q119" s="6"/>
      <c r="R119" s="6"/>
      <c r="S119" s="6"/>
      <c r="T119" s="6"/>
      <c r="U119" s="6"/>
      <c r="V119" s="6"/>
      <c r="W119" s="6"/>
      <c r="X119" s="6"/>
      <c r="Y119" s="6"/>
      <c r="Z119" s="6"/>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row>
    <row r="120" spans="1:96" ht="14.25" customHeight="1">
      <c r="A120" s="6"/>
      <c r="B120" s="6"/>
      <c r="C120" s="6"/>
      <c r="D120" s="6"/>
      <c r="E120" s="6"/>
      <c r="F120" s="7"/>
      <c r="G120" s="6"/>
      <c r="H120" s="6"/>
      <c r="I120" s="6"/>
      <c r="J120" s="6"/>
      <c r="K120" s="6"/>
      <c r="L120" s="6"/>
      <c r="M120" s="6"/>
      <c r="N120" s="6"/>
      <c r="O120" s="6"/>
      <c r="P120" s="6"/>
      <c r="Q120" s="6"/>
      <c r="R120" s="6"/>
      <c r="S120" s="6"/>
      <c r="T120" s="6"/>
      <c r="U120" s="6"/>
      <c r="V120" s="6"/>
      <c r="W120" s="6"/>
      <c r="X120" s="6"/>
      <c r="Y120" s="6"/>
      <c r="Z120" s="6"/>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row>
    <row r="121" spans="1:96" ht="14.25" customHeight="1">
      <c r="A121" s="6"/>
      <c r="B121" s="6"/>
      <c r="C121" s="6"/>
      <c r="D121" s="6"/>
      <c r="E121" s="6"/>
      <c r="F121" s="7"/>
      <c r="G121" s="6"/>
      <c r="H121" s="6"/>
      <c r="I121" s="6"/>
      <c r="J121" s="6"/>
      <c r="K121" s="6"/>
      <c r="L121" s="6"/>
      <c r="M121" s="6"/>
      <c r="N121" s="6"/>
      <c r="O121" s="6"/>
      <c r="P121" s="6"/>
      <c r="Q121" s="6"/>
      <c r="R121" s="6"/>
      <c r="S121" s="6"/>
      <c r="T121" s="6"/>
      <c r="U121" s="6"/>
      <c r="V121" s="6"/>
      <c r="W121" s="6"/>
      <c r="X121" s="6"/>
      <c r="Y121" s="6"/>
      <c r="Z121" s="6"/>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row>
    <row r="122" spans="1:96" ht="14.25" customHeight="1">
      <c r="A122" s="6"/>
      <c r="B122" s="6"/>
      <c r="C122" s="6"/>
      <c r="D122" s="6"/>
      <c r="E122" s="6"/>
      <c r="F122" s="7"/>
      <c r="G122" s="6"/>
      <c r="H122" s="6"/>
      <c r="I122" s="6"/>
      <c r="J122" s="6"/>
      <c r="K122" s="6"/>
      <c r="L122" s="6"/>
      <c r="M122" s="6"/>
      <c r="N122" s="6"/>
      <c r="O122" s="6"/>
      <c r="P122" s="6"/>
      <c r="Q122" s="6"/>
      <c r="R122" s="6"/>
      <c r="S122" s="6"/>
      <c r="T122" s="6"/>
      <c r="U122" s="6"/>
      <c r="V122" s="6"/>
      <c r="W122" s="6"/>
      <c r="X122" s="6"/>
      <c r="Y122" s="6"/>
      <c r="Z122" s="6"/>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row>
    <row r="123" spans="1:96" ht="14.25" customHeight="1">
      <c r="A123" s="6"/>
      <c r="B123" s="6"/>
      <c r="C123" s="6"/>
      <c r="D123" s="6"/>
      <c r="E123" s="6"/>
      <c r="F123" s="7"/>
      <c r="G123" s="6"/>
      <c r="H123" s="6"/>
      <c r="I123" s="6"/>
      <c r="J123" s="6"/>
      <c r="K123" s="6"/>
      <c r="L123" s="6"/>
      <c r="M123" s="6"/>
      <c r="N123" s="6"/>
      <c r="O123" s="6"/>
      <c r="P123" s="6"/>
      <c r="Q123" s="6"/>
      <c r="R123" s="6"/>
      <c r="S123" s="6"/>
      <c r="T123" s="6"/>
      <c r="U123" s="6"/>
      <c r="V123" s="6"/>
      <c r="W123" s="6"/>
      <c r="X123" s="6"/>
      <c r="Y123" s="6"/>
      <c r="Z123" s="6"/>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row>
    <row r="124" spans="1:96" ht="14.25" customHeight="1">
      <c r="A124" s="6"/>
      <c r="B124" s="6"/>
      <c r="C124" s="6"/>
      <c r="D124" s="6"/>
      <c r="E124" s="6"/>
      <c r="F124" s="7"/>
      <c r="G124" s="6"/>
      <c r="H124" s="6"/>
      <c r="I124" s="6"/>
      <c r="J124" s="6"/>
      <c r="K124" s="6"/>
      <c r="L124" s="6"/>
      <c r="M124" s="6"/>
      <c r="N124" s="6"/>
      <c r="O124" s="6"/>
      <c r="P124" s="6"/>
      <c r="Q124" s="6"/>
      <c r="R124" s="6"/>
      <c r="S124" s="6"/>
      <c r="T124" s="6"/>
      <c r="U124" s="6"/>
      <c r="V124" s="6"/>
      <c r="W124" s="6"/>
      <c r="X124" s="6"/>
      <c r="Y124" s="6"/>
      <c r="Z124" s="6"/>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row>
    <row r="125" spans="1:96" ht="14.25" customHeight="1">
      <c r="A125" s="6"/>
      <c r="B125" s="6"/>
      <c r="C125" s="6"/>
      <c r="D125" s="6"/>
      <c r="E125" s="6"/>
      <c r="F125" s="7"/>
      <c r="G125" s="6"/>
      <c r="H125" s="6"/>
      <c r="I125" s="6"/>
      <c r="J125" s="6"/>
      <c r="K125" s="6"/>
      <c r="L125" s="6"/>
      <c r="M125" s="6"/>
      <c r="N125" s="6"/>
      <c r="O125" s="6"/>
      <c r="P125" s="6"/>
      <c r="Q125" s="6"/>
      <c r="R125" s="6"/>
      <c r="S125" s="6"/>
      <c r="T125" s="6"/>
      <c r="U125" s="6"/>
      <c r="V125" s="6"/>
      <c r="W125" s="6"/>
      <c r="X125" s="6"/>
      <c r="Y125" s="6"/>
      <c r="Z125" s="6"/>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row>
    <row r="126" spans="1:96" ht="14.25" customHeight="1">
      <c r="A126" s="6"/>
      <c r="B126" s="6"/>
      <c r="C126" s="6"/>
      <c r="D126" s="6"/>
      <c r="E126" s="6"/>
      <c r="F126" s="7"/>
      <c r="G126" s="6"/>
      <c r="H126" s="6"/>
      <c r="I126" s="6"/>
      <c r="J126" s="6"/>
      <c r="K126" s="6"/>
      <c r="L126" s="6"/>
      <c r="M126" s="6"/>
      <c r="N126" s="6"/>
      <c r="O126" s="6"/>
      <c r="P126" s="6"/>
      <c r="Q126" s="6"/>
      <c r="R126" s="6"/>
      <c r="S126" s="6"/>
      <c r="T126" s="6"/>
      <c r="U126" s="6"/>
      <c r="V126" s="6"/>
      <c r="W126" s="6"/>
      <c r="X126" s="6"/>
      <c r="Y126" s="6"/>
      <c r="Z126" s="6"/>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row>
    <row r="127" spans="1:96" ht="14.25" customHeight="1">
      <c r="A127" s="6"/>
      <c r="B127" s="6"/>
      <c r="C127" s="6"/>
      <c r="D127" s="6"/>
      <c r="E127" s="6"/>
      <c r="F127" s="7"/>
      <c r="G127" s="6"/>
      <c r="H127" s="6"/>
      <c r="I127" s="6"/>
      <c r="J127" s="6"/>
      <c r="K127" s="6"/>
      <c r="L127" s="6"/>
      <c r="M127" s="6"/>
      <c r="N127" s="6"/>
      <c r="O127" s="6"/>
      <c r="P127" s="6"/>
      <c r="Q127" s="6"/>
      <c r="R127" s="6"/>
      <c r="S127" s="6"/>
      <c r="T127" s="6"/>
      <c r="U127" s="6"/>
      <c r="V127" s="6"/>
      <c r="W127" s="6"/>
      <c r="X127" s="6"/>
      <c r="Y127" s="6"/>
      <c r="Z127" s="6"/>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row>
    <row r="128" spans="1:96" ht="14.25" customHeight="1">
      <c r="A128" s="6"/>
      <c r="B128" s="6"/>
      <c r="C128" s="6"/>
      <c r="D128" s="6"/>
      <c r="E128" s="6"/>
      <c r="F128" s="7"/>
      <c r="G128" s="6"/>
      <c r="H128" s="6"/>
      <c r="I128" s="6"/>
      <c r="J128" s="6"/>
      <c r="K128" s="6"/>
      <c r="L128" s="6"/>
      <c r="M128" s="6"/>
      <c r="N128" s="6"/>
      <c r="O128" s="6"/>
      <c r="P128" s="6"/>
      <c r="Q128" s="6"/>
      <c r="R128" s="6"/>
      <c r="S128" s="6"/>
      <c r="T128" s="6"/>
      <c r="U128" s="6"/>
      <c r="V128" s="6"/>
      <c r="W128" s="6"/>
      <c r="X128" s="6"/>
      <c r="Y128" s="6"/>
      <c r="Z128" s="6"/>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row>
    <row r="129" spans="1:96" ht="14.25" customHeight="1">
      <c r="A129" s="6"/>
      <c r="B129" s="6"/>
      <c r="C129" s="6"/>
      <c r="D129" s="6"/>
      <c r="E129" s="6"/>
      <c r="F129" s="7"/>
      <c r="G129" s="6"/>
      <c r="H129" s="6"/>
      <c r="I129" s="6"/>
      <c r="J129" s="6"/>
      <c r="K129" s="6"/>
      <c r="L129" s="6"/>
      <c r="M129" s="6"/>
      <c r="N129" s="6"/>
      <c r="O129" s="6"/>
      <c r="P129" s="6"/>
      <c r="Q129" s="6"/>
      <c r="R129" s="6"/>
      <c r="S129" s="6"/>
      <c r="T129" s="6"/>
      <c r="U129" s="6"/>
      <c r="V129" s="6"/>
      <c r="W129" s="6"/>
      <c r="X129" s="6"/>
      <c r="Y129" s="6"/>
      <c r="Z129" s="6"/>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row>
    <row r="130" spans="1:96" ht="14.25" customHeight="1">
      <c r="A130" s="6"/>
      <c r="B130" s="6"/>
      <c r="C130" s="6"/>
      <c r="D130" s="6"/>
      <c r="E130" s="6"/>
      <c r="F130" s="7"/>
      <c r="G130" s="6"/>
      <c r="H130" s="6"/>
      <c r="I130" s="6"/>
      <c r="J130" s="6"/>
      <c r="K130" s="6"/>
      <c r="L130" s="6"/>
      <c r="M130" s="6"/>
      <c r="N130" s="6"/>
      <c r="O130" s="6"/>
      <c r="P130" s="6"/>
      <c r="Q130" s="6"/>
      <c r="R130" s="6"/>
      <c r="S130" s="6"/>
      <c r="T130" s="6"/>
      <c r="U130" s="6"/>
      <c r="V130" s="6"/>
      <c r="W130" s="6"/>
      <c r="X130" s="6"/>
      <c r="Y130" s="6"/>
      <c r="Z130" s="6"/>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row>
    <row r="131" spans="1:96" ht="14.25" customHeight="1">
      <c r="A131" s="6"/>
      <c r="B131" s="6"/>
      <c r="C131" s="6"/>
      <c r="D131" s="6"/>
      <c r="E131" s="6"/>
      <c r="F131" s="7"/>
      <c r="G131" s="6"/>
      <c r="H131" s="6"/>
      <c r="I131" s="6"/>
      <c r="J131" s="6"/>
      <c r="K131" s="6"/>
      <c r="L131" s="6"/>
      <c r="M131" s="6"/>
      <c r="N131" s="6"/>
      <c r="O131" s="6"/>
      <c r="P131" s="6"/>
      <c r="Q131" s="6"/>
      <c r="R131" s="6"/>
      <c r="S131" s="6"/>
      <c r="T131" s="6"/>
      <c r="U131" s="6"/>
      <c r="V131" s="6"/>
      <c r="W131" s="6"/>
      <c r="X131" s="6"/>
      <c r="Y131" s="6"/>
      <c r="Z131" s="6"/>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row>
    <row r="132" spans="1:96" ht="14.25" customHeight="1">
      <c r="A132" s="6"/>
      <c r="B132" s="6"/>
      <c r="C132" s="6"/>
      <c r="D132" s="6"/>
      <c r="E132" s="6"/>
      <c r="F132" s="7"/>
      <c r="G132" s="6"/>
      <c r="H132" s="6"/>
      <c r="I132" s="6"/>
      <c r="J132" s="6"/>
      <c r="K132" s="6"/>
      <c r="L132" s="6"/>
      <c r="M132" s="6"/>
      <c r="N132" s="6"/>
      <c r="O132" s="6"/>
      <c r="P132" s="6"/>
      <c r="Q132" s="6"/>
      <c r="R132" s="6"/>
      <c r="S132" s="6"/>
      <c r="T132" s="6"/>
      <c r="U132" s="6"/>
      <c r="V132" s="6"/>
      <c r="W132" s="6"/>
      <c r="X132" s="6"/>
      <c r="Y132" s="6"/>
      <c r="Z132" s="6"/>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row>
    <row r="133" spans="1:96" ht="14.25" customHeight="1">
      <c r="A133" s="6"/>
      <c r="B133" s="6"/>
      <c r="C133" s="6"/>
      <c r="D133" s="6"/>
      <c r="E133" s="6"/>
      <c r="F133" s="7"/>
      <c r="G133" s="6"/>
      <c r="H133" s="6"/>
      <c r="I133" s="6"/>
      <c r="J133" s="6"/>
      <c r="K133" s="6"/>
      <c r="L133" s="6"/>
      <c r="M133" s="6"/>
      <c r="N133" s="6"/>
      <c r="O133" s="6"/>
      <c r="P133" s="6"/>
      <c r="Q133" s="6"/>
      <c r="R133" s="6"/>
      <c r="S133" s="6"/>
      <c r="T133" s="6"/>
      <c r="U133" s="6"/>
      <c r="V133" s="6"/>
      <c r="W133" s="6"/>
      <c r="X133" s="6"/>
      <c r="Y133" s="6"/>
      <c r="Z133" s="6"/>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row>
    <row r="134" spans="1:96" ht="14.25" customHeight="1">
      <c r="A134" s="6"/>
      <c r="B134" s="6"/>
      <c r="C134" s="6"/>
      <c r="D134" s="6"/>
      <c r="E134" s="6"/>
      <c r="F134" s="7"/>
      <c r="G134" s="6"/>
      <c r="H134" s="6"/>
      <c r="I134" s="6"/>
      <c r="J134" s="6"/>
      <c r="K134" s="6"/>
      <c r="L134" s="6"/>
      <c r="M134" s="6"/>
      <c r="N134" s="6"/>
      <c r="O134" s="6"/>
      <c r="P134" s="6"/>
      <c r="Q134" s="6"/>
      <c r="R134" s="6"/>
      <c r="S134" s="6"/>
      <c r="T134" s="6"/>
      <c r="U134" s="6"/>
      <c r="V134" s="6"/>
      <c r="W134" s="6"/>
      <c r="X134" s="6"/>
      <c r="Y134" s="6"/>
      <c r="Z134" s="6"/>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row>
    <row r="135" spans="1:96" ht="14.25" customHeight="1">
      <c r="A135" s="6"/>
      <c r="B135" s="6"/>
      <c r="C135" s="6"/>
      <c r="D135" s="6"/>
      <c r="E135" s="6"/>
      <c r="F135" s="7"/>
      <c r="G135" s="6"/>
      <c r="H135" s="6"/>
      <c r="I135" s="6"/>
      <c r="J135" s="6"/>
      <c r="K135" s="6"/>
      <c r="L135" s="6"/>
      <c r="M135" s="6"/>
      <c r="N135" s="6"/>
      <c r="O135" s="6"/>
      <c r="P135" s="6"/>
      <c r="Q135" s="6"/>
      <c r="R135" s="6"/>
      <c r="S135" s="6"/>
      <c r="T135" s="6"/>
      <c r="U135" s="6"/>
      <c r="V135" s="6"/>
      <c r="W135" s="6"/>
      <c r="X135" s="6"/>
      <c r="Y135" s="6"/>
      <c r="Z135" s="6"/>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row>
    <row r="136" spans="1:96" ht="14.25" customHeight="1">
      <c r="A136" s="6"/>
      <c r="B136" s="6"/>
      <c r="C136" s="6"/>
      <c r="D136" s="6"/>
      <c r="E136" s="6"/>
      <c r="F136" s="7"/>
      <c r="G136" s="6"/>
      <c r="H136" s="6"/>
      <c r="I136" s="6"/>
      <c r="J136" s="6"/>
      <c r="K136" s="6"/>
      <c r="L136" s="6"/>
      <c r="M136" s="6"/>
      <c r="N136" s="6"/>
      <c r="O136" s="6"/>
      <c r="P136" s="6"/>
      <c r="Q136" s="6"/>
      <c r="R136" s="6"/>
      <c r="S136" s="6"/>
      <c r="T136" s="6"/>
      <c r="U136" s="6"/>
      <c r="V136" s="6"/>
      <c r="W136" s="6"/>
      <c r="X136" s="6"/>
      <c r="Y136" s="6"/>
      <c r="Z136" s="6"/>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row>
    <row r="137" spans="1:96" ht="14.25" customHeight="1">
      <c r="A137" s="6"/>
      <c r="B137" s="6"/>
      <c r="C137" s="6"/>
      <c r="D137" s="6"/>
      <c r="E137" s="6"/>
      <c r="F137" s="7"/>
      <c r="G137" s="6"/>
      <c r="H137" s="6"/>
      <c r="I137" s="6"/>
      <c r="J137" s="6"/>
      <c r="K137" s="6"/>
      <c r="L137" s="6"/>
      <c r="M137" s="6"/>
      <c r="N137" s="6"/>
      <c r="O137" s="6"/>
      <c r="P137" s="6"/>
      <c r="Q137" s="6"/>
      <c r="R137" s="6"/>
      <c r="S137" s="6"/>
      <c r="T137" s="6"/>
      <c r="U137" s="6"/>
      <c r="V137" s="6"/>
      <c r="W137" s="6"/>
      <c r="X137" s="6"/>
      <c r="Y137" s="6"/>
      <c r="Z137" s="6"/>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row>
    <row r="138" spans="1:96" ht="14.25" customHeight="1">
      <c r="A138" s="6"/>
      <c r="B138" s="6"/>
      <c r="C138" s="6"/>
      <c r="D138" s="6"/>
      <c r="E138" s="6"/>
      <c r="F138" s="7"/>
      <c r="G138" s="6"/>
      <c r="H138" s="6"/>
      <c r="I138" s="6"/>
      <c r="J138" s="6"/>
      <c r="K138" s="6"/>
      <c r="L138" s="6"/>
      <c r="M138" s="6"/>
      <c r="N138" s="6"/>
      <c r="O138" s="6"/>
      <c r="P138" s="6"/>
      <c r="Q138" s="6"/>
      <c r="R138" s="6"/>
      <c r="S138" s="6"/>
      <c r="T138" s="6"/>
      <c r="U138" s="6"/>
      <c r="V138" s="6"/>
      <c r="W138" s="6"/>
      <c r="X138" s="6"/>
      <c r="Y138" s="6"/>
      <c r="Z138" s="6"/>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row>
    <row r="139" spans="1:96" ht="14.25" customHeight="1">
      <c r="A139" s="6"/>
      <c r="B139" s="6"/>
      <c r="C139" s="6"/>
      <c r="D139" s="6"/>
      <c r="E139" s="6"/>
      <c r="F139" s="7"/>
      <c r="G139" s="6"/>
      <c r="H139" s="6"/>
      <c r="I139" s="6"/>
      <c r="J139" s="6"/>
      <c r="K139" s="6"/>
      <c r="L139" s="6"/>
      <c r="M139" s="6"/>
      <c r="N139" s="6"/>
      <c r="O139" s="6"/>
      <c r="P139" s="6"/>
      <c r="Q139" s="6"/>
      <c r="R139" s="6"/>
      <c r="S139" s="6"/>
      <c r="T139" s="6"/>
      <c r="U139" s="6"/>
      <c r="V139" s="6"/>
      <c r="W139" s="6"/>
      <c r="X139" s="6"/>
      <c r="Y139" s="6"/>
      <c r="Z139" s="6"/>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row>
    <row r="140" spans="1:96" ht="14.25" customHeight="1">
      <c r="A140" s="6"/>
      <c r="B140" s="6"/>
      <c r="C140" s="6"/>
      <c r="D140" s="6"/>
      <c r="E140" s="6"/>
      <c r="F140" s="7"/>
      <c r="G140" s="6"/>
      <c r="H140" s="6"/>
      <c r="I140" s="6"/>
      <c r="J140" s="6"/>
      <c r="K140" s="6"/>
      <c r="L140" s="6"/>
      <c r="M140" s="6"/>
      <c r="N140" s="6"/>
      <c r="O140" s="6"/>
      <c r="P140" s="6"/>
      <c r="Q140" s="6"/>
      <c r="R140" s="6"/>
      <c r="S140" s="6"/>
      <c r="T140" s="6"/>
      <c r="U140" s="6"/>
      <c r="V140" s="6"/>
      <c r="W140" s="6"/>
      <c r="X140" s="6"/>
      <c r="Y140" s="6"/>
      <c r="Z140" s="6"/>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row>
    <row r="141" spans="1:96" ht="14.25" customHeight="1">
      <c r="A141" s="6"/>
      <c r="B141" s="6"/>
      <c r="C141" s="6"/>
      <c r="D141" s="6"/>
      <c r="E141" s="6"/>
      <c r="F141" s="7"/>
      <c r="G141" s="6"/>
      <c r="H141" s="6"/>
      <c r="I141" s="6"/>
      <c r="J141" s="6"/>
      <c r="K141" s="6"/>
      <c r="L141" s="6"/>
      <c r="M141" s="6"/>
      <c r="N141" s="6"/>
      <c r="O141" s="6"/>
      <c r="P141" s="6"/>
      <c r="Q141" s="6"/>
      <c r="R141" s="6"/>
      <c r="S141" s="6"/>
      <c r="T141" s="6"/>
      <c r="U141" s="6"/>
      <c r="V141" s="6"/>
      <c r="W141" s="6"/>
      <c r="X141" s="6"/>
      <c r="Y141" s="6"/>
      <c r="Z141" s="6"/>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row>
    <row r="142" spans="1:96" ht="14.25" customHeight="1">
      <c r="A142" s="6"/>
      <c r="B142" s="6"/>
      <c r="C142" s="6"/>
      <c r="D142" s="6"/>
      <c r="E142" s="6"/>
      <c r="F142" s="7"/>
      <c r="G142" s="6"/>
      <c r="H142" s="6"/>
      <c r="I142" s="6"/>
      <c r="J142" s="6"/>
      <c r="K142" s="6"/>
      <c r="L142" s="6"/>
      <c r="M142" s="6"/>
      <c r="N142" s="6"/>
      <c r="O142" s="6"/>
      <c r="P142" s="6"/>
      <c r="Q142" s="6"/>
      <c r="R142" s="6"/>
      <c r="S142" s="6"/>
      <c r="T142" s="6"/>
      <c r="U142" s="6"/>
      <c r="V142" s="6"/>
      <c r="W142" s="6"/>
      <c r="X142" s="6"/>
      <c r="Y142" s="6"/>
      <c r="Z142" s="6"/>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row>
    <row r="143" spans="1:96" ht="14.25" customHeight="1">
      <c r="A143" s="6"/>
      <c r="B143" s="6"/>
      <c r="C143" s="6"/>
      <c r="D143" s="6"/>
      <c r="E143" s="6"/>
      <c r="F143" s="7"/>
      <c r="G143" s="6"/>
      <c r="H143" s="6"/>
      <c r="I143" s="6"/>
      <c r="J143" s="6"/>
      <c r="K143" s="6"/>
      <c r="L143" s="6"/>
      <c r="M143" s="6"/>
      <c r="N143" s="6"/>
      <c r="O143" s="6"/>
      <c r="P143" s="6"/>
      <c r="Q143" s="6"/>
      <c r="R143" s="6"/>
      <c r="S143" s="6"/>
      <c r="T143" s="6"/>
      <c r="U143" s="6"/>
      <c r="V143" s="6"/>
      <c r="W143" s="6"/>
      <c r="X143" s="6"/>
      <c r="Y143" s="6"/>
      <c r="Z143" s="6"/>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row>
    <row r="144" spans="1:96" ht="14.25" customHeight="1">
      <c r="A144" s="6"/>
      <c r="B144" s="6"/>
      <c r="C144" s="6"/>
      <c r="D144" s="6"/>
      <c r="E144" s="6"/>
      <c r="F144" s="7"/>
      <c r="G144" s="6"/>
      <c r="H144" s="6"/>
      <c r="I144" s="6"/>
      <c r="J144" s="6"/>
      <c r="K144" s="6"/>
      <c r="L144" s="6"/>
      <c r="M144" s="6"/>
      <c r="N144" s="6"/>
      <c r="O144" s="6"/>
      <c r="P144" s="6"/>
      <c r="Q144" s="6"/>
      <c r="R144" s="6"/>
      <c r="S144" s="6"/>
      <c r="T144" s="6"/>
      <c r="U144" s="6"/>
      <c r="V144" s="6"/>
      <c r="W144" s="6"/>
      <c r="X144" s="6"/>
      <c r="Y144" s="6"/>
      <c r="Z144" s="6"/>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row>
    <row r="145" spans="1:96" ht="14.25" customHeight="1">
      <c r="A145" s="6"/>
      <c r="B145" s="6"/>
      <c r="C145" s="6"/>
      <c r="D145" s="6"/>
      <c r="E145" s="6"/>
      <c r="F145" s="7"/>
      <c r="G145" s="6"/>
      <c r="H145" s="6"/>
      <c r="I145" s="6"/>
      <c r="J145" s="6"/>
      <c r="K145" s="6"/>
      <c r="L145" s="6"/>
      <c r="M145" s="6"/>
      <c r="N145" s="6"/>
      <c r="O145" s="6"/>
      <c r="P145" s="6"/>
      <c r="Q145" s="6"/>
      <c r="R145" s="6"/>
      <c r="S145" s="6"/>
      <c r="T145" s="6"/>
      <c r="U145" s="6"/>
      <c r="V145" s="6"/>
      <c r="W145" s="6"/>
      <c r="X145" s="6"/>
      <c r="Y145" s="6"/>
      <c r="Z145" s="6"/>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row>
    <row r="146" spans="1:96" ht="14.25" customHeight="1">
      <c r="A146" s="6"/>
      <c r="B146" s="6"/>
      <c r="C146" s="6"/>
      <c r="D146" s="6"/>
      <c r="E146" s="6"/>
      <c r="F146" s="7"/>
      <c r="G146" s="6"/>
      <c r="H146" s="6"/>
      <c r="I146" s="6"/>
      <c r="J146" s="6"/>
      <c r="K146" s="6"/>
      <c r="L146" s="6"/>
      <c r="M146" s="6"/>
      <c r="N146" s="6"/>
      <c r="O146" s="6"/>
      <c r="P146" s="6"/>
      <c r="Q146" s="6"/>
      <c r="R146" s="6"/>
      <c r="S146" s="6"/>
      <c r="T146" s="6"/>
      <c r="U146" s="6"/>
      <c r="V146" s="6"/>
      <c r="W146" s="6"/>
      <c r="X146" s="6"/>
      <c r="Y146" s="6"/>
      <c r="Z146" s="6"/>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row>
    <row r="147" spans="1:96" ht="14.25" customHeight="1">
      <c r="A147" s="6"/>
      <c r="B147" s="6"/>
      <c r="C147" s="6"/>
      <c r="D147" s="6"/>
      <c r="E147" s="6"/>
      <c r="F147" s="7"/>
      <c r="G147" s="6"/>
      <c r="H147" s="6"/>
      <c r="I147" s="6"/>
      <c r="J147" s="6"/>
      <c r="K147" s="6"/>
      <c r="L147" s="6"/>
      <c r="M147" s="6"/>
      <c r="N147" s="6"/>
      <c r="O147" s="6"/>
      <c r="P147" s="6"/>
      <c r="Q147" s="6"/>
      <c r="R147" s="6"/>
      <c r="S147" s="6"/>
      <c r="T147" s="6"/>
      <c r="U147" s="6"/>
      <c r="V147" s="6"/>
      <c r="W147" s="6"/>
      <c r="X147" s="6"/>
      <c r="Y147" s="6"/>
      <c r="Z147" s="6"/>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row>
    <row r="148" spans="1:96" ht="14.25" customHeight="1">
      <c r="A148" s="6"/>
      <c r="B148" s="6"/>
      <c r="C148" s="6"/>
      <c r="D148" s="6"/>
      <c r="E148" s="6"/>
      <c r="F148" s="7"/>
      <c r="G148" s="6"/>
      <c r="H148" s="6"/>
      <c r="I148" s="6"/>
      <c r="J148" s="6"/>
      <c r="K148" s="6"/>
      <c r="L148" s="6"/>
      <c r="M148" s="6"/>
      <c r="N148" s="6"/>
      <c r="O148" s="6"/>
      <c r="P148" s="6"/>
      <c r="Q148" s="6"/>
      <c r="R148" s="6"/>
      <c r="S148" s="6"/>
      <c r="T148" s="6"/>
      <c r="U148" s="6"/>
      <c r="V148" s="6"/>
      <c r="W148" s="6"/>
      <c r="X148" s="6"/>
      <c r="Y148" s="6"/>
      <c r="Z148" s="6"/>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row>
    <row r="149" spans="1:96" ht="14.25" customHeight="1">
      <c r="A149" s="6"/>
      <c r="B149" s="6"/>
      <c r="C149" s="6"/>
      <c r="D149" s="6"/>
      <c r="E149" s="6"/>
      <c r="F149" s="7"/>
      <c r="G149" s="6"/>
      <c r="H149" s="6"/>
      <c r="I149" s="6"/>
      <c r="J149" s="6"/>
      <c r="K149" s="6"/>
      <c r="L149" s="6"/>
      <c r="M149" s="6"/>
      <c r="N149" s="6"/>
      <c r="O149" s="6"/>
      <c r="P149" s="6"/>
      <c r="Q149" s="6"/>
      <c r="R149" s="6"/>
      <c r="S149" s="6"/>
      <c r="T149" s="6"/>
      <c r="U149" s="6"/>
      <c r="V149" s="6"/>
      <c r="W149" s="6"/>
      <c r="X149" s="6"/>
      <c r="Y149" s="6"/>
      <c r="Z149" s="6"/>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row>
    <row r="150" spans="1:96" ht="14.25" customHeight="1">
      <c r="A150" s="6"/>
      <c r="B150" s="6"/>
      <c r="C150" s="6"/>
      <c r="D150" s="6"/>
      <c r="E150" s="6"/>
      <c r="F150" s="7"/>
      <c r="G150" s="6"/>
      <c r="H150" s="6"/>
      <c r="I150" s="6"/>
      <c r="J150" s="6"/>
      <c r="K150" s="6"/>
      <c r="L150" s="6"/>
      <c r="M150" s="6"/>
      <c r="N150" s="6"/>
      <c r="O150" s="6"/>
      <c r="P150" s="6"/>
      <c r="Q150" s="6"/>
      <c r="R150" s="6"/>
      <c r="S150" s="6"/>
      <c r="T150" s="6"/>
      <c r="U150" s="6"/>
      <c r="V150" s="6"/>
      <c r="W150" s="6"/>
      <c r="X150" s="6"/>
      <c r="Y150" s="6"/>
      <c r="Z150" s="6"/>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row>
    <row r="151" spans="1:96" ht="14.25" customHeight="1">
      <c r="A151" s="6"/>
      <c r="B151" s="6"/>
      <c r="C151" s="6"/>
      <c r="D151" s="6"/>
      <c r="E151" s="6"/>
      <c r="F151" s="7"/>
      <c r="G151" s="6"/>
      <c r="H151" s="6"/>
      <c r="I151" s="6"/>
      <c r="J151" s="6"/>
      <c r="K151" s="6"/>
      <c r="L151" s="6"/>
      <c r="M151" s="6"/>
      <c r="N151" s="6"/>
      <c r="O151" s="6"/>
      <c r="P151" s="6"/>
      <c r="Q151" s="6"/>
      <c r="R151" s="6"/>
      <c r="S151" s="6"/>
      <c r="T151" s="6"/>
      <c r="U151" s="6"/>
      <c r="V151" s="6"/>
      <c r="W151" s="6"/>
      <c r="X151" s="6"/>
      <c r="Y151" s="6"/>
      <c r="Z151" s="6"/>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row>
    <row r="152" spans="1:96" ht="14.25" customHeight="1">
      <c r="A152" s="6"/>
      <c r="B152" s="6"/>
      <c r="C152" s="6"/>
      <c r="D152" s="6"/>
      <c r="E152" s="6"/>
      <c r="F152" s="7"/>
      <c r="G152" s="6"/>
      <c r="H152" s="6"/>
      <c r="I152" s="6"/>
      <c r="J152" s="6"/>
      <c r="K152" s="6"/>
      <c r="L152" s="6"/>
      <c r="M152" s="6"/>
      <c r="N152" s="6"/>
      <c r="O152" s="6"/>
      <c r="P152" s="6"/>
      <c r="Q152" s="6"/>
      <c r="R152" s="6"/>
      <c r="S152" s="6"/>
      <c r="T152" s="6"/>
      <c r="U152" s="6"/>
      <c r="V152" s="6"/>
      <c r="W152" s="6"/>
      <c r="X152" s="6"/>
      <c r="Y152" s="6"/>
      <c r="Z152" s="6"/>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row>
    <row r="153" spans="1:96" ht="14.25" customHeight="1">
      <c r="A153" s="6"/>
      <c r="B153" s="6"/>
      <c r="C153" s="6"/>
      <c r="D153" s="6"/>
      <c r="E153" s="6"/>
      <c r="F153" s="7"/>
      <c r="G153" s="6"/>
      <c r="H153" s="6"/>
      <c r="I153" s="6"/>
      <c r="J153" s="6"/>
      <c r="K153" s="6"/>
      <c r="L153" s="6"/>
      <c r="M153" s="6"/>
      <c r="N153" s="6"/>
      <c r="O153" s="6"/>
      <c r="P153" s="6"/>
      <c r="Q153" s="6"/>
      <c r="R153" s="6"/>
      <c r="S153" s="6"/>
      <c r="T153" s="6"/>
      <c r="U153" s="6"/>
      <c r="V153" s="6"/>
      <c r="W153" s="6"/>
      <c r="X153" s="6"/>
      <c r="Y153" s="6"/>
      <c r="Z153" s="6"/>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row>
    <row r="154" spans="1:96" ht="14.25" customHeight="1">
      <c r="A154" s="6"/>
      <c r="B154" s="6"/>
      <c r="C154" s="6"/>
      <c r="D154" s="6"/>
      <c r="E154" s="6"/>
      <c r="F154" s="7"/>
      <c r="G154" s="6"/>
      <c r="H154" s="6"/>
      <c r="I154" s="6"/>
      <c r="J154" s="6"/>
      <c r="K154" s="6"/>
      <c r="L154" s="6"/>
      <c r="M154" s="6"/>
      <c r="N154" s="6"/>
      <c r="O154" s="6"/>
      <c r="P154" s="6"/>
      <c r="Q154" s="6"/>
      <c r="R154" s="6"/>
      <c r="S154" s="6"/>
      <c r="T154" s="6"/>
      <c r="U154" s="6"/>
      <c r="V154" s="6"/>
      <c r="W154" s="6"/>
      <c r="X154" s="6"/>
      <c r="Y154" s="6"/>
      <c r="Z154" s="6"/>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row>
    <row r="155" spans="1:96" ht="14.25" customHeight="1">
      <c r="A155" s="6"/>
      <c r="B155" s="6"/>
      <c r="C155" s="6"/>
      <c r="D155" s="6"/>
      <c r="E155" s="6"/>
      <c r="F155" s="6"/>
      <c r="G155" s="6"/>
      <c r="H155" s="6"/>
      <c r="I155" s="6"/>
      <c r="J155" s="6"/>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row>
    <row r="156" spans="1:96" ht="14.25" customHeight="1">
      <c r="A156" s="6"/>
      <c r="B156" s="6"/>
      <c r="C156" s="6"/>
      <c r="D156" s="6"/>
      <c r="E156" s="6"/>
      <c r="F156" s="6"/>
      <c r="G156" s="6"/>
      <c r="H156" s="6"/>
      <c r="I156" s="6"/>
      <c r="J156" s="6"/>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row>
    <row r="157" spans="1:96" ht="14.25" customHeight="1">
      <c r="A157" s="6"/>
      <c r="B157" s="6"/>
      <c r="C157" s="6"/>
      <c r="D157" s="6"/>
      <c r="E157" s="6"/>
      <c r="F157" s="6"/>
      <c r="G157" s="6"/>
      <c r="H157" s="6"/>
      <c r="I157" s="6"/>
      <c r="J157" s="6"/>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row>
    <row r="158" spans="1:96" ht="14.25" customHeight="1">
      <c r="A158" s="6"/>
      <c r="B158" s="6"/>
      <c r="C158" s="6"/>
      <c r="D158" s="6"/>
      <c r="E158" s="6"/>
      <c r="F158" s="6"/>
      <c r="G158" s="6"/>
      <c r="H158" s="6"/>
      <c r="I158" s="6"/>
      <c r="J158" s="6"/>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row>
    <row r="159" spans="1:96" ht="14.25" customHeight="1">
      <c r="A159" s="6"/>
      <c r="B159" s="6"/>
      <c r="C159" s="6"/>
      <c r="D159" s="6"/>
      <c r="E159" s="6"/>
      <c r="F159" s="6"/>
      <c r="G159" s="6"/>
      <c r="H159" s="6"/>
      <c r="I159" s="6"/>
      <c r="J159" s="6"/>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row>
    <row r="160" spans="1:96" ht="14.25" customHeight="1">
      <c r="A160" s="6"/>
      <c r="B160" s="6"/>
      <c r="C160" s="6"/>
      <c r="D160" s="6"/>
      <c r="E160" s="6"/>
      <c r="F160" s="6"/>
      <c r="G160" s="6"/>
      <c r="H160" s="6"/>
      <c r="I160" s="6"/>
      <c r="J160" s="6"/>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row>
    <row r="161" spans="1:80" ht="14.25" customHeight="1">
      <c r="A161" s="6"/>
      <c r="B161" s="6"/>
      <c r="C161" s="6"/>
      <c r="D161" s="6"/>
      <c r="E161" s="6"/>
      <c r="F161" s="6"/>
      <c r="G161" s="6"/>
      <c r="H161" s="6"/>
      <c r="I161" s="6"/>
      <c r="J161" s="6"/>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row>
    <row r="162" spans="1:80" ht="14.25" customHeight="1">
      <c r="A162" s="6"/>
      <c r="B162" s="6"/>
      <c r="C162" s="6"/>
      <c r="D162" s="6"/>
      <c r="E162" s="6"/>
      <c r="F162" s="6"/>
      <c r="G162" s="6"/>
      <c r="H162" s="6"/>
      <c r="I162" s="6"/>
      <c r="J162" s="6"/>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row>
    <row r="163" spans="1:80" ht="14.25" customHeight="1">
      <c r="A163" s="6"/>
      <c r="B163" s="6"/>
      <c r="C163" s="6"/>
      <c r="D163" s="6"/>
      <c r="E163" s="6"/>
      <c r="F163" s="6"/>
      <c r="G163" s="6"/>
      <c r="H163" s="6"/>
      <c r="I163" s="6"/>
      <c r="J163" s="6"/>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row>
    <row r="164" spans="1:80" ht="14.25" customHeight="1">
      <c r="A164" s="6"/>
      <c r="B164" s="6"/>
      <c r="C164" s="6"/>
      <c r="D164" s="6"/>
      <c r="E164" s="6"/>
      <c r="F164" s="6"/>
      <c r="G164" s="6"/>
      <c r="H164" s="6"/>
      <c r="I164" s="6"/>
      <c r="J164" s="6"/>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row>
    <row r="165" spans="1:80" ht="14.25" customHeight="1">
      <c r="A165" s="6"/>
      <c r="B165" s="6"/>
      <c r="C165" s="6"/>
      <c r="D165" s="6"/>
      <c r="E165" s="6"/>
      <c r="F165" s="6"/>
      <c r="G165" s="6"/>
      <c r="H165" s="6"/>
      <c r="I165" s="6"/>
      <c r="J165" s="6"/>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row>
    <row r="166" spans="1:80" ht="14.25" customHeight="1">
      <c r="A166" s="4"/>
      <c r="B166" s="4"/>
      <c r="C166" s="4"/>
      <c r="D166" s="4"/>
      <c r="E166" s="4"/>
      <c r="F166" s="4"/>
      <c r="G166" s="4"/>
      <c r="H166" s="4"/>
      <c r="I166" s="4"/>
      <c r="J166" s="4"/>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row>
    <row r="167" spans="1:80" ht="14.25" customHeight="1">
      <c r="A167" s="4"/>
      <c r="B167" s="4"/>
      <c r="C167" s="4"/>
      <c r="D167" s="4"/>
      <c r="E167" s="4"/>
      <c r="F167" s="4"/>
      <c r="G167" s="4"/>
      <c r="H167" s="4"/>
      <c r="I167" s="4"/>
      <c r="J167" s="4"/>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row>
    <row r="168" spans="1:80" ht="14.25" customHeight="1">
      <c r="A168" s="4"/>
      <c r="B168" s="4"/>
      <c r="C168" s="4"/>
      <c r="D168" s="4"/>
      <c r="E168" s="4"/>
      <c r="F168" s="4"/>
      <c r="G168" s="4"/>
      <c r="H168" s="4"/>
      <c r="I168" s="4"/>
      <c r="J168" s="4"/>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row>
    <row r="169" spans="1:80" ht="14.25" customHeight="1">
      <c r="A169" s="4"/>
      <c r="B169" s="4"/>
      <c r="C169" s="4"/>
      <c r="D169" s="4"/>
      <c r="E169" s="4"/>
      <c r="F169" s="4"/>
      <c r="G169" s="4"/>
      <c r="H169" s="4"/>
      <c r="I169" s="4"/>
      <c r="J169" s="4"/>
    </row>
    <row r="170" spans="1:80" ht="14.25" customHeight="1">
      <c r="A170" s="4"/>
      <c r="B170" s="4"/>
      <c r="C170" s="4"/>
      <c r="D170" s="4"/>
      <c r="E170" s="4"/>
      <c r="F170" s="4"/>
      <c r="G170" s="4"/>
      <c r="H170" s="4"/>
      <c r="I170" s="4"/>
      <c r="J170" s="4"/>
    </row>
    <row r="171" spans="1:80" ht="14.25" customHeight="1">
      <c r="A171" s="4"/>
      <c r="B171" s="4"/>
      <c r="C171" s="4"/>
      <c r="D171" s="4"/>
      <c r="E171" s="4"/>
      <c r="F171" s="4"/>
      <c r="G171" s="4"/>
      <c r="H171" s="4"/>
      <c r="I171" s="4"/>
      <c r="J171" s="4"/>
    </row>
    <row r="172" spans="1:80" ht="14.25" customHeight="1">
      <c r="A172" s="4"/>
      <c r="B172" s="4"/>
      <c r="C172" s="4"/>
      <c r="D172" s="4"/>
      <c r="E172" s="4"/>
      <c r="F172" s="4"/>
      <c r="G172" s="4"/>
      <c r="H172" s="4"/>
      <c r="I172" s="4"/>
      <c r="J172" s="4"/>
    </row>
    <row r="173" spans="1:80" ht="14.25" customHeight="1">
      <c r="A173" s="4"/>
      <c r="B173" s="4"/>
      <c r="C173" s="4"/>
      <c r="D173" s="4"/>
      <c r="E173" s="4"/>
      <c r="F173" s="4"/>
      <c r="G173" s="4"/>
      <c r="H173" s="4"/>
      <c r="I173" s="4"/>
      <c r="J173" s="4"/>
    </row>
    <row r="174" spans="1:80" ht="14.25" customHeight="1">
      <c r="A174" s="4"/>
      <c r="B174" s="4"/>
      <c r="C174" s="4"/>
      <c r="D174" s="4"/>
      <c r="E174" s="4"/>
      <c r="F174" s="4"/>
      <c r="G174" s="4"/>
      <c r="H174" s="4"/>
      <c r="I174" s="4"/>
      <c r="J174" s="4"/>
    </row>
    <row r="175" spans="1:80" ht="14.25" customHeight="1">
      <c r="A175" s="4"/>
      <c r="B175" s="4"/>
      <c r="C175" s="4"/>
      <c r="D175" s="4"/>
      <c r="E175" s="4"/>
      <c r="F175" s="4"/>
      <c r="G175" s="4"/>
      <c r="H175" s="4"/>
      <c r="I175" s="4"/>
      <c r="J175" s="4"/>
    </row>
    <row r="176" spans="1:80" ht="14.25" customHeight="1">
      <c r="A176" s="4"/>
      <c r="B176" s="4"/>
      <c r="C176" s="4"/>
      <c r="D176" s="4"/>
      <c r="E176" s="4"/>
      <c r="F176" s="4"/>
      <c r="G176" s="4"/>
      <c r="H176" s="4"/>
      <c r="I176" s="4"/>
      <c r="J176" s="4"/>
    </row>
    <row r="177" spans="1:10" ht="14.25" customHeight="1">
      <c r="A177" s="4"/>
      <c r="B177" s="4"/>
      <c r="C177" s="4"/>
      <c r="D177" s="4"/>
      <c r="E177" s="4"/>
      <c r="F177" s="4"/>
      <c r="G177" s="4"/>
      <c r="H177" s="4"/>
      <c r="I177" s="4"/>
      <c r="J177" s="4"/>
    </row>
    <row r="178" spans="1:10" ht="14.25" customHeight="1">
      <c r="A178" s="4"/>
      <c r="B178" s="4"/>
      <c r="C178" s="4"/>
      <c r="D178" s="4"/>
      <c r="E178" s="4"/>
      <c r="F178" s="4"/>
      <c r="G178" s="4"/>
      <c r="H178" s="4"/>
      <c r="I178" s="4"/>
      <c r="J178" s="4"/>
    </row>
    <row r="179" spans="1:10" ht="14.25" customHeight="1">
      <c r="A179" s="4"/>
      <c r="B179" s="4"/>
      <c r="C179" s="4"/>
      <c r="D179" s="4"/>
      <c r="E179" s="4"/>
      <c r="F179" s="4"/>
      <c r="G179" s="4"/>
      <c r="H179" s="4"/>
      <c r="I179" s="4"/>
      <c r="J179" s="4"/>
    </row>
    <row r="180" spans="1:10" ht="14.25" customHeight="1">
      <c r="A180" s="4"/>
      <c r="B180" s="4"/>
      <c r="C180" s="4"/>
      <c r="D180" s="4"/>
      <c r="E180" s="4"/>
      <c r="F180" s="4"/>
      <c r="G180" s="4"/>
      <c r="H180" s="4"/>
      <c r="I180" s="4"/>
      <c r="J180" s="4"/>
    </row>
    <row r="181" spans="1:10" ht="14.25" customHeight="1">
      <c r="A181" s="4"/>
      <c r="B181" s="4"/>
      <c r="C181" s="4"/>
      <c r="D181" s="4"/>
      <c r="E181" s="4"/>
      <c r="F181" s="4"/>
      <c r="G181" s="4"/>
      <c r="H181" s="4"/>
      <c r="I181" s="4"/>
      <c r="J181" s="4"/>
    </row>
    <row r="182" spans="1:10" ht="14.25" customHeight="1">
      <c r="A182" s="4"/>
      <c r="B182" s="4"/>
      <c r="C182" s="4"/>
      <c r="D182" s="4"/>
      <c r="E182" s="4"/>
      <c r="F182" s="4"/>
      <c r="G182" s="4"/>
      <c r="H182" s="4"/>
      <c r="I182" s="4"/>
      <c r="J182" s="4"/>
    </row>
    <row r="183" spans="1:10" ht="14.25" customHeight="1">
      <c r="A183" s="4"/>
      <c r="B183" s="4"/>
      <c r="C183" s="4"/>
      <c r="D183" s="4"/>
      <c r="E183" s="4"/>
      <c r="F183" s="4"/>
      <c r="G183" s="4"/>
      <c r="H183" s="4"/>
      <c r="I183" s="4"/>
      <c r="J183" s="4"/>
    </row>
    <row r="184" spans="1:10" ht="14.25" customHeight="1">
      <c r="A184" s="4"/>
      <c r="B184" s="4"/>
      <c r="C184" s="4"/>
      <c r="D184" s="4"/>
      <c r="E184" s="4"/>
      <c r="F184" s="4"/>
      <c r="G184" s="4"/>
      <c r="H184" s="4"/>
      <c r="I184" s="4"/>
      <c r="J184" s="4"/>
    </row>
    <row r="185" spans="1:10" ht="14.25" customHeight="1">
      <c r="A185" s="4"/>
      <c r="B185" s="4"/>
      <c r="C185" s="4"/>
      <c r="D185" s="4"/>
      <c r="E185" s="4"/>
      <c r="F185" s="4"/>
      <c r="G185" s="4"/>
      <c r="H185" s="4"/>
      <c r="I185" s="4"/>
      <c r="J185" s="4"/>
    </row>
    <row r="186" spans="1:10" ht="14.25" customHeight="1">
      <c r="A186" s="4"/>
      <c r="B186" s="4"/>
      <c r="C186" s="4"/>
      <c r="D186" s="4"/>
      <c r="E186" s="4"/>
      <c r="F186" s="4"/>
      <c r="G186" s="4"/>
      <c r="H186" s="4"/>
      <c r="I186" s="4"/>
      <c r="J186" s="4"/>
    </row>
    <row r="187" spans="1:10" ht="14.25" customHeight="1">
      <c r="A187" s="4"/>
      <c r="B187" s="4"/>
      <c r="C187" s="4"/>
      <c r="D187" s="4"/>
      <c r="E187" s="4"/>
      <c r="F187" s="4"/>
      <c r="G187" s="4"/>
      <c r="H187" s="4"/>
      <c r="I187" s="4"/>
      <c r="J187" s="4"/>
    </row>
    <row r="188" spans="1:10" ht="14.25" customHeight="1">
      <c r="A188" s="4"/>
      <c r="B188" s="4"/>
      <c r="C188" s="4"/>
      <c r="D188" s="4"/>
      <c r="E188" s="4"/>
      <c r="F188" s="4"/>
      <c r="G188" s="4"/>
      <c r="H188" s="4"/>
      <c r="I188" s="4"/>
      <c r="J188" s="4"/>
    </row>
    <row r="189" spans="1:10" ht="14.25" customHeight="1">
      <c r="A189" s="4"/>
      <c r="B189" s="4"/>
      <c r="C189" s="4"/>
      <c r="D189" s="4"/>
      <c r="E189" s="4"/>
      <c r="F189" s="4"/>
      <c r="G189" s="4"/>
      <c r="H189" s="4"/>
      <c r="I189" s="4"/>
      <c r="J189" s="4"/>
    </row>
    <row r="190" spans="1:10" ht="14.25" customHeight="1">
      <c r="A190" s="4"/>
      <c r="B190" s="4"/>
      <c r="C190" s="4"/>
      <c r="D190" s="4"/>
      <c r="E190" s="4"/>
      <c r="F190" s="4"/>
      <c r="G190" s="4"/>
      <c r="H190" s="4"/>
      <c r="I190" s="4"/>
      <c r="J190" s="4"/>
    </row>
    <row r="191" spans="1:10" ht="14.25" customHeight="1">
      <c r="A191" s="4"/>
      <c r="B191" s="4"/>
      <c r="C191" s="4"/>
      <c r="D191" s="4"/>
      <c r="E191" s="4"/>
      <c r="F191" s="4"/>
      <c r="G191" s="4"/>
      <c r="H191" s="4"/>
      <c r="I191" s="4"/>
      <c r="J191" s="4"/>
    </row>
    <row r="192" spans="1:10" ht="14.25" customHeight="1">
      <c r="A192" s="4"/>
      <c r="B192" s="4"/>
      <c r="C192" s="4"/>
      <c r="D192" s="4"/>
      <c r="E192" s="4"/>
      <c r="F192" s="4"/>
      <c r="G192" s="4"/>
      <c r="H192" s="4"/>
      <c r="I192" s="4"/>
      <c r="J192" s="4"/>
    </row>
    <row r="193" spans="1:10" ht="14.25" customHeight="1">
      <c r="A193" s="4"/>
      <c r="B193" s="4"/>
      <c r="C193" s="4"/>
      <c r="D193" s="4"/>
      <c r="E193" s="4"/>
      <c r="F193" s="4"/>
      <c r="G193" s="4"/>
      <c r="H193" s="4"/>
      <c r="I193" s="4"/>
      <c r="J193" s="4"/>
    </row>
    <row r="194" spans="1:10" ht="14.25" customHeight="1">
      <c r="A194" s="4"/>
      <c r="B194" s="4"/>
      <c r="C194" s="4"/>
      <c r="D194" s="4"/>
      <c r="E194" s="4"/>
      <c r="F194" s="4"/>
      <c r="G194" s="4"/>
      <c r="H194" s="4"/>
      <c r="I194" s="4"/>
      <c r="J194" s="4"/>
    </row>
    <row r="195" spans="1:10" ht="14.25" customHeight="1">
      <c r="A195" s="4"/>
      <c r="B195" s="4"/>
      <c r="C195" s="4"/>
      <c r="D195" s="4"/>
      <c r="E195" s="4"/>
      <c r="F195" s="4"/>
      <c r="G195" s="4"/>
      <c r="H195" s="4"/>
      <c r="I195" s="4"/>
      <c r="J195" s="4"/>
    </row>
    <row r="196" spans="1:10" ht="14.25" customHeight="1">
      <c r="A196" s="4"/>
      <c r="B196" s="4"/>
      <c r="C196" s="4"/>
      <c r="D196" s="4"/>
      <c r="E196" s="4"/>
      <c r="F196" s="4"/>
      <c r="G196" s="4"/>
      <c r="H196" s="4"/>
      <c r="I196" s="4"/>
      <c r="J196" s="4"/>
    </row>
    <row r="197" spans="1:10" ht="14.25" customHeight="1">
      <c r="A197" s="4"/>
      <c r="B197" s="4"/>
      <c r="C197" s="4"/>
      <c r="D197" s="4"/>
      <c r="E197" s="4"/>
      <c r="F197" s="4"/>
      <c r="G197" s="4"/>
      <c r="H197" s="4"/>
      <c r="I197" s="4"/>
      <c r="J197" s="4"/>
    </row>
    <row r="198" spans="1:10" ht="14.25" customHeight="1">
      <c r="A198" s="4"/>
      <c r="B198" s="4"/>
      <c r="C198" s="4"/>
      <c r="D198" s="4"/>
      <c r="E198" s="4"/>
      <c r="F198" s="4"/>
      <c r="G198" s="4"/>
      <c r="H198" s="4"/>
      <c r="I198" s="4"/>
      <c r="J198" s="4"/>
    </row>
    <row r="199" spans="1:10" ht="14.25" customHeight="1">
      <c r="A199" s="4"/>
      <c r="B199" s="4"/>
      <c r="C199" s="4"/>
      <c r="D199" s="4"/>
      <c r="E199" s="4"/>
      <c r="F199" s="4"/>
      <c r="G199" s="4"/>
      <c r="H199" s="4"/>
      <c r="I199" s="4"/>
      <c r="J199" s="4"/>
    </row>
    <row r="200" spans="1:10" ht="14.25" customHeight="1">
      <c r="A200" s="4"/>
      <c r="B200" s="4"/>
      <c r="C200" s="4"/>
      <c r="D200" s="4"/>
      <c r="E200" s="4"/>
      <c r="F200" s="4"/>
      <c r="G200" s="4"/>
      <c r="H200" s="4"/>
      <c r="I200" s="4"/>
      <c r="J200" s="4"/>
    </row>
    <row r="201" spans="1:10" ht="14.25" customHeight="1">
      <c r="A201" s="4"/>
      <c r="B201" s="4"/>
      <c r="C201" s="4"/>
      <c r="D201" s="4"/>
      <c r="E201" s="4"/>
      <c r="F201" s="4"/>
      <c r="G201" s="4"/>
      <c r="H201" s="4"/>
      <c r="I201" s="4"/>
      <c r="J201" s="4"/>
    </row>
    <row r="202" spans="1:10" ht="14.25" customHeight="1">
      <c r="A202" s="4"/>
      <c r="B202" s="4"/>
      <c r="C202" s="4"/>
      <c r="D202" s="4"/>
      <c r="E202" s="4"/>
      <c r="F202" s="4"/>
      <c r="G202" s="4"/>
      <c r="H202" s="4"/>
      <c r="I202" s="4"/>
      <c r="J202" s="4"/>
    </row>
    <row r="203" spans="1:10" ht="14.25" customHeight="1">
      <c r="A203" s="4"/>
      <c r="B203" s="4"/>
      <c r="C203" s="4"/>
      <c r="D203" s="4"/>
      <c r="E203" s="4"/>
      <c r="F203" s="4"/>
      <c r="G203" s="4"/>
      <c r="H203" s="4"/>
      <c r="I203" s="4"/>
      <c r="J203" s="4"/>
    </row>
    <row r="204" spans="1:10" ht="14.25" customHeight="1">
      <c r="A204" s="4"/>
      <c r="B204" s="4"/>
      <c r="C204" s="4"/>
      <c r="D204" s="4"/>
      <c r="E204" s="4"/>
      <c r="F204" s="4"/>
      <c r="G204" s="4"/>
      <c r="H204" s="4"/>
      <c r="I204" s="4"/>
      <c r="J204" s="4"/>
    </row>
    <row r="205" spans="1:10" ht="14.25" customHeight="1">
      <c r="A205" s="4"/>
      <c r="B205" s="4"/>
      <c r="C205" s="4"/>
      <c r="D205" s="4"/>
      <c r="E205" s="4"/>
      <c r="F205" s="4"/>
      <c r="G205" s="4"/>
      <c r="H205" s="4"/>
      <c r="I205" s="4"/>
      <c r="J205" s="4"/>
    </row>
    <row r="206" spans="1:10" ht="14.25" customHeight="1">
      <c r="A206" s="4"/>
      <c r="B206" s="4"/>
      <c r="C206" s="4"/>
      <c r="D206" s="4"/>
      <c r="E206" s="4"/>
      <c r="F206" s="4"/>
      <c r="G206" s="4"/>
      <c r="H206" s="4"/>
      <c r="I206" s="4"/>
      <c r="J206" s="4"/>
    </row>
    <row r="207" spans="1:10" ht="14.25" customHeight="1">
      <c r="A207" s="4"/>
      <c r="B207" s="4"/>
      <c r="C207" s="4"/>
      <c r="D207" s="4"/>
      <c r="E207" s="4"/>
      <c r="F207" s="4"/>
      <c r="G207" s="4"/>
      <c r="H207" s="4"/>
      <c r="I207" s="4"/>
      <c r="J207" s="4"/>
    </row>
    <row r="208" spans="1:10" ht="14.25" customHeight="1">
      <c r="A208" s="4"/>
      <c r="B208" s="4"/>
      <c r="C208" s="4"/>
      <c r="D208" s="4"/>
      <c r="E208" s="4"/>
      <c r="F208" s="4"/>
      <c r="G208" s="4"/>
      <c r="H208" s="4"/>
      <c r="I208" s="4"/>
      <c r="J208" s="4"/>
    </row>
    <row r="209" spans="1:10" ht="14.25" customHeight="1">
      <c r="A209" s="4"/>
      <c r="B209" s="4"/>
      <c r="C209" s="4"/>
      <c r="D209" s="4"/>
      <c r="E209" s="4"/>
      <c r="F209" s="4"/>
      <c r="G209" s="4"/>
      <c r="H209" s="4"/>
      <c r="I209" s="4"/>
      <c r="J209" s="4"/>
    </row>
    <row r="210" spans="1:10" ht="14.25" customHeight="1">
      <c r="A210" s="4"/>
      <c r="B210" s="4"/>
      <c r="C210" s="4"/>
      <c r="D210" s="4"/>
      <c r="E210" s="4"/>
      <c r="F210" s="4"/>
      <c r="G210" s="4"/>
      <c r="H210" s="4"/>
      <c r="I210" s="4"/>
      <c r="J210" s="4"/>
    </row>
    <row r="211" spans="1:10" ht="14.25" customHeight="1">
      <c r="A211" s="4"/>
      <c r="B211" s="4"/>
      <c r="C211" s="4"/>
      <c r="D211" s="4"/>
      <c r="E211" s="4"/>
      <c r="F211" s="4"/>
      <c r="G211" s="4"/>
      <c r="H211" s="4"/>
      <c r="I211" s="4"/>
      <c r="J211" s="4"/>
    </row>
    <row r="212" spans="1:10" ht="14.25" customHeight="1">
      <c r="A212" s="4"/>
      <c r="B212" s="4"/>
      <c r="C212" s="4"/>
      <c r="D212" s="4"/>
      <c r="E212" s="4"/>
      <c r="F212" s="4"/>
      <c r="G212" s="4"/>
      <c r="H212" s="4"/>
      <c r="I212" s="4"/>
      <c r="J212" s="4"/>
    </row>
    <row r="213" spans="1:10" ht="14.25" customHeight="1">
      <c r="A213" s="4"/>
      <c r="B213" s="4"/>
      <c r="C213" s="4"/>
      <c r="D213" s="4"/>
      <c r="E213" s="4"/>
      <c r="F213" s="4"/>
      <c r="G213" s="4"/>
      <c r="H213" s="4"/>
      <c r="I213" s="4"/>
      <c r="J213" s="4"/>
    </row>
    <row r="214" spans="1:10" ht="14.25" customHeight="1">
      <c r="A214" s="4"/>
      <c r="B214" s="4"/>
      <c r="C214" s="4"/>
      <c r="D214" s="4"/>
      <c r="E214" s="4"/>
      <c r="F214" s="4"/>
      <c r="G214" s="4"/>
      <c r="H214" s="4"/>
      <c r="I214" s="4"/>
      <c r="J214" s="4"/>
    </row>
    <row r="215" spans="1:10" ht="14.25" customHeight="1">
      <c r="A215" s="4"/>
      <c r="B215" s="4"/>
      <c r="C215" s="4"/>
      <c r="D215" s="4"/>
      <c r="E215" s="4"/>
      <c r="F215" s="4"/>
      <c r="G215" s="4"/>
      <c r="H215" s="4"/>
      <c r="I215" s="4"/>
      <c r="J215" s="4"/>
    </row>
    <row r="216" spans="1:10" ht="14.25" customHeight="1">
      <c r="A216" s="4"/>
      <c r="B216" s="4"/>
      <c r="C216" s="4"/>
      <c r="D216" s="4"/>
      <c r="E216" s="4"/>
      <c r="F216" s="4"/>
      <c r="G216" s="4"/>
      <c r="H216" s="4"/>
      <c r="I216" s="4"/>
      <c r="J216" s="4"/>
    </row>
    <row r="217" spans="1:10" ht="14.25" customHeight="1">
      <c r="A217" s="4"/>
      <c r="B217" s="4"/>
      <c r="C217" s="4"/>
      <c r="D217" s="4"/>
      <c r="E217" s="4"/>
      <c r="F217" s="4"/>
      <c r="G217" s="4"/>
      <c r="H217" s="4"/>
      <c r="I217" s="4"/>
      <c r="J217" s="4"/>
    </row>
    <row r="218" spans="1:10" ht="14.25" customHeight="1">
      <c r="A218" s="4"/>
      <c r="B218" s="4"/>
      <c r="C218" s="4"/>
      <c r="D218" s="4"/>
      <c r="E218" s="4"/>
      <c r="F218" s="4"/>
      <c r="G218" s="4"/>
      <c r="H218" s="4"/>
      <c r="I218" s="4"/>
      <c r="J218" s="4"/>
    </row>
    <row r="219" spans="1:10" ht="14.25" customHeight="1">
      <c r="A219" s="4"/>
      <c r="B219" s="4"/>
      <c r="C219" s="4"/>
      <c r="D219" s="4"/>
      <c r="E219" s="4"/>
      <c r="F219" s="4"/>
      <c r="G219" s="4"/>
      <c r="H219" s="4"/>
      <c r="I219" s="4"/>
      <c r="J219" s="4"/>
    </row>
    <row r="220" spans="1:10" ht="14.25" customHeight="1">
      <c r="A220" s="4"/>
      <c r="B220" s="4"/>
      <c r="C220" s="4"/>
      <c r="D220" s="4"/>
      <c r="E220" s="4"/>
      <c r="F220" s="4"/>
      <c r="G220" s="4"/>
      <c r="H220" s="4"/>
      <c r="I220" s="4"/>
      <c r="J220" s="4"/>
    </row>
    <row r="221" spans="1:10" ht="14.25" customHeight="1">
      <c r="A221" s="4"/>
      <c r="B221" s="4"/>
      <c r="C221" s="4"/>
      <c r="D221" s="4"/>
      <c r="E221" s="4"/>
      <c r="F221" s="4"/>
      <c r="G221" s="4"/>
      <c r="H221" s="4"/>
      <c r="I221" s="4"/>
      <c r="J221" s="4"/>
    </row>
    <row r="222" spans="1:10" ht="14.25" customHeight="1">
      <c r="A222" s="4"/>
      <c r="B222" s="4"/>
      <c r="C222" s="4"/>
      <c r="D222" s="4"/>
      <c r="E222" s="4"/>
      <c r="F222" s="4"/>
      <c r="G222" s="4"/>
      <c r="H222" s="4"/>
      <c r="I222" s="4"/>
      <c r="J222" s="4"/>
    </row>
    <row r="223" spans="1:10" ht="14.25" customHeight="1">
      <c r="A223" s="4"/>
      <c r="B223" s="4"/>
      <c r="C223" s="4"/>
      <c r="D223" s="4"/>
      <c r="E223" s="4"/>
      <c r="F223" s="4"/>
      <c r="G223" s="4"/>
      <c r="H223" s="4"/>
      <c r="I223" s="4"/>
      <c r="J223" s="4"/>
    </row>
    <row r="224" spans="1:10" ht="14.25" customHeight="1">
      <c r="A224" s="4"/>
      <c r="B224" s="4"/>
      <c r="C224" s="4"/>
      <c r="D224" s="4"/>
      <c r="E224" s="4"/>
      <c r="F224" s="4"/>
      <c r="G224" s="4"/>
      <c r="H224" s="4"/>
      <c r="I224" s="4"/>
      <c r="J224" s="4"/>
    </row>
    <row r="225" spans="1:10" ht="14.25" customHeight="1">
      <c r="A225" s="4"/>
      <c r="B225" s="4"/>
      <c r="C225" s="4"/>
      <c r="D225" s="4"/>
      <c r="E225" s="4"/>
      <c r="F225" s="4"/>
      <c r="G225" s="4"/>
      <c r="H225" s="4"/>
      <c r="I225" s="4"/>
      <c r="J225" s="4"/>
    </row>
    <row r="226" spans="1:10" ht="14.25" customHeight="1">
      <c r="A226" s="4"/>
      <c r="B226" s="4"/>
      <c r="C226" s="4"/>
      <c r="D226" s="4"/>
      <c r="E226" s="4"/>
      <c r="F226" s="4"/>
      <c r="G226" s="4"/>
      <c r="H226" s="4"/>
      <c r="I226" s="4"/>
      <c r="J226" s="4"/>
    </row>
    <row r="227" spans="1:10" ht="14.25" customHeight="1">
      <c r="A227" s="4"/>
      <c r="B227" s="4"/>
      <c r="C227" s="4"/>
      <c r="D227" s="4"/>
      <c r="E227" s="4"/>
      <c r="F227" s="4"/>
      <c r="G227" s="4"/>
      <c r="H227" s="4"/>
      <c r="I227" s="4"/>
      <c r="J227" s="4"/>
    </row>
    <row r="228" spans="1:10" ht="14.25" customHeight="1">
      <c r="A228" s="4"/>
      <c r="B228" s="4"/>
      <c r="C228" s="4"/>
      <c r="D228" s="4"/>
      <c r="E228" s="4"/>
      <c r="F228" s="4"/>
      <c r="G228" s="4"/>
      <c r="H228" s="4"/>
      <c r="I228" s="4"/>
      <c r="J228" s="4"/>
    </row>
    <row r="229" spans="1:10" ht="14.25" customHeight="1">
      <c r="A229" s="4"/>
      <c r="B229" s="4"/>
      <c r="C229" s="4"/>
      <c r="D229" s="4"/>
      <c r="E229" s="4"/>
      <c r="F229" s="4"/>
      <c r="G229" s="4"/>
      <c r="H229" s="4"/>
      <c r="I229" s="4"/>
      <c r="J229" s="4"/>
    </row>
    <row r="230" spans="1:10" ht="14.25" customHeight="1">
      <c r="A230" s="4"/>
      <c r="B230" s="4"/>
      <c r="C230" s="4"/>
      <c r="D230" s="4"/>
      <c r="E230" s="4"/>
      <c r="F230" s="4"/>
      <c r="G230" s="4"/>
      <c r="H230" s="4"/>
      <c r="I230" s="4"/>
      <c r="J230" s="4"/>
    </row>
    <row r="231" spans="1:10" ht="14.25" customHeight="1">
      <c r="A231" s="4"/>
      <c r="B231" s="4"/>
      <c r="C231" s="4"/>
      <c r="D231" s="4"/>
      <c r="E231" s="4"/>
      <c r="F231" s="4"/>
      <c r="G231" s="4"/>
      <c r="H231" s="4"/>
      <c r="I231" s="4"/>
      <c r="J231" s="4"/>
    </row>
    <row r="232" spans="1:10" ht="14.25" customHeight="1">
      <c r="A232" s="4"/>
      <c r="B232" s="4"/>
      <c r="C232" s="4"/>
      <c r="D232" s="4"/>
      <c r="E232" s="4"/>
      <c r="F232" s="4"/>
      <c r="G232" s="4"/>
      <c r="H232" s="4"/>
      <c r="I232" s="4"/>
      <c r="J232" s="4"/>
    </row>
    <row r="233" spans="1:10" ht="14.25" customHeight="1">
      <c r="A233" s="4"/>
      <c r="B233" s="4"/>
      <c r="C233" s="4"/>
      <c r="D233" s="4"/>
      <c r="E233" s="4"/>
      <c r="F233" s="4"/>
      <c r="G233" s="4"/>
      <c r="H233" s="4"/>
      <c r="I233" s="4"/>
      <c r="J233" s="4"/>
    </row>
    <row r="234" spans="1:10" ht="14.25" customHeight="1">
      <c r="A234" s="4"/>
      <c r="B234" s="4"/>
      <c r="C234" s="4"/>
      <c r="D234" s="4"/>
      <c r="E234" s="4"/>
      <c r="F234" s="4"/>
      <c r="G234" s="4"/>
      <c r="H234" s="4"/>
      <c r="I234" s="4"/>
      <c r="J234" s="4"/>
    </row>
    <row r="235" spans="1:10" ht="14.25" customHeight="1">
      <c r="A235" s="4"/>
      <c r="B235" s="4"/>
      <c r="C235" s="4"/>
      <c r="D235" s="4"/>
      <c r="E235" s="4"/>
      <c r="F235" s="4"/>
      <c r="G235" s="4"/>
      <c r="H235" s="4"/>
      <c r="I235" s="4"/>
      <c r="J235" s="4"/>
    </row>
    <row r="236" spans="1:10" ht="14.25" customHeight="1">
      <c r="A236" s="4"/>
      <c r="B236" s="4"/>
      <c r="C236" s="4"/>
      <c r="D236" s="4"/>
      <c r="E236" s="4"/>
      <c r="F236" s="4"/>
      <c r="G236" s="4"/>
      <c r="H236" s="4"/>
      <c r="I236" s="4"/>
      <c r="J236" s="4"/>
    </row>
    <row r="237" spans="1:10" ht="14.25" customHeight="1">
      <c r="A237" s="4"/>
      <c r="B237" s="4"/>
      <c r="C237" s="4"/>
      <c r="D237" s="4"/>
      <c r="E237" s="4"/>
      <c r="F237" s="4"/>
      <c r="G237" s="4"/>
      <c r="H237" s="4"/>
      <c r="I237" s="4"/>
      <c r="J237" s="4"/>
    </row>
    <row r="238" spans="1:10" ht="14.25" customHeight="1">
      <c r="A238" s="4"/>
      <c r="B238" s="4"/>
      <c r="C238" s="4"/>
      <c r="D238" s="4"/>
      <c r="E238" s="4"/>
      <c r="F238" s="4"/>
      <c r="G238" s="4"/>
      <c r="H238" s="4"/>
      <c r="I238" s="4"/>
      <c r="J238" s="4"/>
    </row>
    <row r="239" spans="1:10" ht="14.25" customHeight="1">
      <c r="A239" s="4"/>
      <c r="B239" s="4"/>
      <c r="C239" s="4"/>
      <c r="D239" s="4"/>
      <c r="E239" s="4"/>
      <c r="F239" s="4"/>
      <c r="G239" s="4"/>
      <c r="H239" s="4"/>
      <c r="I239" s="4"/>
      <c r="J239" s="4"/>
    </row>
    <row r="240" spans="1:10" ht="14.25" customHeight="1">
      <c r="A240" s="4"/>
      <c r="B240" s="4"/>
      <c r="C240" s="4"/>
      <c r="D240" s="4"/>
      <c r="E240" s="4"/>
      <c r="F240" s="4"/>
      <c r="G240" s="4"/>
      <c r="H240" s="4"/>
      <c r="I240" s="4"/>
      <c r="J240" s="4"/>
    </row>
    <row r="241" spans="1:10" ht="14.25" customHeight="1">
      <c r="A241" s="4"/>
      <c r="B241" s="4"/>
      <c r="C241" s="4"/>
      <c r="D241" s="4"/>
      <c r="E241" s="4"/>
      <c r="F241" s="4"/>
      <c r="G241" s="4"/>
      <c r="H241" s="4"/>
      <c r="I241" s="4"/>
      <c r="J241" s="4"/>
    </row>
    <row r="242" spans="1:10" ht="14.25" customHeight="1">
      <c r="A242" s="4"/>
      <c r="B242" s="4"/>
      <c r="C242" s="4"/>
      <c r="D242" s="4"/>
      <c r="E242" s="4"/>
      <c r="F242" s="4"/>
      <c r="G242" s="4"/>
      <c r="H242" s="4"/>
      <c r="I242" s="4"/>
      <c r="J242" s="4"/>
    </row>
    <row r="243" spans="1:10" ht="14.25" customHeight="1">
      <c r="A243" s="4"/>
      <c r="B243" s="4"/>
      <c r="C243" s="4"/>
      <c r="D243" s="4"/>
      <c r="E243" s="4"/>
      <c r="F243" s="4"/>
      <c r="G243" s="4"/>
      <c r="H243" s="4"/>
      <c r="I243" s="4"/>
      <c r="J243" s="4"/>
    </row>
    <row r="244" spans="1:10" ht="14.25" customHeight="1">
      <c r="A244" s="4"/>
      <c r="B244" s="4"/>
      <c r="C244" s="4"/>
      <c r="D244" s="4"/>
      <c r="E244" s="4"/>
      <c r="F244" s="4"/>
      <c r="G244" s="4"/>
      <c r="H244" s="4"/>
      <c r="I244" s="4"/>
      <c r="J244" s="4"/>
    </row>
    <row r="245" spans="1:10" ht="14.25" customHeight="1"/>
    <row r="246" spans="1:10" ht="14.25" customHeight="1"/>
    <row r="247" spans="1:10" ht="14.25" customHeight="1"/>
    <row r="248" spans="1:10" ht="15.75" customHeight="1"/>
    <row r="249" spans="1:10" ht="15.75" customHeight="1"/>
    <row r="250" spans="1:10" ht="15.75" customHeight="1"/>
    <row r="251" spans="1:10" ht="15.75" customHeight="1"/>
    <row r="252" spans="1:10" ht="15.75" customHeight="1"/>
    <row r="253" spans="1:10" ht="15.75" customHeight="1"/>
    <row r="254" spans="1:10" ht="15.75" customHeight="1"/>
    <row r="255" spans="1:10" ht="15.75" customHeight="1"/>
    <row r="256" spans="1:10"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sheetData>
  <autoFilter ref="A7:Z44" xr:uid="{00000000-0009-0000-0000-000003000000}"/>
  <mergeCells count="33">
    <mergeCell ref="K7:K8"/>
    <mergeCell ref="L7:L8"/>
    <mergeCell ref="T7:U7"/>
    <mergeCell ref="V7:W7"/>
    <mergeCell ref="X7:Z7"/>
    <mergeCell ref="M7:M8"/>
    <mergeCell ref="N7:N8"/>
    <mergeCell ref="O7:O8"/>
    <mergeCell ref="P7:P8"/>
    <mergeCell ref="Q7:Q8"/>
    <mergeCell ref="R7:S7"/>
    <mergeCell ref="A44:J44"/>
    <mergeCell ref="A7:A8"/>
    <mergeCell ref="B7:B8"/>
    <mergeCell ref="C7:C8"/>
    <mergeCell ref="D7:D8"/>
    <mergeCell ref="E7:E8"/>
    <mergeCell ref="F7:F8"/>
    <mergeCell ref="G7:G8"/>
    <mergeCell ref="C9:C24"/>
    <mergeCell ref="B9:B24"/>
    <mergeCell ref="C25:C43"/>
    <mergeCell ref="B25:B43"/>
    <mergeCell ref="H7:H8"/>
    <mergeCell ref="I7:I8"/>
    <mergeCell ref="J7:J8"/>
    <mergeCell ref="A1:Z1"/>
    <mergeCell ref="A2:Z2"/>
    <mergeCell ref="A3:Z3"/>
    <mergeCell ref="A4:Z4"/>
    <mergeCell ref="A5:H6"/>
    <mergeCell ref="I5:M6"/>
    <mergeCell ref="N5:Z6"/>
  </mergeCells>
  <hyperlinks>
    <hyperlink ref="G9" r:id="rId1" xr:uid="{AC089B88-1C78-634C-A4B4-A332105A96C0}"/>
    <hyperlink ref="G10" r:id="rId2" xr:uid="{69305B4D-8C19-754E-8675-F0B86C87313B}"/>
    <hyperlink ref="G11" r:id="rId3" xr:uid="{35328D59-0E1D-7548-B097-5443BEC84431}"/>
    <hyperlink ref="G12" r:id="rId4" xr:uid="{F986A5F7-C2D5-D140-B928-5B768CBA6312}"/>
    <hyperlink ref="G18" r:id="rId5" xr:uid="{DBF4289D-E6C6-DA49-A97E-73752C8DAE72}"/>
    <hyperlink ref="G19" r:id="rId6" xr:uid="{58058963-0757-6D4C-83D6-44499B19628A}"/>
    <hyperlink ref="G20" r:id="rId7" xr:uid="{74596938-6EE4-444E-8A25-D99B55C77BB9}"/>
    <hyperlink ref="G21" r:id="rId8" xr:uid="{56A73DD1-552B-D646-BF19-1ECDC7A0B62E}"/>
    <hyperlink ref="G13" r:id="rId9" xr:uid="{5BC43EB4-32B4-EC41-A781-E701452322F2}"/>
    <hyperlink ref="G29" r:id="rId10" xr:uid="{18CFF002-8896-C541-A5BA-446C223B87A9}"/>
    <hyperlink ref="G14" r:id="rId11" xr:uid="{7F04BAA0-1713-8142-A991-03AD7DCAB032}"/>
    <hyperlink ref="G30" r:id="rId12" xr:uid="{1BCAC110-B07A-084D-B6E9-99287D0CF1A5}"/>
    <hyperlink ref="G16" r:id="rId13" xr:uid="{8C7A0A31-9AB6-6440-9FF8-1108C958DD87}"/>
    <hyperlink ref="G32" r:id="rId14" xr:uid="{42FA031B-FD40-5F44-A429-3B597E084883}"/>
    <hyperlink ref="G33" r:id="rId15" xr:uid="{2522880D-B7A6-004C-B0B2-CD0DC9575851}"/>
    <hyperlink ref="G34" r:id="rId16" xr:uid="{1A0ED080-E14E-CD4F-A2A7-C4C8C161245B}"/>
    <hyperlink ref="G35" r:id="rId17" xr:uid="{8C535C08-8B49-0241-AE74-4DA36D127563}"/>
    <hyperlink ref="G36" r:id="rId18" xr:uid="{FEEF4C98-5737-DD40-A2D2-189EFFF8C20A}"/>
    <hyperlink ref="G37" r:id="rId19" xr:uid="{06446037-1739-434F-8703-FDDE046147B0}"/>
    <hyperlink ref="G39" r:id="rId20" xr:uid="{BD580299-D907-0843-8C06-E59CC71D2754}"/>
    <hyperlink ref="G17" r:id="rId21" xr:uid="{B864C517-BF8C-6745-A1DA-35F800857176}"/>
    <hyperlink ref="G22" r:id="rId22" xr:uid="{A0FCE799-32AA-8141-9132-EA509F6ECA60}"/>
    <hyperlink ref="G15" r:id="rId23" xr:uid="{B0E53C88-A508-D048-B047-6433DC4BE05E}"/>
    <hyperlink ref="G41" r:id="rId24" xr:uid="{BBCA7382-FC64-E748-B1CE-C030C9FA1E30}"/>
    <hyperlink ref="G23" r:id="rId25" xr:uid="{D4E7B7FA-F269-7C40-B0C7-6E82A77B8042}"/>
    <hyperlink ref="G24" r:id="rId26" xr:uid="{A09A2059-B379-9D4F-9628-AFE1B4FA69CF}"/>
    <hyperlink ref="G25" r:id="rId27" xr:uid="{337A3B56-AF50-224B-904D-0EAE5264C968}"/>
    <hyperlink ref="G26" r:id="rId28" xr:uid="{5E47974D-2B0D-5341-BC75-F3A1A43D21A2}"/>
    <hyperlink ref="G31" r:id="rId29" xr:uid="{C4D1BA5C-6F52-9843-936D-BB4E9A97D94C}"/>
  </hyperlinks>
  <pageMargins left="0.7" right="0.7" top="0.75" bottom="0.75" header="0" footer="0"/>
  <pageSetup paperSize="5" orientation="landscape" r:id="rId30"/>
  <drawing r:id="rId3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46BE2-44CA-8A4A-AE92-474E7D75F64E}">
  <sheetPr>
    <pageSetUpPr fitToPage="1"/>
  </sheetPr>
  <dimension ref="A1:CR1012"/>
  <sheetViews>
    <sheetView zoomScale="75" zoomScaleNormal="72" zoomScalePageLayoutView="72" workbookViewId="0">
      <selection activeCell="A9" sqref="A9:Z28"/>
    </sheetView>
  </sheetViews>
  <sheetFormatPr baseColWidth="10" defaultColWidth="12.6640625" defaultRowHeight="15" customHeight="1"/>
  <cols>
    <col min="1" max="1" width="11.33203125" style="3" customWidth="1"/>
    <col min="2" max="3" width="21.33203125" style="3" customWidth="1"/>
    <col min="4" max="4" width="17.1640625" style="3" customWidth="1"/>
    <col min="5" max="5" width="32.1640625" style="3" customWidth="1"/>
    <col min="6" max="6" width="12.1640625" style="3" customWidth="1"/>
    <col min="7" max="7" width="21.5" style="3" customWidth="1"/>
    <col min="8" max="8" width="25.6640625" style="3" customWidth="1"/>
    <col min="9" max="9" width="16.6640625" style="3" customWidth="1"/>
    <col min="10" max="10" width="63.33203125" style="3" customWidth="1"/>
    <col min="11" max="11" width="11.6640625" style="3" customWidth="1"/>
    <col min="12" max="12" width="18.6640625" style="3" customWidth="1"/>
    <col min="13" max="13" width="19.83203125" style="3" customWidth="1"/>
    <col min="14" max="26" width="10.83203125" style="3" customWidth="1"/>
    <col min="27" max="16384" width="12.6640625" style="3"/>
  </cols>
  <sheetData>
    <row r="1" spans="1:63" ht="34" customHeight="1">
      <c r="A1" s="39"/>
      <c r="B1" s="39"/>
      <c r="C1" s="41"/>
      <c r="D1" s="41"/>
      <c r="E1" s="41"/>
      <c r="F1" s="41"/>
      <c r="G1" s="41"/>
      <c r="H1" s="41"/>
      <c r="I1" s="41"/>
      <c r="J1" s="41"/>
      <c r="K1" s="41"/>
      <c r="L1" s="41"/>
      <c r="M1" s="41"/>
      <c r="N1" s="41"/>
      <c r="O1" s="41"/>
      <c r="P1" s="41"/>
      <c r="Q1" s="41"/>
      <c r="R1" s="41"/>
      <c r="S1" s="41"/>
      <c r="T1" s="41"/>
      <c r="U1" s="41"/>
      <c r="V1" s="41"/>
      <c r="W1" s="41"/>
      <c r="X1" s="41"/>
      <c r="Y1" s="41"/>
      <c r="Z1" s="4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row>
    <row r="2" spans="1:63" ht="34" customHeight="1">
      <c r="A2" s="411" t="s">
        <v>0</v>
      </c>
      <c r="B2" s="411"/>
      <c r="C2" s="411"/>
      <c r="D2" s="411"/>
      <c r="E2" s="411"/>
      <c r="F2" s="411"/>
      <c r="G2" s="411"/>
      <c r="H2" s="411"/>
      <c r="I2" s="411"/>
      <c r="J2" s="411"/>
      <c r="K2" s="411"/>
      <c r="L2" s="411"/>
      <c r="M2" s="411"/>
      <c r="N2" s="411"/>
      <c r="O2" s="411"/>
      <c r="P2" s="411"/>
      <c r="Q2" s="411"/>
      <c r="R2" s="411"/>
      <c r="S2" s="411"/>
      <c r="T2" s="411"/>
      <c r="U2" s="411"/>
      <c r="V2" s="411"/>
      <c r="W2" s="411"/>
      <c r="X2" s="411"/>
      <c r="Y2" s="411"/>
      <c r="Z2" s="411"/>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row>
    <row r="3" spans="1:63" ht="34" customHeight="1">
      <c r="A3" s="432" t="s">
        <v>126</v>
      </c>
      <c r="B3" s="432"/>
      <c r="C3" s="432"/>
      <c r="D3" s="432"/>
      <c r="E3" s="432"/>
      <c r="F3" s="432"/>
      <c r="G3" s="432"/>
      <c r="H3" s="432"/>
      <c r="I3" s="432"/>
      <c r="J3" s="432"/>
      <c r="K3" s="432"/>
      <c r="L3" s="432"/>
      <c r="M3" s="432"/>
      <c r="N3" s="432"/>
      <c r="O3" s="432"/>
      <c r="P3" s="432"/>
      <c r="Q3" s="432"/>
      <c r="R3" s="432"/>
      <c r="S3" s="432"/>
      <c r="T3" s="432"/>
      <c r="U3" s="432"/>
      <c r="V3" s="432"/>
      <c r="W3" s="432"/>
      <c r="X3" s="432"/>
      <c r="Y3" s="432"/>
      <c r="Z3" s="432"/>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row>
    <row r="4" spans="1:63" ht="34" customHeight="1">
      <c r="A4" s="433" t="s">
        <v>135</v>
      </c>
      <c r="B4" s="433"/>
      <c r="C4" s="433"/>
      <c r="D4" s="433"/>
      <c r="E4" s="433"/>
      <c r="F4" s="433"/>
      <c r="G4" s="433"/>
      <c r="H4" s="433"/>
      <c r="I4" s="433"/>
      <c r="J4" s="433"/>
      <c r="K4" s="433"/>
      <c r="L4" s="433"/>
      <c r="M4" s="433"/>
      <c r="N4" s="433"/>
      <c r="O4" s="433"/>
      <c r="P4" s="433"/>
      <c r="Q4" s="433"/>
      <c r="R4" s="433"/>
      <c r="S4" s="433"/>
      <c r="T4" s="433"/>
      <c r="U4" s="433"/>
      <c r="V4" s="433"/>
      <c r="W4" s="433"/>
      <c r="X4" s="433"/>
      <c r="Y4" s="433"/>
      <c r="Z4" s="433"/>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row>
    <row r="5" spans="1:63" ht="14.25" customHeight="1">
      <c r="A5" s="415" t="s">
        <v>1</v>
      </c>
      <c r="B5" s="415"/>
      <c r="C5" s="416"/>
      <c r="D5" s="416"/>
      <c r="E5" s="416"/>
      <c r="F5" s="416"/>
      <c r="G5" s="416"/>
      <c r="H5" s="416"/>
      <c r="I5" s="415" t="s">
        <v>2</v>
      </c>
      <c r="J5" s="416"/>
      <c r="K5" s="416"/>
      <c r="L5" s="416"/>
      <c r="M5" s="416"/>
      <c r="N5" s="415" t="s">
        <v>3</v>
      </c>
      <c r="O5" s="416"/>
      <c r="P5" s="416"/>
      <c r="Q5" s="416"/>
      <c r="R5" s="416"/>
      <c r="S5" s="416"/>
      <c r="T5" s="416"/>
      <c r="U5" s="416"/>
      <c r="V5" s="416"/>
      <c r="W5" s="416"/>
      <c r="X5" s="416"/>
      <c r="Y5" s="416"/>
      <c r="Z5" s="416"/>
      <c r="AA5" s="4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row>
    <row r="6" spans="1:63" ht="14.25" customHeight="1">
      <c r="A6" s="416"/>
      <c r="B6" s="416"/>
      <c r="C6" s="416"/>
      <c r="D6" s="416"/>
      <c r="E6" s="416"/>
      <c r="F6" s="416"/>
      <c r="G6" s="416"/>
      <c r="H6" s="416"/>
      <c r="I6" s="416"/>
      <c r="J6" s="416"/>
      <c r="K6" s="416"/>
      <c r="L6" s="416"/>
      <c r="M6" s="416"/>
      <c r="N6" s="416"/>
      <c r="O6" s="416"/>
      <c r="P6" s="416"/>
      <c r="Q6" s="416"/>
      <c r="R6" s="416"/>
      <c r="S6" s="416"/>
      <c r="T6" s="416"/>
      <c r="U6" s="416"/>
      <c r="V6" s="416"/>
      <c r="W6" s="416"/>
      <c r="X6" s="416"/>
      <c r="Y6" s="416"/>
      <c r="Z6" s="416"/>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row>
    <row r="7" spans="1:63" ht="27" customHeight="1">
      <c r="A7" s="421" t="s">
        <v>4</v>
      </c>
      <c r="B7" s="422" t="s">
        <v>124</v>
      </c>
      <c r="C7" s="422" t="s">
        <v>123</v>
      </c>
      <c r="D7" s="317" t="s">
        <v>5</v>
      </c>
      <c r="E7" s="317" t="s">
        <v>6</v>
      </c>
      <c r="F7" s="422" t="s">
        <v>25</v>
      </c>
      <c r="G7" s="317" t="s">
        <v>7</v>
      </c>
      <c r="H7" s="317" t="s">
        <v>8</v>
      </c>
      <c r="I7" s="317" t="s">
        <v>122</v>
      </c>
      <c r="J7" s="317" t="s">
        <v>9</v>
      </c>
      <c r="K7" s="317" t="s">
        <v>10</v>
      </c>
      <c r="L7" s="317" t="s">
        <v>11</v>
      </c>
      <c r="M7" s="317" t="s">
        <v>12</v>
      </c>
      <c r="N7" s="317" t="s">
        <v>13</v>
      </c>
      <c r="O7" s="317" t="s">
        <v>121</v>
      </c>
      <c r="P7" s="317" t="s">
        <v>120</v>
      </c>
      <c r="Q7" s="317" t="s">
        <v>119</v>
      </c>
      <c r="R7" s="422" t="s">
        <v>14</v>
      </c>
      <c r="S7" s="431"/>
      <c r="T7" s="422" t="s">
        <v>15</v>
      </c>
      <c r="U7" s="431"/>
      <c r="V7" s="422" t="s">
        <v>16</v>
      </c>
      <c r="W7" s="431"/>
      <c r="X7" s="422" t="s">
        <v>17</v>
      </c>
      <c r="Y7" s="431"/>
      <c r="Z7" s="431"/>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row>
    <row r="8" spans="1:63" ht="25.5" customHeight="1">
      <c r="A8" s="421"/>
      <c r="B8" s="422"/>
      <c r="C8" s="422"/>
      <c r="D8" s="317"/>
      <c r="E8" s="317"/>
      <c r="F8" s="422"/>
      <c r="G8" s="317"/>
      <c r="H8" s="317"/>
      <c r="I8" s="317"/>
      <c r="J8" s="317"/>
      <c r="K8" s="317"/>
      <c r="L8" s="317"/>
      <c r="M8" s="317"/>
      <c r="N8" s="317"/>
      <c r="O8" s="317"/>
      <c r="P8" s="317"/>
      <c r="Q8" s="317"/>
      <c r="R8" s="40" t="s">
        <v>18</v>
      </c>
      <c r="S8" s="40" t="s">
        <v>19</v>
      </c>
      <c r="T8" s="40" t="s">
        <v>18</v>
      </c>
      <c r="U8" s="40" t="s">
        <v>19</v>
      </c>
      <c r="V8" s="40" t="s">
        <v>18</v>
      </c>
      <c r="W8" s="40" t="s">
        <v>19</v>
      </c>
      <c r="X8" s="40" t="s">
        <v>20</v>
      </c>
      <c r="Y8" s="40" t="s">
        <v>21</v>
      </c>
      <c r="Z8" s="40" t="s">
        <v>22</v>
      </c>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row>
    <row r="9" spans="1:63" ht="151" customHeight="1">
      <c r="A9" s="23" t="s">
        <v>136</v>
      </c>
      <c r="B9" s="434" t="s">
        <v>177</v>
      </c>
      <c r="C9" s="423" t="s">
        <v>132</v>
      </c>
      <c r="D9" s="436" t="s">
        <v>160</v>
      </c>
      <c r="E9" s="436" t="s">
        <v>154</v>
      </c>
      <c r="F9" s="42">
        <v>43986</v>
      </c>
      <c r="G9" s="43" t="s">
        <v>26</v>
      </c>
      <c r="H9" s="19" t="s">
        <v>137</v>
      </c>
      <c r="I9" s="15" t="s">
        <v>27</v>
      </c>
      <c r="J9" s="19" t="s">
        <v>138</v>
      </c>
      <c r="K9" s="15">
        <v>1</v>
      </c>
      <c r="L9" s="18">
        <v>750</v>
      </c>
      <c r="M9" s="17">
        <f t="shared" ref="M9:M28" si="0">L9*4</f>
        <v>3000</v>
      </c>
      <c r="N9" s="14">
        <v>3</v>
      </c>
      <c r="O9" s="14"/>
      <c r="P9" s="14"/>
      <c r="Q9" s="14">
        <v>1</v>
      </c>
      <c r="R9" s="16">
        <v>1</v>
      </c>
      <c r="S9" s="15"/>
      <c r="T9" s="16">
        <v>1</v>
      </c>
      <c r="U9" s="15"/>
      <c r="V9" s="16">
        <v>1</v>
      </c>
      <c r="W9" s="15"/>
      <c r="X9" s="14">
        <v>1</v>
      </c>
      <c r="Y9" s="13"/>
      <c r="Z9" s="13"/>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row>
    <row r="10" spans="1:63" ht="151" customHeight="1">
      <c r="A10" s="23" t="s">
        <v>136</v>
      </c>
      <c r="B10" s="435"/>
      <c r="C10" s="424"/>
      <c r="D10" s="437"/>
      <c r="E10" s="437"/>
      <c r="F10" s="21">
        <v>43986</v>
      </c>
      <c r="G10" s="43" t="s">
        <v>90</v>
      </c>
      <c r="H10" s="19" t="s">
        <v>137</v>
      </c>
      <c r="I10" s="15" t="s">
        <v>88</v>
      </c>
      <c r="J10" s="19" t="s">
        <v>138</v>
      </c>
      <c r="K10" s="15">
        <v>2</v>
      </c>
      <c r="L10" s="18">
        <v>500</v>
      </c>
      <c r="M10" s="17">
        <f t="shared" si="0"/>
        <v>2000</v>
      </c>
      <c r="N10" s="14">
        <v>3</v>
      </c>
      <c r="O10" s="14"/>
      <c r="P10" s="14"/>
      <c r="Q10" s="14">
        <v>1</v>
      </c>
      <c r="R10" s="16">
        <v>1</v>
      </c>
      <c r="S10" s="15"/>
      <c r="T10" s="16">
        <v>1</v>
      </c>
      <c r="U10" s="15"/>
      <c r="V10" s="16">
        <v>1</v>
      </c>
      <c r="W10" s="15"/>
      <c r="X10" s="14">
        <v>1</v>
      </c>
      <c r="Y10" s="13"/>
      <c r="Z10" s="13"/>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row>
    <row r="11" spans="1:63" ht="151" customHeight="1">
      <c r="A11" s="23" t="s">
        <v>136</v>
      </c>
      <c r="B11" s="435"/>
      <c r="C11" s="424"/>
      <c r="D11" s="437"/>
      <c r="E11" s="437"/>
      <c r="F11" s="21">
        <v>43986</v>
      </c>
      <c r="G11" s="43" t="s">
        <v>26</v>
      </c>
      <c r="H11" s="19" t="s">
        <v>140</v>
      </c>
      <c r="I11" s="15" t="s">
        <v>27</v>
      </c>
      <c r="J11" s="19" t="s">
        <v>138</v>
      </c>
      <c r="K11" s="15">
        <v>3</v>
      </c>
      <c r="L11" s="18">
        <v>750</v>
      </c>
      <c r="M11" s="17">
        <f t="shared" si="0"/>
        <v>3000</v>
      </c>
      <c r="N11" s="14">
        <v>3</v>
      </c>
      <c r="O11" s="14"/>
      <c r="P11" s="14"/>
      <c r="Q11" s="14">
        <v>1</v>
      </c>
      <c r="R11" s="16">
        <v>1</v>
      </c>
      <c r="S11" s="15"/>
      <c r="T11" s="16">
        <v>1</v>
      </c>
      <c r="U11" s="15"/>
      <c r="V11" s="16">
        <v>1</v>
      </c>
      <c r="W11" s="15"/>
      <c r="X11" s="14">
        <v>1</v>
      </c>
      <c r="Y11" s="13"/>
      <c r="Z11" s="13"/>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row>
    <row r="12" spans="1:63" ht="151" customHeight="1">
      <c r="A12" s="23" t="s">
        <v>136</v>
      </c>
      <c r="B12" s="435"/>
      <c r="C12" s="424"/>
      <c r="D12" s="437"/>
      <c r="E12" s="437"/>
      <c r="F12" s="21">
        <v>43986</v>
      </c>
      <c r="G12" s="43" t="s">
        <v>90</v>
      </c>
      <c r="H12" s="19" t="s">
        <v>140</v>
      </c>
      <c r="I12" s="15" t="s">
        <v>139</v>
      </c>
      <c r="J12" s="19" t="s">
        <v>138</v>
      </c>
      <c r="K12" s="15">
        <v>4</v>
      </c>
      <c r="L12" s="18">
        <v>500</v>
      </c>
      <c r="M12" s="17">
        <f t="shared" si="0"/>
        <v>2000</v>
      </c>
      <c r="N12" s="14">
        <v>3</v>
      </c>
      <c r="O12" s="14"/>
      <c r="P12" s="14"/>
      <c r="Q12" s="14">
        <v>1</v>
      </c>
      <c r="R12" s="16">
        <v>1</v>
      </c>
      <c r="S12" s="15"/>
      <c r="T12" s="16">
        <v>1</v>
      </c>
      <c r="U12" s="15"/>
      <c r="V12" s="16">
        <v>1</v>
      </c>
      <c r="W12" s="15"/>
      <c r="X12" s="14">
        <v>1</v>
      </c>
      <c r="Y12" s="13"/>
      <c r="Z12" s="13"/>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row>
    <row r="13" spans="1:63" ht="151" customHeight="1">
      <c r="A13" s="23" t="s">
        <v>136</v>
      </c>
      <c r="B13" s="435"/>
      <c r="C13" s="424"/>
      <c r="D13" s="437"/>
      <c r="E13" s="437"/>
      <c r="F13" s="21">
        <v>43986</v>
      </c>
      <c r="G13" s="43" t="s">
        <v>26</v>
      </c>
      <c r="H13" s="19" t="s">
        <v>100</v>
      </c>
      <c r="I13" s="15" t="s">
        <v>27</v>
      </c>
      <c r="J13" s="19" t="s">
        <v>141</v>
      </c>
      <c r="K13" s="15">
        <v>5</v>
      </c>
      <c r="L13" s="18">
        <v>1000</v>
      </c>
      <c r="M13" s="17">
        <f t="shared" si="0"/>
        <v>4000</v>
      </c>
      <c r="N13" s="14">
        <v>1</v>
      </c>
      <c r="O13" s="14">
        <v>1</v>
      </c>
      <c r="P13" s="14"/>
      <c r="Q13" s="14"/>
      <c r="R13" s="16">
        <v>1</v>
      </c>
      <c r="S13" s="15"/>
      <c r="T13" s="16">
        <v>1</v>
      </c>
      <c r="U13" s="15"/>
      <c r="V13" s="16">
        <v>1</v>
      </c>
      <c r="W13" s="15"/>
      <c r="X13" s="14">
        <v>1</v>
      </c>
      <c r="Y13" s="13"/>
      <c r="Z13" s="13"/>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row>
    <row r="14" spans="1:63" ht="151" customHeight="1">
      <c r="A14" s="23" t="s">
        <v>136</v>
      </c>
      <c r="B14" s="435"/>
      <c r="C14" s="424"/>
      <c r="D14" s="437"/>
      <c r="E14" s="437"/>
      <c r="F14" s="21">
        <v>43986</v>
      </c>
      <c r="G14" s="43" t="s">
        <v>90</v>
      </c>
      <c r="H14" s="19" t="s">
        <v>58</v>
      </c>
      <c r="I14" s="15" t="s">
        <v>88</v>
      </c>
      <c r="J14" s="19" t="s">
        <v>142</v>
      </c>
      <c r="K14" s="15">
        <v>6</v>
      </c>
      <c r="L14" s="18">
        <v>500</v>
      </c>
      <c r="M14" s="17">
        <f t="shared" si="0"/>
        <v>2000</v>
      </c>
      <c r="N14" s="14">
        <v>3</v>
      </c>
      <c r="O14" s="14"/>
      <c r="P14" s="14"/>
      <c r="Q14" s="14">
        <v>1</v>
      </c>
      <c r="R14" s="16">
        <v>1</v>
      </c>
      <c r="S14" s="15"/>
      <c r="T14" s="16">
        <v>1</v>
      </c>
      <c r="U14" s="15"/>
      <c r="V14" s="16">
        <v>1</v>
      </c>
      <c r="W14" s="15"/>
      <c r="X14" s="14">
        <v>1</v>
      </c>
      <c r="Y14" s="13"/>
      <c r="Z14" s="13"/>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row>
    <row r="15" spans="1:63" ht="151" customHeight="1">
      <c r="A15" s="23" t="s">
        <v>136</v>
      </c>
      <c r="B15" s="435"/>
      <c r="C15" s="424"/>
      <c r="D15" s="438"/>
      <c r="E15" s="438"/>
      <c r="F15" s="21">
        <v>43986</v>
      </c>
      <c r="G15" s="43" t="s">
        <v>101</v>
      </c>
      <c r="H15" s="19" t="s">
        <v>58</v>
      </c>
      <c r="I15" s="15" t="s">
        <v>88</v>
      </c>
      <c r="J15" s="19" t="s">
        <v>142</v>
      </c>
      <c r="K15" s="15">
        <v>7</v>
      </c>
      <c r="L15" s="18">
        <v>500</v>
      </c>
      <c r="M15" s="17">
        <f t="shared" si="0"/>
        <v>2000</v>
      </c>
      <c r="N15" s="14">
        <v>3</v>
      </c>
      <c r="O15" s="14"/>
      <c r="P15" s="14"/>
      <c r="Q15" s="14">
        <v>1</v>
      </c>
      <c r="R15" s="16">
        <v>1</v>
      </c>
      <c r="S15" s="15"/>
      <c r="T15" s="16">
        <v>1</v>
      </c>
      <c r="U15" s="15"/>
      <c r="V15" s="16">
        <v>1</v>
      </c>
      <c r="W15" s="15"/>
      <c r="X15" s="14">
        <v>1</v>
      </c>
      <c r="Y15" s="13"/>
      <c r="Z15" s="13"/>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row>
    <row r="16" spans="1:63" ht="151" customHeight="1">
      <c r="A16" s="23" t="s">
        <v>136</v>
      </c>
      <c r="B16" s="435"/>
      <c r="C16" s="424"/>
      <c r="D16" s="22" t="s">
        <v>161</v>
      </c>
      <c r="E16" s="22" t="s">
        <v>143</v>
      </c>
      <c r="F16" s="21">
        <v>43991</v>
      </c>
      <c r="G16" s="43" t="s">
        <v>26</v>
      </c>
      <c r="H16" s="19" t="s">
        <v>155</v>
      </c>
      <c r="I16" s="15" t="s">
        <v>27</v>
      </c>
      <c r="J16" s="19" t="s">
        <v>143</v>
      </c>
      <c r="K16" s="15">
        <v>8</v>
      </c>
      <c r="L16" s="18">
        <v>1000</v>
      </c>
      <c r="M16" s="17">
        <f t="shared" si="0"/>
        <v>4000</v>
      </c>
      <c r="N16" s="14">
        <v>1</v>
      </c>
      <c r="O16" s="14">
        <v>1</v>
      </c>
      <c r="P16" s="14"/>
      <c r="Q16" s="14"/>
      <c r="R16" s="16">
        <v>1</v>
      </c>
      <c r="S16" s="15"/>
      <c r="T16" s="16">
        <v>1</v>
      </c>
      <c r="U16" s="15"/>
      <c r="V16" s="16">
        <v>1</v>
      </c>
      <c r="W16" s="15"/>
      <c r="X16" s="14">
        <v>1</v>
      </c>
      <c r="Y16" s="13"/>
      <c r="Z16" s="13"/>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row>
    <row r="17" spans="1:96" ht="151" customHeight="1">
      <c r="A17" s="23" t="s">
        <v>136</v>
      </c>
      <c r="B17" s="435"/>
      <c r="C17" s="424"/>
      <c r="D17" s="22" t="s">
        <v>160</v>
      </c>
      <c r="E17" s="22" t="s">
        <v>154</v>
      </c>
      <c r="F17" s="21">
        <v>43992</v>
      </c>
      <c r="G17" s="44" t="s">
        <v>74</v>
      </c>
      <c r="H17" s="19" t="s">
        <v>176</v>
      </c>
      <c r="I17" s="15" t="s">
        <v>158</v>
      </c>
      <c r="J17" s="19" t="s">
        <v>144</v>
      </c>
      <c r="K17" s="15">
        <v>9</v>
      </c>
      <c r="L17" s="46">
        <v>750</v>
      </c>
      <c r="M17" s="17">
        <f t="shared" si="0"/>
        <v>3000</v>
      </c>
      <c r="N17" s="14">
        <v>1</v>
      </c>
      <c r="O17" s="14">
        <v>1</v>
      </c>
      <c r="P17" s="14"/>
      <c r="Q17" s="14"/>
      <c r="R17" s="16">
        <v>1</v>
      </c>
      <c r="S17" s="15"/>
      <c r="T17" s="16">
        <v>1</v>
      </c>
      <c r="U17" s="15"/>
      <c r="V17" s="16">
        <v>1</v>
      </c>
      <c r="W17" s="15"/>
      <c r="X17" s="14">
        <v>1</v>
      </c>
      <c r="Y17" s="13"/>
      <c r="Z17" s="13"/>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row>
    <row r="18" spans="1:96" ht="151" customHeight="1">
      <c r="A18" s="23" t="s">
        <v>136</v>
      </c>
      <c r="B18" s="435"/>
      <c r="C18" s="425"/>
      <c r="D18" s="436" t="s">
        <v>169</v>
      </c>
      <c r="E18" s="436" t="s">
        <v>163</v>
      </c>
      <c r="F18" s="21">
        <v>43993</v>
      </c>
      <c r="G18" s="43" t="s">
        <v>74</v>
      </c>
      <c r="H18" s="19" t="s">
        <v>40</v>
      </c>
      <c r="I18" s="15" t="s">
        <v>157</v>
      </c>
      <c r="J18" s="19" t="s">
        <v>145</v>
      </c>
      <c r="K18" s="15">
        <v>10</v>
      </c>
      <c r="L18" s="46">
        <v>5315.7</v>
      </c>
      <c r="M18" s="17">
        <f t="shared" si="0"/>
        <v>21262.799999999999</v>
      </c>
      <c r="N18" s="14">
        <v>1</v>
      </c>
      <c r="O18" s="14">
        <v>1</v>
      </c>
      <c r="P18" s="14"/>
      <c r="Q18" s="14"/>
      <c r="R18" s="16">
        <v>1</v>
      </c>
      <c r="S18" s="15"/>
      <c r="T18" s="15"/>
      <c r="U18" s="24">
        <v>1</v>
      </c>
      <c r="V18" s="15"/>
      <c r="W18" s="24">
        <v>1</v>
      </c>
      <c r="X18" s="14">
        <v>1</v>
      </c>
      <c r="Y18" s="13"/>
      <c r="Z18" s="13"/>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row>
    <row r="19" spans="1:96" ht="151" customHeight="1">
      <c r="A19" s="23" t="s">
        <v>136</v>
      </c>
      <c r="B19" s="435"/>
      <c r="C19" s="424" t="s">
        <v>178</v>
      </c>
      <c r="D19" s="437"/>
      <c r="E19" s="437"/>
      <c r="F19" s="21">
        <v>43993</v>
      </c>
      <c r="G19" s="43" t="s">
        <v>26</v>
      </c>
      <c r="H19" s="19" t="s">
        <v>40</v>
      </c>
      <c r="I19" s="15" t="s">
        <v>27</v>
      </c>
      <c r="J19" s="19" t="s">
        <v>145</v>
      </c>
      <c r="K19" s="15">
        <v>11</v>
      </c>
      <c r="L19" s="18">
        <v>1000</v>
      </c>
      <c r="M19" s="17">
        <f t="shared" si="0"/>
        <v>4000</v>
      </c>
      <c r="N19" s="14">
        <v>1</v>
      </c>
      <c r="O19" s="14">
        <v>1</v>
      </c>
      <c r="P19" s="14"/>
      <c r="Q19" s="14"/>
      <c r="R19" s="16">
        <v>1</v>
      </c>
      <c r="S19" s="15"/>
      <c r="T19" s="15"/>
      <c r="U19" s="24">
        <v>1</v>
      </c>
      <c r="V19" s="15"/>
      <c r="W19" s="24">
        <v>1</v>
      </c>
      <c r="X19" s="14">
        <v>1</v>
      </c>
      <c r="Y19" s="13"/>
      <c r="Z19" s="13"/>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row>
    <row r="20" spans="1:96" ht="151" customHeight="1">
      <c r="A20" s="23" t="s">
        <v>136</v>
      </c>
      <c r="B20" s="435"/>
      <c r="C20" s="424"/>
      <c r="D20" s="438"/>
      <c r="E20" s="438"/>
      <c r="F20" s="21">
        <v>43993</v>
      </c>
      <c r="G20" s="43" t="s">
        <v>90</v>
      </c>
      <c r="H20" s="19" t="s">
        <v>40</v>
      </c>
      <c r="I20" s="15" t="s">
        <v>88</v>
      </c>
      <c r="J20" s="19" t="s">
        <v>145</v>
      </c>
      <c r="K20" s="15">
        <v>12</v>
      </c>
      <c r="L20" s="18">
        <v>500</v>
      </c>
      <c r="M20" s="17">
        <f t="shared" si="0"/>
        <v>2000</v>
      </c>
      <c r="N20" s="14">
        <v>1</v>
      </c>
      <c r="O20" s="14">
        <v>1</v>
      </c>
      <c r="P20" s="14"/>
      <c r="Q20" s="14"/>
      <c r="R20" s="16">
        <v>1</v>
      </c>
      <c r="S20" s="15"/>
      <c r="T20" s="15"/>
      <c r="U20" s="24">
        <v>1</v>
      </c>
      <c r="V20" s="15"/>
      <c r="W20" s="24">
        <v>1</v>
      </c>
      <c r="X20" s="14">
        <v>1</v>
      </c>
      <c r="Y20" s="13"/>
      <c r="Z20" s="13"/>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row>
    <row r="21" spans="1:96" ht="151" customHeight="1">
      <c r="A21" s="23" t="s">
        <v>136</v>
      </c>
      <c r="B21" s="435"/>
      <c r="C21" s="424"/>
      <c r="D21" s="22" t="s">
        <v>166</v>
      </c>
      <c r="E21" s="22" t="s">
        <v>167</v>
      </c>
      <c r="F21" s="21">
        <v>43994</v>
      </c>
      <c r="G21" s="43" t="s">
        <v>26</v>
      </c>
      <c r="H21" s="19" t="s">
        <v>146</v>
      </c>
      <c r="I21" s="15" t="s">
        <v>27</v>
      </c>
      <c r="J21" s="19" t="s">
        <v>165</v>
      </c>
      <c r="K21" s="15">
        <v>13</v>
      </c>
      <c r="L21" s="18">
        <v>1000</v>
      </c>
      <c r="M21" s="17">
        <f t="shared" si="0"/>
        <v>4000</v>
      </c>
      <c r="N21" s="14">
        <v>1</v>
      </c>
      <c r="O21" s="14">
        <v>1</v>
      </c>
      <c r="P21" s="14"/>
      <c r="Q21" s="14"/>
      <c r="R21" s="16">
        <v>1</v>
      </c>
      <c r="S21" s="15"/>
      <c r="T21" s="15"/>
      <c r="U21" s="24">
        <v>1</v>
      </c>
      <c r="V21" s="15"/>
      <c r="W21" s="24">
        <v>1</v>
      </c>
      <c r="X21" s="14">
        <v>1</v>
      </c>
      <c r="Y21" s="13"/>
      <c r="Z21" s="13"/>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row>
    <row r="22" spans="1:96" ht="151" customHeight="1">
      <c r="A22" s="23" t="s">
        <v>136</v>
      </c>
      <c r="B22" s="435"/>
      <c r="C22" s="424"/>
      <c r="D22" s="22" t="s">
        <v>168</v>
      </c>
      <c r="E22" s="48" t="s">
        <v>175</v>
      </c>
      <c r="F22" s="21">
        <v>43994</v>
      </c>
      <c r="G22" s="43" t="s">
        <v>26</v>
      </c>
      <c r="H22" s="19" t="s">
        <v>147</v>
      </c>
      <c r="I22" s="15" t="s">
        <v>27</v>
      </c>
      <c r="J22" s="19" t="s">
        <v>148</v>
      </c>
      <c r="K22" s="15">
        <v>14</v>
      </c>
      <c r="L22" s="18">
        <v>750</v>
      </c>
      <c r="M22" s="17">
        <f t="shared" si="0"/>
        <v>3000</v>
      </c>
      <c r="N22" s="14">
        <v>3</v>
      </c>
      <c r="O22" s="14"/>
      <c r="P22" s="14"/>
      <c r="Q22" s="14">
        <v>1</v>
      </c>
      <c r="R22" s="16">
        <v>1</v>
      </c>
      <c r="S22" s="15"/>
      <c r="T22" s="16">
        <v>1</v>
      </c>
      <c r="U22" s="15"/>
      <c r="V22" s="16">
        <v>1</v>
      </c>
      <c r="W22" s="15"/>
      <c r="X22" s="14">
        <v>1</v>
      </c>
      <c r="Y22" s="13"/>
      <c r="Z22" s="13"/>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row>
    <row r="23" spans="1:96" ht="151" customHeight="1">
      <c r="A23" s="23" t="s">
        <v>136</v>
      </c>
      <c r="B23" s="435"/>
      <c r="C23" s="424"/>
      <c r="D23" s="22" t="s">
        <v>170</v>
      </c>
      <c r="E23" s="22" t="s">
        <v>163</v>
      </c>
      <c r="F23" s="21">
        <v>43996</v>
      </c>
      <c r="G23" s="43" t="s">
        <v>26</v>
      </c>
      <c r="H23" s="19" t="s">
        <v>149</v>
      </c>
      <c r="I23" s="15" t="s">
        <v>88</v>
      </c>
      <c r="J23" s="19" t="s">
        <v>150</v>
      </c>
      <c r="K23" s="15">
        <v>15</v>
      </c>
      <c r="L23" s="18">
        <v>1500</v>
      </c>
      <c r="M23" s="17">
        <f t="shared" si="0"/>
        <v>6000</v>
      </c>
      <c r="N23" s="14">
        <v>1</v>
      </c>
      <c r="O23" s="14">
        <v>1</v>
      </c>
      <c r="P23" s="14"/>
      <c r="Q23" s="14"/>
      <c r="R23" s="16">
        <v>1</v>
      </c>
      <c r="S23" s="15"/>
      <c r="T23" s="16">
        <v>1</v>
      </c>
      <c r="U23" s="15"/>
      <c r="V23" s="16">
        <v>1</v>
      </c>
      <c r="W23" s="15"/>
      <c r="X23" s="14">
        <v>1</v>
      </c>
      <c r="Y23" s="13"/>
      <c r="Z23" s="13"/>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row>
    <row r="24" spans="1:96" ht="151" customHeight="1">
      <c r="A24" s="23" t="s">
        <v>136</v>
      </c>
      <c r="B24" s="435"/>
      <c r="C24" s="424"/>
      <c r="D24" s="22" t="s">
        <v>171</v>
      </c>
      <c r="E24" s="22" t="s">
        <v>163</v>
      </c>
      <c r="F24" s="21">
        <v>43996</v>
      </c>
      <c r="G24" s="43" t="s">
        <v>26</v>
      </c>
      <c r="H24" s="19" t="s">
        <v>151</v>
      </c>
      <c r="I24" s="15" t="s">
        <v>27</v>
      </c>
      <c r="J24" s="19" t="s">
        <v>152</v>
      </c>
      <c r="K24" s="15">
        <v>16</v>
      </c>
      <c r="L24" s="18">
        <v>750</v>
      </c>
      <c r="M24" s="17">
        <f t="shared" si="0"/>
        <v>3000</v>
      </c>
      <c r="N24" s="14">
        <v>3</v>
      </c>
      <c r="O24" s="14"/>
      <c r="P24" s="14"/>
      <c r="Q24" s="14">
        <v>1</v>
      </c>
      <c r="R24" s="16">
        <v>1</v>
      </c>
      <c r="S24" s="15"/>
      <c r="T24" s="16">
        <v>1</v>
      </c>
      <c r="U24" s="15"/>
      <c r="V24" s="16">
        <v>1</v>
      </c>
      <c r="W24" s="15"/>
      <c r="X24" s="14">
        <v>1</v>
      </c>
      <c r="Y24" s="13"/>
      <c r="Z24" s="13"/>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row>
    <row r="25" spans="1:96" ht="151" customHeight="1">
      <c r="A25" s="23" t="s">
        <v>136</v>
      </c>
      <c r="B25" s="435"/>
      <c r="C25" s="424"/>
      <c r="D25" s="22" t="s">
        <v>172</v>
      </c>
      <c r="E25" s="22" t="s">
        <v>163</v>
      </c>
      <c r="F25" s="21">
        <v>43996</v>
      </c>
      <c r="G25" s="43" t="s">
        <v>26</v>
      </c>
      <c r="H25" s="19" t="s">
        <v>156</v>
      </c>
      <c r="I25" s="15" t="s">
        <v>27</v>
      </c>
      <c r="J25" s="19" t="s">
        <v>153</v>
      </c>
      <c r="K25" s="15">
        <v>17</v>
      </c>
      <c r="L25" s="18">
        <v>1500</v>
      </c>
      <c r="M25" s="17">
        <f t="shared" si="0"/>
        <v>6000</v>
      </c>
      <c r="N25" s="14">
        <v>1</v>
      </c>
      <c r="O25" s="14">
        <v>1</v>
      </c>
      <c r="P25" s="14"/>
      <c r="Q25" s="14"/>
      <c r="R25" s="16">
        <v>1</v>
      </c>
      <c r="S25" s="15"/>
      <c r="T25" s="16">
        <v>1</v>
      </c>
      <c r="U25" s="15"/>
      <c r="V25" s="16">
        <v>1</v>
      </c>
      <c r="W25" s="15"/>
      <c r="X25" s="14">
        <v>1</v>
      </c>
      <c r="Y25" s="13"/>
      <c r="Z25" s="13"/>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row>
    <row r="26" spans="1:96" ht="151" customHeight="1">
      <c r="A26" s="23" t="s">
        <v>136</v>
      </c>
      <c r="B26" s="435"/>
      <c r="C26" s="424"/>
      <c r="D26" s="22" t="s">
        <v>173</v>
      </c>
      <c r="E26" s="22" t="s">
        <v>163</v>
      </c>
      <c r="F26" s="21">
        <v>43996</v>
      </c>
      <c r="G26" s="43" t="s">
        <v>90</v>
      </c>
      <c r="H26" s="19" t="s">
        <v>156</v>
      </c>
      <c r="I26" s="15" t="s">
        <v>88</v>
      </c>
      <c r="J26" s="19" t="s">
        <v>153</v>
      </c>
      <c r="K26" s="15">
        <v>18</v>
      </c>
      <c r="L26" s="18">
        <v>500</v>
      </c>
      <c r="M26" s="17">
        <f t="shared" si="0"/>
        <v>2000</v>
      </c>
      <c r="N26" s="14">
        <v>1</v>
      </c>
      <c r="O26" s="14">
        <v>1</v>
      </c>
      <c r="P26" s="14"/>
      <c r="Q26" s="14"/>
      <c r="R26" s="16">
        <v>1</v>
      </c>
      <c r="S26" s="15"/>
      <c r="T26" s="16">
        <v>1</v>
      </c>
      <c r="U26" s="15"/>
      <c r="V26" s="16">
        <v>1</v>
      </c>
      <c r="W26" s="15"/>
      <c r="X26" s="14">
        <v>1</v>
      </c>
      <c r="Y26" s="13"/>
      <c r="Z26" s="13"/>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row>
    <row r="27" spans="1:96" ht="151" customHeight="1">
      <c r="A27" s="23"/>
      <c r="B27" s="435"/>
      <c r="C27" s="424"/>
      <c r="D27" s="22" t="s">
        <v>174</v>
      </c>
      <c r="E27" s="22" t="s">
        <v>163</v>
      </c>
      <c r="F27" s="21">
        <v>43997</v>
      </c>
      <c r="G27" s="47" t="s">
        <v>53</v>
      </c>
      <c r="H27" s="19" t="s">
        <v>162</v>
      </c>
      <c r="I27" s="15" t="s">
        <v>164</v>
      </c>
      <c r="J27" s="22" t="s">
        <v>163</v>
      </c>
      <c r="K27" s="15">
        <v>19</v>
      </c>
      <c r="L27" s="18">
        <v>961.93</v>
      </c>
      <c r="M27" s="17">
        <f t="shared" ref="M27" si="1">L27*4</f>
        <v>3847.72</v>
      </c>
      <c r="N27" s="14">
        <v>1</v>
      </c>
      <c r="O27" s="14">
        <v>1</v>
      </c>
      <c r="P27" s="14"/>
      <c r="Q27" s="14"/>
      <c r="R27" s="16">
        <v>1</v>
      </c>
      <c r="S27" s="15"/>
      <c r="T27" s="16">
        <v>1</v>
      </c>
      <c r="U27" s="15"/>
      <c r="V27" s="16">
        <v>1</v>
      </c>
      <c r="W27" s="15"/>
      <c r="X27" s="14">
        <v>1</v>
      </c>
      <c r="Y27" s="13"/>
      <c r="Z27" s="13"/>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row>
    <row r="28" spans="1:96" ht="151" customHeight="1">
      <c r="A28" s="23" t="s">
        <v>136</v>
      </c>
      <c r="B28" s="323"/>
      <c r="C28" s="425"/>
      <c r="D28" s="22" t="s">
        <v>160</v>
      </c>
      <c r="E28" s="22" t="s">
        <v>154</v>
      </c>
      <c r="F28" s="21">
        <v>43999</v>
      </c>
      <c r="G28" s="43" t="s">
        <v>26</v>
      </c>
      <c r="H28" s="19" t="s">
        <v>159</v>
      </c>
      <c r="I28" s="15" t="s">
        <v>27</v>
      </c>
      <c r="J28" s="19" t="s">
        <v>154</v>
      </c>
      <c r="K28" s="15">
        <v>20</v>
      </c>
      <c r="L28" s="18">
        <v>750</v>
      </c>
      <c r="M28" s="17">
        <f t="shared" si="0"/>
        <v>3000</v>
      </c>
      <c r="N28" s="14">
        <v>3</v>
      </c>
      <c r="O28" s="14"/>
      <c r="P28" s="14"/>
      <c r="Q28" s="14">
        <v>1</v>
      </c>
      <c r="R28" s="16">
        <v>1</v>
      </c>
      <c r="S28" s="15"/>
      <c r="T28" s="16">
        <v>1</v>
      </c>
      <c r="U28" s="15"/>
      <c r="V28" s="16">
        <v>1</v>
      </c>
      <c r="W28" s="15"/>
      <c r="X28" s="14">
        <v>1</v>
      </c>
      <c r="Y28" s="13"/>
      <c r="Z28" s="13"/>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row>
    <row r="29" spans="1:96" ht="15" customHeight="1">
      <c r="A29" s="417" t="s">
        <v>23</v>
      </c>
      <c r="B29" s="419"/>
      <c r="C29" s="419"/>
      <c r="D29" s="419"/>
      <c r="E29" s="419"/>
      <c r="F29" s="419"/>
      <c r="G29" s="419"/>
      <c r="H29" s="419"/>
      <c r="I29" s="419"/>
      <c r="J29" s="420"/>
      <c r="K29" s="10">
        <v>20</v>
      </c>
      <c r="L29" s="12">
        <f>SUM(L9:L28)</f>
        <v>20777.63</v>
      </c>
      <c r="M29" s="12">
        <f>SUM(M9:M28)</f>
        <v>83110.52</v>
      </c>
      <c r="N29" s="11"/>
      <c r="O29" s="10">
        <f t="shared" ref="O29:Z29" si="2">SUM(O9:O28)</f>
        <v>11</v>
      </c>
      <c r="P29" s="10">
        <f t="shared" si="2"/>
        <v>0</v>
      </c>
      <c r="Q29" s="10">
        <f t="shared" si="2"/>
        <v>9</v>
      </c>
      <c r="R29" s="10">
        <f t="shared" si="2"/>
        <v>20</v>
      </c>
      <c r="S29" s="10">
        <f t="shared" si="2"/>
        <v>0</v>
      </c>
      <c r="T29" s="10">
        <f t="shared" si="2"/>
        <v>16</v>
      </c>
      <c r="U29" s="10">
        <f t="shared" si="2"/>
        <v>4</v>
      </c>
      <c r="V29" s="10">
        <f t="shared" si="2"/>
        <v>16</v>
      </c>
      <c r="W29" s="10">
        <f t="shared" si="2"/>
        <v>4</v>
      </c>
      <c r="X29" s="10">
        <f t="shared" si="2"/>
        <v>20</v>
      </c>
      <c r="Y29" s="10">
        <f t="shared" si="2"/>
        <v>0</v>
      </c>
      <c r="Z29" s="10">
        <f t="shared" si="2"/>
        <v>0</v>
      </c>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row>
    <row r="30" spans="1:96" ht="14.25" customHeight="1">
      <c r="A30" s="9"/>
      <c r="B30" s="9"/>
      <c r="C30" s="9"/>
      <c r="D30" s="6"/>
      <c r="E30" s="6"/>
      <c r="F30" s="7"/>
      <c r="G30" s="6"/>
      <c r="H30" s="6"/>
      <c r="I30" s="6"/>
      <c r="J30" s="6"/>
      <c r="K30" s="6"/>
      <c r="L30" s="6"/>
      <c r="M30" s="6"/>
      <c r="N30" s="6"/>
      <c r="O30" s="6"/>
      <c r="P30" s="6"/>
      <c r="Q30" s="6"/>
      <c r="R30" s="6"/>
      <c r="S30" s="6"/>
      <c r="T30" s="6"/>
      <c r="U30" s="6"/>
      <c r="V30" s="6"/>
      <c r="W30" s="6"/>
      <c r="X30" s="6"/>
      <c r="Y30" s="6"/>
      <c r="Z30" s="6"/>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row>
    <row r="31" spans="1:96" ht="14.25" customHeight="1">
      <c r="A31" s="6"/>
      <c r="B31" s="6"/>
      <c r="C31" s="6"/>
      <c r="D31" s="6"/>
      <c r="E31" s="6"/>
      <c r="F31" s="7"/>
      <c r="G31" s="6"/>
      <c r="H31" s="6"/>
      <c r="I31" s="6"/>
      <c r="J31" s="6"/>
      <c r="K31" s="6"/>
      <c r="L31" s="6"/>
      <c r="M31" s="6"/>
      <c r="N31" s="6"/>
      <c r="O31" s="6"/>
      <c r="P31" s="6"/>
      <c r="Q31" s="6"/>
      <c r="R31" s="6"/>
      <c r="S31" s="6"/>
      <c r="T31" s="6"/>
      <c r="U31" s="6"/>
      <c r="V31" s="6"/>
      <c r="W31" s="6"/>
      <c r="X31" s="6"/>
      <c r="Y31" s="6"/>
      <c r="Z31" s="6"/>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row>
    <row r="32" spans="1:96" ht="14.25" customHeight="1">
      <c r="A32" s="6"/>
      <c r="B32" s="6"/>
      <c r="C32" s="6"/>
      <c r="D32" s="6"/>
      <c r="E32" s="6"/>
      <c r="F32" s="7"/>
      <c r="G32" s="6"/>
      <c r="H32" s="6"/>
      <c r="I32" s="6"/>
      <c r="J32" s="6"/>
      <c r="K32" s="6"/>
      <c r="L32" s="6"/>
      <c r="M32" s="6"/>
      <c r="N32" s="6"/>
      <c r="O32" s="6"/>
      <c r="P32" s="6"/>
      <c r="Q32" s="6"/>
      <c r="R32" s="6"/>
      <c r="S32" s="6"/>
      <c r="T32" s="6"/>
      <c r="U32" s="6"/>
      <c r="V32" s="6"/>
      <c r="W32" s="6"/>
      <c r="X32" s="6"/>
      <c r="Y32" s="6"/>
      <c r="Z32" s="6"/>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row>
    <row r="33" spans="1:96" ht="14.25" customHeight="1">
      <c r="A33" s="6"/>
      <c r="B33" s="6"/>
      <c r="C33" s="6"/>
      <c r="D33" s="6"/>
      <c r="E33" s="6"/>
      <c r="F33" s="7"/>
      <c r="G33" s="6"/>
      <c r="H33" s="6"/>
      <c r="I33" s="6"/>
      <c r="J33" s="6"/>
      <c r="K33" s="6"/>
      <c r="L33" s="6"/>
      <c r="M33" s="6"/>
      <c r="N33" s="6"/>
      <c r="O33" s="6"/>
      <c r="P33" s="6"/>
      <c r="Q33" s="6"/>
      <c r="R33" s="6"/>
      <c r="S33" s="6"/>
      <c r="T33" s="6"/>
      <c r="U33" s="6"/>
      <c r="V33" s="6"/>
      <c r="W33" s="6"/>
      <c r="X33" s="6"/>
      <c r="Y33" s="6"/>
      <c r="Z33" s="6"/>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row>
    <row r="34" spans="1:96" ht="14.25" customHeight="1">
      <c r="A34" s="6"/>
      <c r="B34" s="6"/>
      <c r="C34" s="6"/>
      <c r="D34" s="6"/>
      <c r="E34" s="6"/>
      <c r="F34" s="7"/>
      <c r="G34" s="6"/>
      <c r="H34" s="6"/>
      <c r="I34" s="6"/>
      <c r="J34" s="6"/>
      <c r="K34" s="6"/>
      <c r="L34" s="6"/>
      <c r="M34" s="6"/>
      <c r="N34" s="6"/>
      <c r="O34" s="6"/>
      <c r="P34" s="6"/>
      <c r="Q34" s="6"/>
      <c r="R34" s="6"/>
      <c r="S34" s="6"/>
      <c r="T34" s="6"/>
      <c r="U34" s="6"/>
      <c r="V34" s="6"/>
      <c r="W34" s="6"/>
      <c r="X34" s="6"/>
      <c r="Y34" s="6"/>
      <c r="Z34" s="6"/>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row>
    <row r="35" spans="1:96" ht="14.25" customHeight="1">
      <c r="A35" s="6"/>
      <c r="B35" s="6"/>
      <c r="C35" s="6"/>
      <c r="D35" s="6"/>
      <c r="E35" s="6"/>
      <c r="F35" s="7"/>
      <c r="G35" s="6"/>
      <c r="H35" s="6"/>
      <c r="I35" s="6"/>
      <c r="J35" s="6"/>
      <c r="K35" s="6"/>
      <c r="L35" s="6"/>
      <c r="M35" s="6"/>
      <c r="N35" s="6"/>
      <c r="O35" s="6"/>
      <c r="P35" s="6"/>
      <c r="Q35" s="6"/>
      <c r="R35" s="6"/>
      <c r="S35" s="6"/>
      <c r="T35" s="6"/>
      <c r="U35" s="6"/>
      <c r="V35" s="6"/>
      <c r="W35" s="6"/>
      <c r="X35" s="6"/>
      <c r="Y35" s="6"/>
      <c r="Z35" s="6"/>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row>
    <row r="36" spans="1:96" ht="14.25" customHeight="1">
      <c r="A36" s="6"/>
      <c r="B36" s="6"/>
      <c r="C36" s="6"/>
      <c r="D36" s="6"/>
      <c r="E36" s="6"/>
      <c r="F36" s="7"/>
      <c r="G36" s="6"/>
      <c r="H36" s="6"/>
      <c r="I36" s="6"/>
      <c r="J36" s="6"/>
      <c r="K36" s="6"/>
      <c r="L36" s="6"/>
      <c r="M36" s="6"/>
      <c r="N36" s="6"/>
      <c r="O36" s="6"/>
      <c r="P36" s="6"/>
      <c r="Q36" s="6"/>
      <c r="R36" s="6"/>
      <c r="S36" s="6"/>
      <c r="T36" s="6"/>
      <c r="U36" s="6"/>
      <c r="V36" s="6"/>
      <c r="W36" s="6"/>
      <c r="X36" s="6"/>
      <c r="Y36" s="6"/>
      <c r="Z36" s="6"/>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row>
    <row r="37" spans="1:96" ht="14.25" customHeight="1">
      <c r="A37" s="6"/>
      <c r="B37" s="6"/>
      <c r="C37" s="6"/>
      <c r="D37" s="6"/>
      <c r="E37" s="6"/>
      <c r="F37" s="7"/>
      <c r="G37" s="6"/>
      <c r="H37" s="5"/>
      <c r="I37" s="6"/>
      <c r="J37" s="6"/>
      <c r="K37" s="6"/>
      <c r="L37" s="6"/>
      <c r="M37" s="6"/>
      <c r="N37" s="6"/>
      <c r="O37" s="6"/>
      <c r="P37" s="6"/>
      <c r="Q37" s="6"/>
      <c r="R37" s="6"/>
      <c r="S37" s="6"/>
      <c r="T37" s="6"/>
      <c r="U37" s="6"/>
      <c r="V37" s="6"/>
      <c r="W37" s="6"/>
      <c r="X37" s="6"/>
      <c r="Y37" s="6"/>
      <c r="Z37" s="6"/>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row>
    <row r="38" spans="1:96" ht="14.25" customHeight="1">
      <c r="A38" s="6"/>
      <c r="B38" s="6"/>
      <c r="C38" s="6"/>
      <c r="D38" s="6"/>
      <c r="E38" s="6"/>
      <c r="F38" s="7"/>
      <c r="G38" s="6"/>
      <c r="H38" s="6"/>
      <c r="I38" s="6"/>
      <c r="J38" s="6"/>
      <c r="K38" s="6"/>
      <c r="L38" s="6"/>
      <c r="M38" s="6"/>
      <c r="N38" s="6"/>
      <c r="O38" s="6"/>
      <c r="P38" s="6"/>
      <c r="Q38" s="6"/>
      <c r="R38" s="6"/>
      <c r="S38" s="6"/>
      <c r="T38" s="6"/>
      <c r="U38" s="6"/>
      <c r="V38" s="6"/>
      <c r="W38" s="6"/>
      <c r="X38" s="6"/>
      <c r="Y38" s="6"/>
      <c r="Z38" s="6"/>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row>
    <row r="39" spans="1:96" ht="14.25" customHeight="1">
      <c r="A39" s="6"/>
      <c r="B39" s="8"/>
      <c r="C39" s="8"/>
      <c r="D39" s="6"/>
      <c r="E39" s="6"/>
      <c r="F39" s="7"/>
      <c r="G39" s="6"/>
      <c r="H39" s="6"/>
      <c r="I39" s="6"/>
      <c r="J39" s="6"/>
      <c r="K39" s="6"/>
      <c r="L39" s="6"/>
      <c r="M39" s="6"/>
      <c r="N39" s="6"/>
      <c r="O39" s="6"/>
      <c r="P39" s="6"/>
      <c r="Q39" s="6"/>
      <c r="R39" s="6"/>
      <c r="S39" s="6"/>
      <c r="T39" s="6"/>
      <c r="U39" s="6"/>
      <c r="V39" s="6"/>
      <c r="W39" s="6"/>
      <c r="X39" s="6"/>
      <c r="Y39" s="6"/>
      <c r="Z39" s="6"/>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row>
    <row r="40" spans="1:96" ht="14.25" customHeight="1">
      <c r="A40" s="6"/>
      <c r="B40" s="6"/>
      <c r="C40" s="6"/>
      <c r="D40" s="6"/>
      <c r="E40" s="6"/>
      <c r="F40" s="7"/>
      <c r="G40" s="6"/>
      <c r="H40" s="6"/>
      <c r="I40" s="6"/>
      <c r="J40" s="6"/>
      <c r="K40" s="6"/>
      <c r="L40" s="6"/>
      <c r="M40" s="6"/>
      <c r="N40" s="6"/>
      <c r="O40" s="6"/>
      <c r="P40" s="6"/>
      <c r="Q40" s="6"/>
      <c r="R40" s="6"/>
      <c r="S40" s="6"/>
      <c r="T40" s="6"/>
      <c r="U40" s="6"/>
      <c r="V40" s="6"/>
      <c r="W40" s="6"/>
      <c r="X40" s="6"/>
      <c r="Y40" s="6"/>
      <c r="Z40" s="6"/>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row>
    <row r="41" spans="1:96" ht="14.25" customHeight="1">
      <c r="A41" s="6"/>
      <c r="B41" s="6"/>
      <c r="C41" s="6"/>
      <c r="D41" s="6"/>
      <c r="E41" s="6"/>
      <c r="F41" s="7"/>
      <c r="G41" s="6"/>
      <c r="H41" s="6"/>
      <c r="I41" s="6"/>
      <c r="J41" s="6"/>
      <c r="K41" s="6"/>
      <c r="L41" s="6"/>
      <c r="M41" s="6"/>
      <c r="N41" s="6"/>
      <c r="O41" s="6"/>
      <c r="P41" s="6"/>
      <c r="Q41" s="6"/>
      <c r="R41" s="6"/>
      <c r="S41" s="6"/>
      <c r="T41" s="6"/>
      <c r="U41" s="6"/>
      <c r="V41" s="6"/>
      <c r="W41" s="6"/>
      <c r="X41" s="6"/>
      <c r="Y41" s="6"/>
      <c r="Z41" s="6"/>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row>
    <row r="42" spans="1:96" ht="14.25" customHeight="1">
      <c r="A42" s="6"/>
      <c r="B42" s="6"/>
      <c r="C42" s="6"/>
      <c r="D42" s="6"/>
      <c r="E42" s="6"/>
      <c r="F42" s="7"/>
      <c r="G42" s="6"/>
      <c r="H42" s="6"/>
      <c r="I42" s="6"/>
      <c r="J42" s="6"/>
      <c r="K42" s="6"/>
      <c r="L42" s="6"/>
      <c r="M42" s="6"/>
      <c r="N42" s="6"/>
      <c r="O42" s="6"/>
      <c r="P42" s="6"/>
      <c r="Q42" s="6"/>
      <c r="R42" s="6"/>
      <c r="S42" s="6"/>
      <c r="T42" s="6"/>
      <c r="U42" s="6"/>
      <c r="V42" s="6"/>
      <c r="W42" s="6"/>
      <c r="X42" s="6"/>
      <c r="Y42" s="6"/>
      <c r="Z42" s="6"/>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row>
    <row r="43" spans="1:96" ht="14.25" customHeight="1">
      <c r="A43" s="6"/>
      <c r="B43" s="6"/>
      <c r="C43" s="6"/>
      <c r="D43" s="6"/>
      <c r="E43" s="6"/>
      <c r="F43" s="7"/>
      <c r="G43" s="6"/>
      <c r="H43" s="6"/>
      <c r="I43" s="6"/>
      <c r="J43" s="6"/>
      <c r="K43" s="6"/>
      <c r="L43" s="6"/>
      <c r="M43" s="6"/>
      <c r="N43" s="6"/>
      <c r="O43" s="6"/>
      <c r="P43" s="6"/>
      <c r="Q43" s="6"/>
      <c r="R43" s="6"/>
      <c r="S43" s="6"/>
      <c r="T43" s="6"/>
      <c r="U43" s="6"/>
      <c r="V43" s="6"/>
      <c r="W43" s="6"/>
      <c r="X43" s="6"/>
      <c r="Y43" s="6"/>
      <c r="Z43" s="6"/>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row>
    <row r="44" spans="1:96" ht="14.25" customHeight="1">
      <c r="A44" s="6"/>
      <c r="B44" s="6"/>
      <c r="C44" s="6"/>
      <c r="D44" s="6"/>
      <c r="E44" s="6"/>
      <c r="F44" s="7"/>
      <c r="G44" s="6"/>
      <c r="H44" s="6"/>
      <c r="I44" s="6"/>
      <c r="J44" s="6"/>
      <c r="K44" s="6"/>
      <c r="L44" s="6"/>
      <c r="M44" s="6"/>
      <c r="N44" s="6"/>
      <c r="O44" s="6"/>
      <c r="P44" s="6"/>
      <c r="Q44" s="6"/>
      <c r="R44" s="6"/>
      <c r="S44" s="6"/>
      <c r="T44" s="6"/>
      <c r="U44" s="6"/>
      <c r="V44" s="6"/>
      <c r="W44" s="6"/>
      <c r="X44" s="6"/>
      <c r="Y44" s="6"/>
      <c r="Z44" s="6"/>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row>
    <row r="45" spans="1:96" ht="14.25" customHeight="1">
      <c r="A45" s="6"/>
      <c r="B45" s="6"/>
      <c r="C45" s="6"/>
      <c r="D45" s="6"/>
      <c r="E45" s="6"/>
      <c r="F45" s="7"/>
      <c r="G45" s="6"/>
      <c r="H45" s="6"/>
      <c r="I45" s="6"/>
      <c r="J45" s="6"/>
      <c r="K45" s="6"/>
      <c r="L45" s="6"/>
      <c r="M45" s="6"/>
      <c r="N45" s="6"/>
      <c r="O45" s="6"/>
      <c r="P45" s="6"/>
      <c r="Q45" s="6"/>
      <c r="R45" s="6"/>
      <c r="S45" s="6"/>
      <c r="T45" s="6"/>
      <c r="U45" s="6"/>
      <c r="V45" s="6"/>
      <c r="W45" s="6"/>
      <c r="X45" s="6"/>
      <c r="Y45" s="6"/>
      <c r="Z45" s="6"/>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row>
    <row r="46" spans="1:96" ht="14.25" customHeight="1">
      <c r="A46" s="6"/>
      <c r="B46" s="6"/>
      <c r="C46" s="6"/>
      <c r="D46" s="6"/>
      <c r="E46" s="6"/>
      <c r="F46" s="7"/>
      <c r="G46" s="6"/>
      <c r="H46" s="6"/>
      <c r="I46" s="6"/>
      <c r="J46" s="6"/>
      <c r="K46" s="6"/>
      <c r="L46" s="6"/>
      <c r="M46" s="6"/>
      <c r="N46" s="6"/>
      <c r="O46" s="6"/>
      <c r="P46" s="6"/>
      <c r="Q46" s="6"/>
      <c r="R46" s="6"/>
      <c r="S46" s="6"/>
      <c r="T46" s="6"/>
      <c r="U46" s="6"/>
      <c r="V46" s="6"/>
      <c r="W46" s="6"/>
      <c r="X46" s="6"/>
      <c r="Y46" s="6"/>
      <c r="Z46" s="6"/>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row>
    <row r="47" spans="1:96" ht="14.25" customHeight="1">
      <c r="A47" s="6"/>
      <c r="B47" s="6"/>
      <c r="C47" s="6"/>
      <c r="D47" s="6"/>
      <c r="E47" s="6"/>
      <c r="F47" s="7"/>
      <c r="G47" s="6"/>
      <c r="H47" s="6"/>
      <c r="I47" s="6"/>
      <c r="J47" s="6"/>
      <c r="K47" s="6"/>
      <c r="L47" s="6"/>
      <c r="M47" s="6"/>
      <c r="N47" s="6"/>
      <c r="O47" s="6"/>
      <c r="P47" s="6"/>
      <c r="Q47" s="6"/>
      <c r="R47" s="6"/>
      <c r="S47" s="6"/>
      <c r="T47" s="6"/>
      <c r="U47" s="6"/>
      <c r="V47" s="6"/>
      <c r="W47" s="6"/>
      <c r="X47" s="6"/>
      <c r="Y47" s="6"/>
      <c r="Z47" s="6"/>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row>
    <row r="48" spans="1:96" ht="14.25" customHeight="1">
      <c r="A48" s="6"/>
      <c r="B48" s="6"/>
      <c r="C48" s="6"/>
      <c r="D48" s="6"/>
      <c r="E48" s="6"/>
      <c r="F48" s="7"/>
      <c r="G48" s="6"/>
      <c r="H48" s="6"/>
      <c r="I48" s="6"/>
      <c r="J48" s="6"/>
      <c r="K48" s="6"/>
      <c r="L48" s="6"/>
      <c r="M48" s="6"/>
      <c r="N48" s="6"/>
      <c r="O48" s="6"/>
      <c r="P48" s="6"/>
      <c r="Q48" s="6"/>
      <c r="R48" s="6"/>
      <c r="S48" s="6"/>
      <c r="T48" s="6"/>
      <c r="U48" s="6"/>
      <c r="V48" s="6"/>
      <c r="W48" s="6"/>
      <c r="X48" s="6"/>
      <c r="Y48" s="6"/>
      <c r="Z48" s="6"/>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row>
    <row r="49" spans="1:96" ht="14.25" customHeight="1">
      <c r="A49" s="6"/>
      <c r="B49" s="6"/>
      <c r="C49" s="6"/>
      <c r="D49" s="6"/>
      <c r="E49" s="6"/>
      <c r="F49" s="7"/>
      <c r="G49" s="6"/>
      <c r="H49" s="6"/>
      <c r="I49" s="6"/>
      <c r="J49" s="6"/>
      <c r="K49" s="6"/>
      <c r="L49" s="6"/>
      <c r="M49" s="6"/>
      <c r="N49" s="6"/>
      <c r="O49" s="6"/>
      <c r="P49" s="6"/>
      <c r="Q49" s="6"/>
      <c r="R49" s="6"/>
      <c r="S49" s="6"/>
      <c r="T49" s="6"/>
      <c r="U49" s="6"/>
      <c r="V49" s="6"/>
      <c r="W49" s="6"/>
      <c r="X49" s="6"/>
      <c r="Y49" s="6"/>
      <c r="Z49" s="6"/>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row>
    <row r="50" spans="1:96" ht="14.25" customHeight="1">
      <c r="A50" s="6"/>
      <c r="B50" s="6"/>
      <c r="C50" s="6"/>
      <c r="D50" s="6"/>
      <c r="E50" s="6"/>
      <c r="F50" s="7"/>
      <c r="G50" s="6"/>
      <c r="H50" s="6"/>
      <c r="I50" s="6"/>
      <c r="J50" s="6"/>
      <c r="K50" s="6"/>
      <c r="L50" s="6"/>
      <c r="M50" s="6"/>
      <c r="N50" s="6"/>
      <c r="O50" s="6"/>
      <c r="P50" s="6"/>
      <c r="Q50" s="6"/>
      <c r="R50" s="6"/>
      <c r="S50" s="6"/>
      <c r="T50" s="6"/>
      <c r="U50" s="6"/>
      <c r="V50" s="6"/>
      <c r="W50" s="6"/>
      <c r="X50" s="6"/>
      <c r="Y50" s="6"/>
      <c r="Z50" s="6"/>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row>
    <row r="51" spans="1:96" ht="14.25" customHeight="1">
      <c r="A51" s="6"/>
      <c r="B51" s="6"/>
      <c r="C51" s="6"/>
      <c r="D51" s="6"/>
      <c r="E51" s="6"/>
      <c r="F51" s="7"/>
      <c r="G51" s="6"/>
      <c r="H51" s="6"/>
      <c r="I51" s="6"/>
      <c r="J51" s="6"/>
      <c r="K51" s="6"/>
      <c r="L51" s="6"/>
      <c r="M51" s="6"/>
      <c r="N51" s="6"/>
      <c r="O51" s="6"/>
      <c r="P51" s="6"/>
      <c r="Q51" s="6"/>
      <c r="R51" s="6"/>
      <c r="S51" s="6"/>
      <c r="T51" s="6"/>
      <c r="U51" s="6"/>
      <c r="V51" s="6"/>
      <c r="W51" s="6"/>
      <c r="X51" s="6"/>
      <c r="Y51" s="6"/>
      <c r="Z51" s="6"/>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row>
    <row r="52" spans="1:96" ht="14.25" customHeight="1">
      <c r="A52" s="6"/>
      <c r="B52" s="6"/>
      <c r="C52" s="6"/>
      <c r="D52" s="6"/>
      <c r="E52" s="5"/>
      <c r="F52" s="7"/>
      <c r="G52" s="6"/>
      <c r="H52" s="6"/>
      <c r="I52" s="6"/>
      <c r="J52" s="6"/>
      <c r="K52" s="6"/>
      <c r="L52" s="6"/>
      <c r="M52" s="6"/>
      <c r="N52" s="6"/>
      <c r="O52" s="6"/>
      <c r="P52" s="6"/>
      <c r="Q52" s="6"/>
      <c r="R52" s="6"/>
      <c r="S52" s="6"/>
      <c r="T52" s="6"/>
      <c r="U52" s="6"/>
      <c r="V52" s="6"/>
      <c r="W52" s="6"/>
      <c r="X52" s="6"/>
      <c r="Y52" s="6"/>
      <c r="Z52" s="6"/>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row>
    <row r="53" spans="1:96" ht="14.25" customHeight="1">
      <c r="A53" s="6"/>
      <c r="B53" s="6"/>
      <c r="C53" s="6"/>
      <c r="D53" s="6"/>
      <c r="E53" s="6"/>
      <c r="F53" s="7"/>
      <c r="G53" s="6"/>
      <c r="H53" s="6"/>
      <c r="I53" s="6"/>
      <c r="J53" s="6"/>
      <c r="K53" s="6"/>
      <c r="L53" s="6"/>
      <c r="M53" s="6"/>
      <c r="N53" s="6"/>
      <c r="O53" s="6"/>
      <c r="P53" s="6"/>
      <c r="Q53" s="6"/>
      <c r="R53" s="6"/>
      <c r="S53" s="6"/>
      <c r="T53" s="6"/>
      <c r="U53" s="6"/>
      <c r="V53" s="6"/>
      <c r="W53" s="6"/>
      <c r="X53" s="6"/>
      <c r="Y53" s="6"/>
      <c r="Z53" s="6"/>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row>
    <row r="54" spans="1:96" ht="14.25" customHeight="1">
      <c r="A54" s="6"/>
      <c r="B54" s="6"/>
      <c r="C54" s="6"/>
      <c r="D54" s="6"/>
      <c r="E54" s="6"/>
      <c r="F54" s="7"/>
      <c r="G54" s="6"/>
      <c r="H54" s="6"/>
      <c r="I54" s="6"/>
      <c r="J54" s="6"/>
      <c r="K54" s="6"/>
      <c r="L54" s="6"/>
      <c r="M54" s="6"/>
      <c r="N54" s="6"/>
      <c r="O54" s="6"/>
      <c r="P54" s="6"/>
      <c r="Q54" s="6"/>
      <c r="R54" s="6"/>
      <c r="S54" s="6"/>
      <c r="T54" s="6"/>
      <c r="U54" s="6"/>
      <c r="V54" s="6"/>
      <c r="W54" s="6"/>
      <c r="X54" s="6"/>
      <c r="Y54" s="6"/>
      <c r="Z54" s="6"/>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row>
    <row r="55" spans="1:96" ht="14.25" customHeight="1">
      <c r="A55" s="6"/>
      <c r="B55" s="6"/>
      <c r="C55" s="6"/>
      <c r="D55" s="6"/>
      <c r="E55" s="6"/>
      <c r="F55" s="7"/>
      <c r="G55" s="6"/>
      <c r="H55" s="6"/>
      <c r="I55" s="6"/>
      <c r="J55" s="6"/>
      <c r="K55" s="6"/>
      <c r="L55" s="6"/>
      <c r="M55" s="6"/>
      <c r="N55" s="6"/>
      <c r="O55" s="6"/>
      <c r="P55" s="6"/>
      <c r="Q55" s="6"/>
      <c r="R55" s="6"/>
      <c r="S55" s="6"/>
      <c r="T55" s="6"/>
      <c r="U55" s="6"/>
      <c r="V55" s="6"/>
      <c r="W55" s="6"/>
      <c r="X55" s="6"/>
      <c r="Y55" s="6"/>
      <c r="Z55" s="6"/>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row>
    <row r="56" spans="1:96" ht="14.25" customHeight="1">
      <c r="A56" s="6"/>
      <c r="B56" s="6"/>
      <c r="C56" s="6"/>
      <c r="D56" s="6"/>
      <c r="E56" s="6"/>
      <c r="F56" s="7"/>
      <c r="G56" s="6"/>
      <c r="H56" s="6"/>
      <c r="I56" s="6"/>
      <c r="J56" s="6"/>
      <c r="K56" s="6"/>
      <c r="L56" s="6"/>
      <c r="M56" s="6"/>
      <c r="N56" s="6"/>
      <c r="O56" s="6"/>
      <c r="P56" s="6"/>
      <c r="Q56" s="6"/>
      <c r="R56" s="6"/>
      <c r="S56" s="6"/>
      <c r="T56" s="6"/>
      <c r="U56" s="6"/>
      <c r="V56" s="6"/>
      <c r="W56" s="6"/>
      <c r="X56" s="6"/>
      <c r="Y56" s="6"/>
      <c r="Z56" s="6"/>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row>
    <row r="57" spans="1:96" ht="14.25" customHeight="1">
      <c r="A57" s="6"/>
      <c r="B57" s="6"/>
      <c r="C57" s="6"/>
      <c r="D57" s="6"/>
      <c r="E57" s="6"/>
      <c r="F57" s="7"/>
      <c r="G57" s="6"/>
      <c r="H57" s="6"/>
      <c r="I57" s="6"/>
      <c r="J57" s="6"/>
      <c r="K57" s="6"/>
      <c r="L57" s="6"/>
      <c r="M57" s="6"/>
      <c r="N57" s="6"/>
      <c r="O57" s="6"/>
      <c r="P57" s="6"/>
      <c r="Q57" s="6"/>
      <c r="R57" s="6"/>
      <c r="S57" s="6"/>
      <c r="T57" s="6"/>
      <c r="U57" s="6"/>
      <c r="V57" s="6"/>
      <c r="W57" s="6"/>
      <c r="X57" s="6"/>
      <c r="Y57" s="6"/>
      <c r="Z57" s="6"/>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row>
    <row r="58" spans="1:96" ht="14.25" customHeight="1">
      <c r="A58" s="6"/>
      <c r="B58" s="6"/>
      <c r="C58" s="6"/>
      <c r="D58" s="6"/>
      <c r="E58" s="6"/>
      <c r="F58" s="7"/>
      <c r="G58" s="6"/>
      <c r="H58" s="6"/>
      <c r="I58" s="6"/>
      <c r="J58" s="6"/>
      <c r="K58" s="6"/>
      <c r="L58" s="6"/>
      <c r="M58" s="6"/>
      <c r="N58" s="6"/>
      <c r="O58" s="6"/>
      <c r="P58" s="6"/>
      <c r="Q58" s="6"/>
      <c r="R58" s="6"/>
      <c r="S58" s="6"/>
      <c r="T58" s="6"/>
      <c r="U58" s="6"/>
      <c r="V58" s="6"/>
      <c r="W58" s="6"/>
      <c r="X58" s="6"/>
      <c r="Y58" s="6"/>
      <c r="Z58" s="6"/>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row>
    <row r="59" spans="1:96" ht="14.25" customHeight="1">
      <c r="A59" s="6"/>
      <c r="B59" s="6"/>
      <c r="C59" s="6"/>
      <c r="D59" s="6"/>
      <c r="E59" s="6"/>
      <c r="F59" s="7"/>
      <c r="G59" s="6"/>
      <c r="H59" s="6"/>
      <c r="I59" s="6"/>
      <c r="J59" s="6"/>
      <c r="K59" s="6"/>
      <c r="L59" s="6"/>
      <c r="M59" s="6"/>
      <c r="N59" s="6"/>
      <c r="O59" s="6"/>
      <c r="P59" s="6"/>
      <c r="Q59" s="6"/>
      <c r="R59" s="6"/>
      <c r="S59" s="6"/>
      <c r="T59" s="6"/>
      <c r="U59" s="6"/>
      <c r="V59" s="6"/>
      <c r="W59" s="6"/>
      <c r="X59" s="6"/>
      <c r="Y59" s="6"/>
      <c r="Z59" s="6"/>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row>
    <row r="60" spans="1:96" ht="14.25" customHeight="1">
      <c r="A60" s="6"/>
      <c r="B60" s="6"/>
      <c r="C60" s="6"/>
      <c r="D60" s="6"/>
      <c r="E60" s="6"/>
      <c r="F60" s="7"/>
      <c r="G60" s="6"/>
      <c r="H60" s="6"/>
      <c r="I60" s="6"/>
      <c r="J60" s="6"/>
      <c r="K60" s="6"/>
      <c r="L60" s="6"/>
      <c r="M60" s="6"/>
      <c r="N60" s="6"/>
      <c r="O60" s="6"/>
      <c r="P60" s="6"/>
      <c r="Q60" s="6"/>
      <c r="R60" s="6"/>
      <c r="S60" s="6"/>
      <c r="T60" s="6"/>
      <c r="U60" s="6"/>
      <c r="V60" s="6"/>
      <c r="W60" s="6"/>
      <c r="X60" s="6"/>
      <c r="Y60" s="6"/>
      <c r="Z60" s="6"/>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row>
    <row r="61" spans="1:96" ht="14.25" customHeight="1">
      <c r="A61" s="6"/>
      <c r="B61" s="6"/>
      <c r="C61" s="6"/>
      <c r="D61" s="6"/>
      <c r="E61" s="6"/>
      <c r="F61" s="7"/>
      <c r="G61" s="6"/>
      <c r="H61" s="6"/>
      <c r="I61" s="6"/>
      <c r="J61" s="6"/>
      <c r="K61" s="6"/>
      <c r="L61" s="6"/>
      <c r="M61" s="6"/>
      <c r="N61" s="6"/>
      <c r="O61" s="6"/>
      <c r="P61" s="6"/>
      <c r="Q61" s="6"/>
      <c r="R61" s="6"/>
      <c r="S61" s="6"/>
      <c r="T61" s="6"/>
      <c r="U61" s="6"/>
      <c r="V61" s="6"/>
      <c r="W61" s="6"/>
      <c r="X61" s="6"/>
      <c r="Y61" s="6"/>
      <c r="Z61" s="6"/>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row>
    <row r="62" spans="1:96" ht="14.25" customHeight="1">
      <c r="A62" s="6"/>
      <c r="B62" s="6"/>
      <c r="C62" s="6"/>
      <c r="D62" s="6"/>
      <c r="E62" s="6"/>
      <c r="F62" s="7"/>
      <c r="G62" s="6"/>
      <c r="H62" s="6"/>
      <c r="I62" s="6"/>
      <c r="J62" s="6"/>
      <c r="K62" s="6"/>
      <c r="L62" s="6"/>
      <c r="M62" s="6"/>
      <c r="N62" s="6"/>
      <c r="O62" s="6"/>
      <c r="P62" s="6"/>
      <c r="Q62" s="6"/>
      <c r="R62" s="6"/>
      <c r="S62" s="6"/>
      <c r="T62" s="6"/>
      <c r="U62" s="6"/>
      <c r="V62" s="6"/>
      <c r="W62" s="6"/>
      <c r="X62" s="6"/>
      <c r="Y62" s="6"/>
      <c r="Z62" s="6"/>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row>
    <row r="63" spans="1:96" ht="14.25" customHeight="1">
      <c r="A63" s="6"/>
      <c r="B63" s="6"/>
      <c r="C63" s="6"/>
      <c r="D63" s="6"/>
      <c r="E63" s="6"/>
      <c r="F63" s="7"/>
      <c r="G63" s="6"/>
      <c r="H63" s="6"/>
      <c r="I63" s="6"/>
      <c r="J63" s="6"/>
      <c r="K63" s="6"/>
      <c r="L63" s="6"/>
      <c r="M63" s="6"/>
      <c r="N63" s="6"/>
      <c r="O63" s="6"/>
      <c r="P63" s="6"/>
      <c r="Q63" s="6"/>
      <c r="R63" s="6"/>
      <c r="S63" s="6"/>
      <c r="T63" s="6"/>
      <c r="U63" s="6"/>
      <c r="V63" s="6"/>
      <c r="W63" s="6"/>
      <c r="X63" s="6"/>
      <c r="Y63" s="6"/>
      <c r="Z63" s="6"/>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row>
    <row r="64" spans="1:96" ht="14.25" customHeight="1">
      <c r="A64" s="6"/>
      <c r="B64" s="6"/>
      <c r="C64" s="6"/>
      <c r="D64" s="6"/>
      <c r="E64" s="6"/>
      <c r="F64" s="7"/>
      <c r="G64" s="6"/>
      <c r="H64" s="6"/>
      <c r="I64" s="6"/>
      <c r="J64" s="6"/>
      <c r="K64" s="6"/>
      <c r="L64" s="6"/>
      <c r="M64" s="6"/>
      <c r="N64" s="6"/>
      <c r="O64" s="6"/>
      <c r="P64" s="6"/>
      <c r="Q64" s="6"/>
      <c r="R64" s="6"/>
      <c r="S64" s="6"/>
      <c r="T64" s="6"/>
      <c r="U64" s="6"/>
      <c r="V64" s="6"/>
      <c r="W64" s="6"/>
      <c r="X64" s="6"/>
      <c r="Y64" s="6"/>
      <c r="Z64" s="6"/>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row>
    <row r="65" spans="1:96" ht="14.25" customHeight="1">
      <c r="A65" s="6"/>
      <c r="B65" s="6"/>
      <c r="C65" s="6"/>
      <c r="D65" s="6"/>
      <c r="E65" s="6"/>
      <c r="F65" s="7"/>
      <c r="G65" s="6"/>
      <c r="H65" s="6"/>
      <c r="I65" s="6"/>
      <c r="J65" s="6"/>
      <c r="K65" s="6"/>
      <c r="L65" s="6"/>
      <c r="M65" s="6"/>
      <c r="N65" s="6"/>
      <c r="O65" s="6"/>
      <c r="P65" s="6"/>
      <c r="Q65" s="6"/>
      <c r="R65" s="6"/>
      <c r="S65" s="6"/>
      <c r="T65" s="6"/>
      <c r="U65" s="6"/>
      <c r="V65" s="6"/>
      <c r="W65" s="6"/>
      <c r="X65" s="6"/>
      <c r="Y65" s="6"/>
      <c r="Z65" s="6"/>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row>
    <row r="66" spans="1:96" ht="14.25" customHeight="1">
      <c r="A66" s="6"/>
      <c r="B66" s="6"/>
      <c r="C66" s="6"/>
      <c r="D66" s="6"/>
      <c r="E66" s="6"/>
      <c r="F66" s="7"/>
      <c r="G66" s="6"/>
      <c r="H66" s="6"/>
      <c r="I66" s="6"/>
      <c r="J66" s="6"/>
      <c r="K66" s="6"/>
      <c r="L66" s="6"/>
      <c r="M66" s="6"/>
      <c r="N66" s="6"/>
      <c r="O66" s="6"/>
      <c r="P66" s="6"/>
      <c r="Q66" s="6"/>
      <c r="R66" s="6"/>
      <c r="S66" s="6"/>
      <c r="T66" s="6"/>
      <c r="U66" s="6"/>
      <c r="V66" s="6"/>
      <c r="W66" s="6"/>
      <c r="X66" s="6"/>
      <c r="Y66" s="6"/>
      <c r="Z66" s="6"/>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row>
    <row r="67" spans="1:96" ht="14.25" customHeight="1">
      <c r="A67" s="6"/>
      <c r="B67" s="6"/>
      <c r="C67" s="6"/>
      <c r="D67" s="6"/>
      <c r="E67" s="6"/>
      <c r="F67" s="7"/>
      <c r="G67" s="6"/>
      <c r="H67" s="6"/>
      <c r="I67" s="6"/>
      <c r="J67" s="6"/>
      <c r="K67" s="6"/>
      <c r="L67" s="6"/>
      <c r="M67" s="6"/>
      <c r="N67" s="6"/>
      <c r="O67" s="6"/>
      <c r="P67" s="6"/>
      <c r="Q67" s="6"/>
      <c r="R67" s="6"/>
      <c r="S67" s="6"/>
      <c r="T67" s="6"/>
      <c r="U67" s="6"/>
      <c r="V67" s="6"/>
      <c r="W67" s="6"/>
      <c r="X67" s="6"/>
      <c r="Y67" s="6"/>
      <c r="Z67" s="6"/>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row>
    <row r="68" spans="1:96" ht="14.25" customHeight="1">
      <c r="A68" s="6"/>
      <c r="B68" s="6"/>
      <c r="C68" s="6"/>
      <c r="D68" s="6"/>
      <c r="E68" s="6"/>
      <c r="F68" s="7"/>
      <c r="G68" s="6"/>
      <c r="H68" s="6"/>
      <c r="I68" s="6"/>
      <c r="J68" s="6"/>
      <c r="K68" s="6"/>
      <c r="L68" s="6"/>
      <c r="M68" s="6"/>
      <c r="N68" s="6"/>
      <c r="O68" s="6"/>
      <c r="P68" s="6"/>
      <c r="Q68" s="6"/>
      <c r="R68" s="6"/>
      <c r="S68" s="6"/>
      <c r="T68" s="6"/>
      <c r="U68" s="6"/>
      <c r="V68" s="6"/>
      <c r="W68" s="6"/>
      <c r="X68" s="6"/>
      <c r="Y68" s="6"/>
      <c r="Z68" s="6"/>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row>
    <row r="69" spans="1:96" ht="14.25" customHeight="1">
      <c r="A69" s="6"/>
      <c r="B69" s="6"/>
      <c r="C69" s="6"/>
      <c r="D69" s="6"/>
      <c r="E69" s="6"/>
      <c r="F69" s="7"/>
      <c r="G69" s="6"/>
      <c r="H69" s="6"/>
      <c r="I69" s="6"/>
      <c r="J69" s="6"/>
      <c r="K69" s="6"/>
      <c r="L69" s="6"/>
      <c r="M69" s="6"/>
      <c r="N69" s="6"/>
      <c r="O69" s="6"/>
      <c r="P69" s="6"/>
      <c r="Q69" s="6"/>
      <c r="R69" s="6"/>
      <c r="S69" s="6"/>
      <c r="T69" s="6"/>
      <c r="U69" s="6"/>
      <c r="V69" s="6"/>
      <c r="W69" s="6"/>
      <c r="X69" s="6"/>
      <c r="Y69" s="6"/>
      <c r="Z69" s="6"/>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row>
    <row r="70" spans="1:96" ht="14.25" customHeight="1">
      <c r="A70" s="6"/>
      <c r="B70" s="6"/>
      <c r="C70" s="6"/>
      <c r="D70" s="6"/>
      <c r="E70" s="6"/>
      <c r="F70" s="7"/>
      <c r="G70" s="6"/>
      <c r="H70" s="6"/>
      <c r="I70" s="6"/>
      <c r="J70" s="6"/>
      <c r="K70" s="6"/>
      <c r="L70" s="6"/>
      <c r="M70" s="6"/>
      <c r="N70" s="6"/>
      <c r="O70" s="6"/>
      <c r="P70" s="6"/>
      <c r="Q70" s="6"/>
      <c r="R70" s="6"/>
      <c r="S70" s="6"/>
      <c r="T70" s="6"/>
      <c r="U70" s="6"/>
      <c r="V70" s="6"/>
      <c r="W70" s="6"/>
      <c r="X70" s="6"/>
      <c r="Y70" s="6"/>
      <c r="Z70" s="6"/>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row>
    <row r="71" spans="1:96" ht="14.25" customHeight="1">
      <c r="A71" s="6"/>
      <c r="B71" s="6"/>
      <c r="C71" s="6"/>
      <c r="D71" s="6"/>
      <c r="E71" s="6"/>
      <c r="F71" s="7"/>
      <c r="G71" s="6"/>
      <c r="H71" s="6"/>
      <c r="I71" s="6"/>
      <c r="J71" s="6"/>
      <c r="K71" s="6"/>
      <c r="L71" s="6"/>
      <c r="M71" s="6"/>
      <c r="N71" s="6"/>
      <c r="O71" s="6"/>
      <c r="P71" s="6"/>
      <c r="Q71" s="6"/>
      <c r="R71" s="6"/>
      <c r="S71" s="6"/>
      <c r="T71" s="6"/>
      <c r="U71" s="6"/>
      <c r="V71" s="6"/>
      <c r="W71" s="6"/>
      <c r="X71" s="6"/>
      <c r="Y71" s="6"/>
      <c r="Z71" s="6"/>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row>
    <row r="72" spans="1:96" ht="14.25" customHeight="1">
      <c r="A72" s="6"/>
      <c r="B72" s="6"/>
      <c r="C72" s="6"/>
      <c r="D72" s="6"/>
      <c r="E72" s="6"/>
      <c r="F72" s="7"/>
      <c r="G72" s="6"/>
      <c r="H72" s="6"/>
      <c r="I72" s="6"/>
      <c r="J72" s="6"/>
      <c r="K72" s="6"/>
      <c r="L72" s="6"/>
      <c r="M72" s="6"/>
      <c r="N72" s="6"/>
      <c r="O72" s="6"/>
      <c r="P72" s="6"/>
      <c r="Q72" s="6"/>
      <c r="R72" s="6"/>
      <c r="S72" s="6"/>
      <c r="T72" s="6"/>
      <c r="U72" s="6"/>
      <c r="V72" s="6"/>
      <c r="W72" s="6"/>
      <c r="X72" s="6"/>
      <c r="Y72" s="6"/>
      <c r="Z72" s="6"/>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row>
    <row r="73" spans="1:96" ht="14.25" customHeight="1">
      <c r="A73" s="6"/>
      <c r="B73" s="6"/>
      <c r="C73" s="6"/>
      <c r="D73" s="6"/>
      <c r="E73" s="6"/>
      <c r="F73" s="7"/>
      <c r="G73" s="6"/>
      <c r="H73" s="6"/>
      <c r="I73" s="6"/>
      <c r="J73" s="6"/>
      <c r="K73" s="6"/>
      <c r="L73" s="6"/>
      <c r="M73" s="6"/>
      <c r="N73" s="6"/>
      <c r="O73" s="6"/>
      <c r="P73" s="6"/>
      <c r="Q73" s="6"/>
      <c r="R73" s="6"/>
      <c r="S73" s="6"/>
      <c r="T73" s="6"/>
      <c r="U73" s="6"/>
      <c r="V73" s="6"/>
      <c r="W73" s="6"/>
      <c r="X73" s="6"/>
      <c r="Y73" s="6"/>
      <c r="Z73" s="6"/>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row>
    <row r="74" spans="1:96" ht="14.25" customHeight="1">
      <c r="A74" s="6"/>
      <c r="B74" s="6"/>
      <c r="C74" s="6"/>
      <c r="D74" s="6"/>
      <c r="E74" s="6"/>
      <c r="F74" s="7"/>
      <c r="G74" s="6"/>
      <c r="H74" s="6"/>
      <c r="I74" s="6"/>
      <c r="J74" s="6"/>
      <c r="K74" s="6"/>
      <c r="L74" s="6"/>
      <c r="M74" s="6"/>
      <c r="N74" s="6"/>
      <c r="O74" s="6"/>
      <c r="P74" s="6"/>
      <c r="Q74" s="6"/>
      <c r="R74" s="6"/>
      <c r="S74" s="6"/>
      <c r="T74" s="6"/>
      <c r="U74" s="6"/>
      <c r="V74" s="6"/>
      <c r="W74" s="6"/>
      <c r="X74" s="6"/>
      <c r="Y74" s="6"/>
      <c r="Z74" s="6"/>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row>
    <row r="75" spans="1:96" ht="14.25" customHeight="1">
      <c r="A75" s="6"/>
      <c r="B75" s="6"/>
      <c r="C75" s="6"/>
      <c r="D75" s="6"/>
      <c r="E75" s="6"/>
      <c r="F75" s="7"/>
      <c r="G75" s="6"/>
      <c r="H75" s="6"/>
      <c r="I75" s="6"/>
      <c r="J75" s="6"/>
      <c r="K75" s="6"/>
      <c r="L75" s="6"/>
      <c r="M75" s="6"/>
      <c r="N75" s="6"/>
      <c r="O75" s="6"/>
      <c r="P75" s="6"/>
      <c r="Q75" s="6"/>
      <c r="R75" s="6"/>
      <c r="S75" s="6"/>
      <c r="T75" s="6"/>
      <c r="U75" s="6"/>
      <c r="V75" s="6"/>
      <c r="W75" s="6"/>
      <c r="X75" s="6"/>
      <c r="Y75" s="6"/>
      <c r="Z75" s="6"/>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row>
    <row r="76" spans="1:96" ht="14.25" customHeight="1">
      <c r="A76" s="6"/>
      <c r="B76" s="6"/>
      <c r="C76" s="6"/>
      <c r="D76" s="6"/>
      <c r="E76" s="6"/>
      <c r="F76" s="7"/>
      <c r="G76" s="6"/>
      <c r="H76" s="6"/>
      <c r="I76" s="6"/>
      <c r="J76" s="6"/>
      <c r="K76" s="6"/>
      <c r="L76" s="6"/>
      <c r="M76" s="6"/>
      <c r="N76" s="6"/>
      <c r="O76" s="6"/>
      <c r="P76" s="6"/>
      <c r="Q76" s="6"/>
      <c r="R76" s="6"/>
      <c r="S76" s="6"/>
      <c r="T76" s="6"/>
      <c r="U76" s="6"/>
      <c r="V76" s="6"/>
      <c r="W76" s="6"/>
      <c r="X76" s="6"/>
      <c r="Y76" s="6"/>
      <c r="Z76" s="6"/>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row>
    <row r="77" spans="1:96" ht="14.25" customHeight="1">
      <c r="A77" s="6"/>
      <c r="B77" s="6"/>
      <c r="C77" s="6"/>
      <c r="D77" s="6"/>
      <c r="E77" s="6"/>
      <c r="F77" s="7"/>
      <c r="G77" s="6"/>
      <c r="H77" s="6"/>
      <c r="I77" s="6"/>
      <c r="J77" s="6"/>
      <c r="K77" s="6"/>
      <c r="L77" s="6"/>
      <c r="M77" s="6"/>
      <c r="N77" s="6"/>
      <c r="O77" s="6"/>
      <c r="P77" s="6"/>
      <c r="Q77" s="6"/>
      <c r="R77" s="6"/>
      <c r="S77" s="6"/>
      <c r="T77" s="6"/>
      <c r="U77" s="6"/>
      <c r="V77" s="6"/>
      <c r="W77" s="6"/>
      <c r="X77" s="6"/>
      <c r="Y77" s="6"/>
      <c r="Z77" s="6"/>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row>
    <row r="78" spans="1:96" ht="14.25" customHeight="1">
      <c r="A78" s="6"/>
      <c r="B78" s="6"/>
      <c r="C78" s="6"/>
      <c r="D78" s="6"/>
      <c r="E78" s="6"/>
      <c r="F78" s="7"/>
      <c r="G78" s="6"/>
      <c r="H78" s="6"/>
      <c r="I78" s="6"/>
      <c r="J78" s="6"/>
      <c r="K78" s="6"/>
      <c r="L78" s="6"/>
      <c r="M78" s="6"/>
      <c r="N78" s="6"/>
      <c r="O78" s="6"/>
      <c r="P78" s="6"/>
      <c r="Q78" s="6"/>
      <c r="R78" s="6"/>
      <c r="S78" s="6"/>
      <c r="T78" s="6"/>
      <c r="U78" s="6"/>
      <c r="V78" s="6"/>
      <c r="W78" s="6"/>
      <c r="X78" s="6"/>
      <c r="Y78" s="6"/>
      <c r="Z78" s="6"/>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row>
    <row r="79" spans="1:96" ht="14.25" customHeight="1">
      <c r="A79" s="6"/>
      <c r="B79" s="6"/>
      <c r="C79" s="6"/>
      <c r="D79" s="6"/>
      <c r="E79" s="6"/>
      <c r="F79" s="7"/>
      <c r="G79" s="6"/>
      <c r="H79" s="6"/>
      <c r="I79" s="6"/>
      <c r="J79" s="6"/>
      <c r="K79" s="6"/>
      <c r="L79" s="6"/>
      <c r="M79" s="6"/>
      <c r="N79" s="6"/>
      <c r="O79" s="6"/>
      <c r="P79" s="6"/>
      <c r="Q79" s="6"/>
      <c r="R79" s="6"/>
      <c r="S79" s="6"/>
      <c r="T79" s="6"/>
      <c r="U79" s="6"/>
      <c r="V79" s="6"/>
      <c r="W79" s="6"/>
      <c r="X79" s="6"/>
      <c r="Y79" s="6"/>
      <c r="Z79" s="6"/>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row>
    <row r="80" spans="1:96" ht="14.25" customHeight="1">
      <c r="A80" s="6"/>
      <c r="B80" s="6"/>
      <c r="C80" s="6"/>
      <c r="D80" s="6"/>
      <c r="E80" s="6"/>
      <c r="F80" s="7"/>
      <c r="G80" s="6"/>
      <c r="H80" s="6"/>
      <c r="I80" s="6"/>
      <c r="J80" s="6"/>
      <c r="K80" s="6"/>
      <c r="L80" s="6"/>
      <c r="M80" s="6"/>
      <c r="N80" s="6"/>
      <c r="O80" s="6"/>
      <c r="P80" s="6"/>
      <c r="Q80" s="6"/>
      <c r="R80" s="6"/>
      <c r="S80" s="6"/>
      <c r="T80" s="6"/>
      <c r="U80" s="6"/>
      <c r="V80" s="6"/>
      <c r="W80" s="6"/>
      <c r="X80" s="6"/>
      <c r="Y80" s="6"/>
      <c r="Z80" s="6"/>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row>
    <row r="81" spans="1:96" ht="14.25" customHeight="1">
      <c r="A81" s="6"/>
      <c r="B81" s="6"/>
      <c r="C81" s="6"/>
      <c r="D81" s="6"/>
      <c r="E81" s="6"/>
      <c r="F81" s="7"/>
      <c r="G81" s="6"/>
      <c r="H81" s="6"/>
      <c r="I81" s="6"/>
      <c r="J81" s="6"/>
      <c r="K81" s="6"/>
      <c r="L81" s="6"/>
      <c r="M81" s="6"/>
      <c r="N81" s="6"/>
      <c r="O81" s="6"/>
      <c r="P81" s="6"/>
      <c r="Q81" s="6"/>
      <c r="R81" s="6"/>
      <c r="S81" s="6"/>
      <c r="T81" s="6"/>
      <c r="U81" s="6"/>
      <c r="V81" s="6"/>
      <c r="W81" s="6"/>
      <c r="X81" s="6"/>
      <c r="Y81" s="6"/>
      <c r="Z81" s="6"/>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row>
    <row r="82" spans="1:96" ht="14.25" customHeight="1">
      <c r="A82" s="6"/>
      <c r="B82" s="6"/>
      <c r="C82" s="6"/>
      <c r="D82" s="6"/>
      <c r="E82" s="6"/>
      <c r="F82" s="7"/>
      <c r="G82" s="6"/>
      <c r="H82" s="6"/>
      <c r="I82" s="6"/>
      <c r="J82" s="6"/>
      <c r="K82" s="6"/>
      <c r="L82" s="6"/>
      <c r="M82" s="6"/>
      <c r="N82" s="6"/>
      <c r="O82" s="6"/>
      <c r="P82" s="6"/>
      <c r="Q82" s="6"/>
      <c r="R82" s="6"/>
      <c r="S82" s="6"/>
      <c r="T82" s="6"/>
      <c r="U82" s="6"/>
      <c r="V82" s="6"/>
      <c r="W82" s="6"/>
      <c r="X82" s="6"/>
      <c r="Y82" s="6"/>
      <c r="Z82" s="6"/>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row>
    <row r="83" spans="1:96" ht="14.25" customHeight="1">
      <c r="A83" s="6"/>
      <c r="B83" s="6"/>
      <c r="C83" s="6"/>
      <c r="D83" s="6"/>
      <c r="E83" s="6"/>
      <c r="F83" s="7"/>
      <c r="G83" s="6"/>
      <c r="H83" s="6"/>
      <c r="I83" s="6"/>
      <c r="J83" s="6"/>
      <c r="K83" s="6"/>
      <c r="L83" s="6"/>
      <c r="M83" s="6"/>
      <c r="N83" s="6"/>
      <c r="O83" s="6"/>
      <c r="P83" s="6"/>
      <c r="Q83" s="6"/>
      <c r="R83" s="6"/>
      <c r="S83" s="6"/>
      <c r="T83" s="6"/>
      <c r="U83" s="6"/>
      <c r="V83" s="6"/>
      <c r="W83" s="6"/>
      <c r="X83" s="6"/>
      <c r="Y83" s="6"/>
      <c r="Z83" s="6"/>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row>
    <row r="84" spans="1:96" ht="14.25" customHeight="1">
      <c r="A84" s="6"/>
      <c r="B84" s="6"/>
      <c r="C84" s="6"/>
      <c r="D84" s="6"/>
      <c r="E84" s="6"/>
      <c r="F84" s="7"/>
      <c r="G84" s="6"/>
      <c r="H84" s="6"/>
      <c r="I84" s="6"/>
      <c r="J84" s="6"/>
      <c r="K84" s="6"/>
      <c r="L84" s="6"/>
      <c r="M84" s="6"/>
      <c r="N84" s="6"/>
      <c r="O84" s="6"/>
      <c r="P84" s="6"/>
      <c r="Q84" s="6"/>
      <c r="R84" s="6"/>
      <c r="S84" s="6"/>
      <c r="T84" s="6"/>
      <c r="U84" s="6"/>
      <c r="V84" s="6"/>
      <c r="W84" s="6"/>
      <c r="X84" s="6"/>
      <c r="Y84" s="6"/>
      <c r="Z84" s="6"/>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row>
    <row r="85" spans="1:96" ht="14.25" customHeight="1">
      <c r="A85" s="6"/>
      <c r="B85" s="6"/>
      <c r="C85" s="6"/>
      <c r="D85" s="6"/>
      <c r="E85" s="6"/>
      <c r="F85" s="7"/>
      <c r="G85" s="6"/>
      <c r="H85" s="6"/>
      <c r="I85" s="6"/>
      <c r="J85" s="6"/>
      <c r="K85" s="6"/>
      <c r="L85" s="6"/>
      <c r="M85" s="6"/>
      <c r="N85" s="6"/>
      <c r="O85" s="6"/>
      <c r="P85" s="6"/>
      <c r="Q85" s="6"/>
      <c r="R85" s="6"/>
      <c r="S85" s="6"/>
      <c r="T85" s="6"/>
      <c r="U85" s="6"/>
      <c r="V85" s="6"/>
      <c r="W85" s="6"/>
      <c r="X85" s="6"/>
      <c r="Y85" s="6"/>
      <c r="Z85" s="6"/>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row>
    <row r="86" spans="1:96" ht="14.25" customHeight="1">
      <c r="A86" s="6"/>
      <c r="B86" s="6"/>
      <c r="C86" s="6"/>
      <c r="D86" s="6"/>
      <c r="E86" s="6"/>
      <c r="F86" s="7"/>
      <c r="G86" s="6"/>
      <c r="H86" s="6"/>
      <c r="I86" s="6"/>
      <c r="J86" s="6"/>
      <c r="K86" s="6"/>
      <c r="L86" s="6"/>
      <c r="M86" s="6"/>
      <c r="N86" s="6"/>
      <c r="O86" s="6"/>
      <c r="P86" s="6"/>
      <c r="Q86" s="6"/>
      <c r="R86" s="6"/>
      <c r="S86" s="6"/>
      <c r="T86" s="6"/>
      <c r="U86" s="6"/>
      <c r="V86" s="6"/>
      <c r="W86" s="6"/>
      <c r="X86" s="6"/>
      <c r="Y86" s="6"/>
      <c r="Z86" s="6"/>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row>
    <row r="87" spans="1:96" ht="14.25" customHeight="1">
      <c r="A87" s="6"/>
      <c r="B87" s="6"/>
      <c r="C87" s="6"/>
      <c r="D87" s="6"/>
      <c r="E87" s="6"/>
      <c r="F87" s="7"/>
      <c r="G87" s="6"/>
      <c r="H87" s="6"/>
      <c r="I87" s="6"/>
      <c r="J87" s="6"/>
      <c r="K87" s="6"/>
      <c r="L87" s="6"/>
      <c r="M87" s="6"/>
      <c r="N87" s="6"/>
      <c r="O87" s="6"/>
      <c r="P87" s="6"/>
      <c r="Q87" s="6"/>
      <c r="R87" s="6"/>
      <c r="S87" s="6"/>
      <c r="T87" s="6"/>
      <c r="U87" s="6"/>
      <c r="V87" s="6"/>
      <c r="W87" s="6"/>
      <c r="X87" s="6"/>
      <c r="Y87" s="6"/>
      <c r="Z87" s="6"/>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row>
    <row r="88" spans="1:96" ht="14.25" customHeight="1">
      <c r="A88" s="6"/>
      <c r="B88" s="6"/>
      <c r="C88" s="6"/>
      <c r="D88" s="6"/>
      <c r="E88" s="6"/>
      <c r="F88" s="7"/>
      <c r="G88" s="6"/>
      <c r="H88" s="6"/>
      <c r="I88" s="6"/>
      <c r="J88" s="6"/>
      <c r="K88" s="6"/>
      <c r="L88" s="6"/>
      <c r="M88" s="6"/>
      <c r="N88" s="6"/>
      <c r="O88" s="6"/>
      <c r="P88" s="6"/>
      <c r="Q88" s="6"/>
      <c r="R88" s="6"/>
      <c r="S88" s="6"/>
      <c r="T88" s="6"/>
      <c r="U88" s="6"/>
      <c r="V88" s="6"/>
      <c r="W88" s="6"/>
      <c r="X88" s="6"/>
      <c r="Y88" s="6"/>
      <c r="Z88" s="6"/>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row>
    <row r="89" spans="1:96" ht="14.25" customHeight="1">
      <c r="A89" s="6"/>
      <c r="B89" s="6"/>
      <c r="C89" s="6"/>
      <c r="D89" s="6"/>
      <c r="E89" s="6"/>
      <c r="F89" s="7"/>
      <c r="G89" s="6"/>
      <c r="H89" s="6"/>
      <c r="I89" s="6"/>
      <c r="J89" s="6"/>
      <c r="K89" s="6"/>
      <c r="L89" s="6"/>
      <c r="M89" s="6"/>
      <c r="N89" s="6"/>
      <c r="O89" s="6"/>
      <c r="P89" s="6"/>
      <c r="Q89" s="6"/>
      <c r="R89" s="6"/>
      <c r="S89" s="6"/>
      <c r="T89" s="6"/>
      <c r="U89" s="6"/>
      <c r="V89" s="6"/>
      <c r="W89" s="6"/>
      <c r="X89" s="6"/>
      <c r="Y89" s="6"/>
      <c r="Z89" s="6"/>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row>
    <row r="90" spans="1:96" ht="14.25" customHeight="1">
      <c r="A90" s="6"/>
      <c r="B90" s="6"/>
      <c r="C90" s="6"/>
      <c r="D90" s="6"/>
      <c r="E90" s="6"/>
      <c r="F90" s="7"/>
      <c r="G90" s="6"/>
      <c r="H90" s="6"/>
      <c r="I90" s="6"/>
      <c r="J90" s="6"/>
      <c r="K90" s="6"/>
      <c r="L90" s="6"/>
      <c r="M90" s="6"/>
      <c r="N90" s="6"/>
      <c r="O90" s="6"/>
      <c r="P90" s="6"/>
      <c r="Q90" s="6"/>
      <c r="R90" s="6"/>
      <c r="S90" s="6"/>
      <c r="T90" s="6"/>
      <c r="U90" s="6"/>
      <c r="V90" s="6"/>
      <c r="W90" s="6"/>
      <c r="X90" s="6"/>
      <c r="Y90" s="6"/>
      <c r="Z90" s="6"/>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row>
    <row r="91" spans="1:96" ht="14.25" customHeight="1">
      <c r="A91" s="6"/>
      <c r="B91" s="6"/>
      <c r="C91" s="6"/>
      <c r="D91" s="6"/>
      <c r="E91" s="6"/>
      <c r="F91" s="7"/>
      <c r="G91" s="6"/>
      <c r="H91" s="6"/>
      <c r="I91" s="6"/>
      <c r="J91" s="6"/>
      <c r="K91" s="6"/>
      <c r="L91" s="6"/>
      <c r="M91" s="6"/>
      <c r="N91" s="6"/>
      <c r="O91" s="6"/>
      <c r="P91" s="6"/>
      <c r="Q91" s="6"/>
      <c r="R91" s="6"/>
      <c r="S91" s="6"/>
      <c r="T91" s="6"/>
      <c r="U91" s="6"/>
      <c r="V91" s="6"/>
      <c r="W91" s="6"/>
      <c r="X91" s="6"/>
      <c r="Y91" s="6"/>
      <c r="Z91" s="6"/>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row>
    <row r="92" spans="1:96" ht="14.25" customHeight="1">
      <c r="A92" s="6"/>
      <c r="B92" s="6"/>
      <c r="C92" s="6"/>
      <c r="D92" s="6"/>
      <c r="E92" s="6"/>
      <c r="F92" s="7"/>
      <c r="G92" s="6"/>
      <c r="H92" s="6"/>
      <c r="I92" s="6"/>
      <c r="J92" s="6"/>
      <c r="K92" s="6"/>
      <c r="L92" s="6"/>
      <c r="M92" s="6"/>
      <c r="N92" s="6"/>
      <c r="O92" s="6"/>
      <c r="P92" s="6"/>
      <c r="Q92" s="6"/>
      <c r="R92" s="6"/>
      <c r="S92" s="6"/>
      <c r="T92" s="6"/>
      <c r="U92" s="6"/>
      <c r="V92" s="6"/>
      <c r="W92" s="6"/>
      <c r="X92" s="6"/>
      <c r="Y92" s="6"/>
      <c r="Z92" s="6"/>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row>
    <row r="93" spans="1:96" ht="14.25" customHeight="1">
      <c r="A93" s="6"/>
      <c r="B93" s="6"/>
      <c r="C93" s="6"/>
      <c r="D93" s="6"/>
      <c r="E93" s="6"/>
      <c r="F93" s="7"/>
      <c r="G93" s="6"/>
      <c r="H93" s="6"/>
      <c r="I93" s="6"/>
      <c r="J93" s="6"/>
      <c r="K93" s="6"/>
      <c r="L93" s="6"/>
      <c r="M93" s="6"/>
      <c r="N93" s="6"/>
      <c r="O93" s="6"/>
      <c r="P93" s="6"/>
      <c r="Q93" s="6"/>
      <c r="R93" s="6"/>
      <c r="S93" s="6"/>
      <c r="T93" s="6"/>
      <c r="U93" s="6"/>
      <c r="V93" s="6"/>
      <c r="W93" s="6"/>
      <c r="X93" s="6"/>
      <c r="Y93" s="6"/>
      <c r="Z93" s="6"/>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row>
    <row r="94" spans="1:96" ht="14.25" customHeight="1">
      <c r="A94" s="6"/>
      <c r="B94" s="6"/>
      <c r="C94" s="6"/>
      <c r="D94" s="6"/>
      <c r="E94" s="6"/>
      <c r="F94" s="7"/>
      <c r="G94" s="6"/>
      <c r="H94" s="6"/>
      <c r="I94" s="6"/>
      <c r="J94" s="6"/>
      <c r="K94" s="6"/>
      <c r="L94" s="6"/>
      <c r="M94" s="6"/>
      <c r="N94" s="6"/>
      <c r="O94" s="6"/>
      <c r="P94" s="6"/>
      <c r="Q94" s="6"/>
      <c r="R94" s="6"/>
      <c r="S94" s="6"/>
      <c r="T94" s="6"/>
      <c r="U94" s="6"/>
      <c r="V94" s="6"/>
      <c r="W94" s="6"/>
      <c r="X94" s="6"/>
      <c r="Y94" s="6"/>
      <c r="Z94" s="6"/>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row>
    <row r="95" spans="1:96" ht="14.25" customHeight="1">
      <c r="A95" s="6"/>
      <c r="B95" s="6"/>
      <c r="C95" s="6"/>
      <c r="D95" s="6"/>
      <c r="E95" s="6"/>
      <c r="F95" s="7"/>
      <c r="G95" s="6"/>
      <c r="H95" s="6"/>
      <c r="I95" s="6"/>
      <c r="J95" s="6"/>
      <c r="K95" s="6"/>
      <c r="L95" s="6"/>
      <c r="M95" s="6"/>
      <c r="N95" s="6"/>
      <c r="O95" s="6"/>
      <c r="P95" s="6"/>
      <c r="Q95" s="6"/>
      <c r="R95" s="6"/>
      <c r="S95" s="6"/>
      <c r="T95" s="6"/>
      <c r="U95" s="6"/>
      <c r="V95" s="6"/>
      <c r="W95" s="6"/>
      <c r="X95" s="6"/>
      <c r="Y95" s="6"/>
      <c r="Z95" s="6"/>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row>
    <row r="96" spans="1:96" ht="14.25" customHeight="1">
      <c r="A96" s="6"/>
      <c r="B96" s="6"/>
      <c r="C96" s="6"/>
      <c r="D96" s="6"/>
      <c r="E96" s="6"/>
      <c r="F96" s="7"/>
      <c r="G96" s="6"/>
      <c r="H96" s="6"/>
      <c r="I96" s="6"/>
      <c r="J96" s="6"/>
      <c r="K96" s="6"/>
      <c r="L96" s="6"/>
      <c r="M96" s="6"/>
      <c r="N96" s="6"/>
      <c r="O96" s="6"/>
      <c r="P96" s="6"/>
      <c r="Q96" s="6"/>
      <c r="R96" s="6"/>
      <c r="S96" s="6"/>
      <c r="T96" s="6"/>
      <c r="U96" s="6"/>
      <c r="V96" s="6"/>
      <c r="W96" s="6"/>
      <c r="X96" s="6"/>
      <c r="Y96" s="6"/>
      <c r="Z96" s="6"/>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row>
    <row r="97" spans="1:96" ht="14.25" customHeight="1">
      <c r="A97" s="6"/>
      <c r="B97" s="6"/>
      <c r="C97" s="6"/>
      <c r="D97" s="6"/>
      <c r="E97" s="6"/>
      <c r="F97" s="7"/>
      <c r="G97" s="6"/>
      <c r="H97" s="6"/>
      <c r="I97" s="6"/>
      <c r="J97" s="6"/>
      <c r="K97" s="6"/>
      <c r="L97" s="6"/>
      <c r="M97" s="6"/>
      <c r="N97" s="6"/>
      <c r="O97" s="6"/>
      <c r="P97" s="6"/>
      <c r="Q97" s="6"/>
      <c r="R97" s="6"/>
      <c r="S97" s="6"/>
      <c r="T97" s="6"/>
      <c r="U97" s="6"/>
      <c r="V97" s="6"/>
      <c r="W97" s="6"/>
      <c r="X97" s="6"/>
      <c r="Y97" s="6"/>
      <c r="Z97" s="6"/>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row>
    <row r="98" spans="1:96" ht="14.25" customHeight="1">
      <c r="A98" s="6"/>
      <c r="B98" s="6"/>
      <c r="C98" s="6"/>
      <c r="D98" s="6"/>
      <c r="E98" s="6"/>
      <c r="F98" s="7"/>
      <c r="G98" s="6"/>
      <c r="H98" s="6"/>
      <c r="I98" s="6"/>
      <c r="J98" s="6"/>
      <c r="K98" s="6"/>
      <c r="L98" s="6"/>
      <c r="M98" s="6"/>
      <c r="N98" s="6"/>
      <c r="O98" s="6"/>
      <c r="P98" s="6"/>
      <c r="Q98" s="6"/>
      <c r="R98" s="6"/>
      <c r="S98" s="6"/>
      <c r="T98" s="6"/>
      <c r="U98" s="6"/>
      <c r="V98" s="6"/>
      <c r="W98" s="6"/>
      <c r="X98" s="6"/>
      <c r="Y98" s="6"/>
      <c r="Z98" s="6"/>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row>
    <row r="99" spans="1:96" ht="14.25" customHeight="1">
      <c r="A99" s="6"/>
      <c r="B99" s="6"/>
      <c r="C99" s="6"/>
      <c r="D99" s="6"/>
      <c r="E99" s="6"/>
      <c r="F99" s="7"/>
      <c r="G99" s="6"/>
      <c r="H99" s="6"/>
      <c r="I99" s="6"/>
      <c r="J99" s="6"/>
      <c r="K99" s="6"/>
      <c r="L99" s="6"/>
      <c r="M99" s="6"/>
      <c r="N99" s="6"/>
      <c r="O99" s="6"/>
      <c r="P99" s="6"/>
      <c r="Q99" s="6"/>
      <c r="R99" s="6"/>
      <c r="S99" s="6"/>
      <c r="T99" s="6"/>
      <c r="U99" s="6"/>
      <c r="V99" s="6"/>
      <c r="W99" s="6"/>
      <c r="X99" s="6"/>
      <c r="Y99" s="6"/>
      <c r="Z99" s="6"/>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row>
    <row r="100" spans="1:96" ht="14.25" customHeight="1">
      <c r="A100" s="6"/>
      <c r="B100" s="6"/>
      <c r="C100" s="6"/>
      <c r="D100" s="6"/>
      <c r="E100" s="6"/>
      <c r="F100" s="7"/>
      <c r="G100" s="6"/>
      <c r="H100" s="6"/>
      <c r="I100" s="6"/>
      <c r="J100" s="6"/>
      <c r="K100" s="6"/>
      <c r="L100" s="6"/>
      <c r="M100" s="6"/>
      <c r="N100" s="6"/>
      <c r="O100" s="6"/>
      <c r="P100" s="6"/>
      <c r="Q100" s="6"/>
      <c r="R100" s="6"/>
      <c r="S100" s="6"/>
      <c r="T100" s="6"/>
      <c r="U100" s="6"/>
      <c r="V100" s="6"/>
      <c r="W100" s="6"/>
      <c r="X100" s="6"/>
      <c r="Y100" s="6"/>
      <c r="Z100" s="6"/>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row>
    <row r="101" spans="1:96" ht="14.25" customHeight="1">
      <c r="A101" s="6"/>
      <c r="B101" s="6"/>
      <c r="C101" s="6"/>
      <c r="D101" s="6"/>
      <c r="E101" s="6"/>
      <c r="F101" s="7"/>
      <c r="G101" s="6"/>
      <c r="H101" s="6"/>
      <c r="I101" s="6"/>
      <c r="J101" s="6"/>
      <c r="K101" s="6"/>
      <c r="L101" s="6"/>
      <c r="M101" s="6"/>
      <c r="N101" s="6"/>
      <c r="O101" s="6"/>
      <c r="P101" s="6"/>
      <c r="Q101" s="6"/>
      <c r="R101" s="6"/>
      <c r="S101" s="6"/>
      <c r="T101" s="6"/>
      <c r="U101" s="6"/>
      <c r="V101" s="6"/>
      <c r="W101" s="6"/>
      <c r="X101" s="6"/>
      <c r="Y101" s="6"/>
      <c r="Z101" s="6"/>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row>
    <row r="102" spans="1:96" ht="14.25" customHeight="1">
      <c r="A102" s="6"/>
      <c r="B102" s="6"/>
      <c r="C102" s="6"/>
      <c r="D102" s="6"/>
      <c r="E102" s="6"/>
      <c r="F102" s="7"/>
      <c r="G102" s="6"/>
      <c r="H102" s="6"/>
      <c r="I102" s="6"/>
      <c r="J102" s="6"/>
      <c r="K102" s="6"/>
      <c r="L102" s="6"/>
      <c r="M102" s="6"/>
      <c r="N102" s="6"/>
      <c r="O102" s="6"/>
      <c r="P102" s="6"/>
      <c r="Q102" s="6"/>
      <c r="R102" s="6"/>
      <c r="S102" s="6"/>
      <c r="T102" s="6"/>
      <c r="U102" s="6"/>
      <c r="V102" s="6"/>
      <c r="W102" s="6"/>
      <c r="X102" s="6"/>
      <c r="Y102" s="6"/>
      <c r="Z102" s="6"/>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row>
    <row r="103" spans="1:96" ht="14.25" customHeight="1">
      <c r="A103" s="6"/>
      <c r="B103" s="6"/>
      <c r="C103" s="6"/>
      <c r="D103" s="6"/>
      <c r="E103" s="6"/>
      <c r="F103" s="7"/>
      <c r="G103" s="6"/>
      <c r="H103" s="6"/>
      <c r="I103" s="6"/>
      <c r="J103" s="6"/>
      <c r="K103" s="6"/>
      <c r="L103" s="6"/>
      <c r="M103" s="6"/>
      <c r="N103" s="6"/>
      <c r="O103" s="6"/>
      <c r="P103" s="6"/>
      <c r="Q103" s="6"/>
      <c r="R103" s="6"/>
      <c r="S103" s="6"/>
      <c r="T103" s="6"/>
      <c r="U103" s="6"/>
      <c r="V103" s="6"/>
      <c r="W103" s="6"/>
      <c r="X103" s="6"/>
      <c r="Y103" s="6"/>
      <c r="Z103" s="6"/>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row>
    <row r="104" spans="1:96" ht="14.25" customHeight="1">
      <c r="A104" s="6"/>
      <c r="B104" s="6"/>
      <c r="C104" s="6"/>
      <c r="D104" s="6"/>
      <c r="E104" s="6"/>
      <c r="F104" s="7"/>
      <c r="G104" s="6"/>
      <c r="H104" s="6"/>
      <c r="I104" s="6"/>
      <c r="J104" s="6"/>
      <c r="K104" s="6"/>
      <c r="L104" s="6"/>
      <c r="M104" s="6"/>
      <c r="N104" s="6"/>
      <c r="O104" s="6"/>
      <c r="P104" s="6"/>
      <c r="Q104" s="6"/>
      <c r="R104" s="6"/>
      <c r="S104" s="6"/>
      <c r="T104" s="6"/>
      <c r="U104" s="6"/>
      <c r="V104" s="6"/>
      <c r="W104" s="6"/>
      <c r="X104" s="6"/>
      <c r="Y104" s="6"/>
      <c r="Z104" s="6"/>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row>
    <row r="105" spans="1:96" ht="14.25" customHeight="1">
      <c r="A105" s="6"/>
      <c r="B105" s="6"/>
      <c r="C105" s="6"/>
      <c r="D105" s="6"/>
      <c r="E105" s="6"/>
      <c r="F105" s="7"/>
      <c r="G105" s="6"/>
      <c r="H105" s="6"/>
      <c r="I105" s="6"/>
      <c r="J105" s="6"/>
      <c r="K105" s="6"/>
      <c r="L105" s="6"/>
      <c r="M105" s="6"/>
      <c r="N105" s="6"/>
      <c r="O105" s="6"/>
      <c r="P105" s="6"/>
      <c r="Q105" s="6"/>
      <c r="R105" s="6"/>
      <c r="S105" s="6"/>
      <c r="T105" s="6"/>
      <c r="U105" s="6"/>
      <c r="V105" s="6"/>
      <c r="W105" s="6"/>
      <c r="X105" s="6"/>
      <c r="Y105" s="6"/>
      <c r="Z105" s="6"/>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row>
    <row r="106" spans="1:96" ht="14.25" customHeight="1">
      <c r="A106" s="6"/>
      <c r="B106" s="6"/>
      <c r="C106" s="6"/>
      <c r="D106" s="6"/>
      <c r="E106" s="6"/>
      <c r="F106" s="7"/>
      <c r="G106" s="6"/>
      <c r="H106" s="6"/>
      <c r="I106" s="6"/>
      <c r="J106" s="6"/>
      <c r="K106" s="6"/>
      <c r="L106" s="6"/>
      <c r="M106" s="6"/>
      <c r="N106" s="6"/>
      <c r="O106" s="6"/>
      <c r="P106" s="6"/>
      <c r="Q106" s="6"/>
      <c r="R106" s="6"/>
      <c r="S106" s="6"/>
      <c r="T106" s="6"/>
      <c r="U106" s="6"/>
      <c r="V106" s="6"/>
      <c r="W106" s="6"/>
      <c r="X106" s="6"/>
      <c r="Y106" s="6"/>
      <c r="Z106" s="6"/>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row>
    <row r="107" spans="1:96" ht="14.25" customHeight="1">
      <c r="A107" s="6"/>
      <c r="B107" s="6"/>
      <c r="C107" s="6"/>
      <c r="D107" s="6"/>
      <c r="E107" s="6"/>
      <c r="F107" s="7"/>
      <c r="G107" s="6"/>
      <c r="H107" s="6"/>
      <c r="I107" s="6"/>
      <c r="J107" s="6"/>
      <c r="K107" s="6"/>
      <c r="L107" s="6"/>
      <c r="M107" s="6"/>
      <c r="N107" s="6"/>
      <c r="O107" s="6"/>
      <c r="P107" s="6"/>
      <c r="Q107" s="6"/>
      <c r="R107" s="6"/>
      <c r="S107" s="6"/>
      <c r="T107" s="6"/>
      <c r="U107" s="6"/>
      <c r="V107" s="6"/>
      <c r="W107" s="6"/>
      <c r="X107" s="6"/>
      <c r="Y107" s="6"/>
      <c r="Z107" s="6"/>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row>
    <row r="108" spans="1:96" ht="14.25" customHeight="1">
      <c r="A108" s="6"/>
      <c r="B108" s="6"/>
      <c r="C108" s="6"/>
      <c r="D108" s="6"/>
      <c r="E108" s="6"/>
      <c r="F108" s="7"/>
      <c r="G108" s="6"/>
      <c r="H108" s="6"/>
      <c r="I108" s="6"/>
      <c r="J108" s="6"/>
      <c r="K108" s="6"/>
      <c r="L108" s="6"/>
      <c r="M108" s="6"/>
      <c r="N108" s="6"/>
      <c r="O108" s="6"/>
      <c r="P108" s="6"/>
      <c r="Q108" s="6"/>
      <c r="R108" s="6"/>
      <c r="S108" s="6"/>
      <c r="T108" s="6"/>
      <c r="U108" s="6"/>
      <c r="V108" s="6"/>
      <c r="W108" s="6"/>
      <c r="X108" s="6"/>
      <c r="Y108" s="6"/>
      <c r="Z108" s="6"/>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row>
    <row r="109" spans="1:96" ht="14.25" customHeight="1">
      <c r="A109" s="6"/>
      <c r="B109" s="6"/>
      <c r="C109" s="6"/>
      <c r="D109" s="6"/>
      <c r="E109" s="6"/>
      <c r="F109" s="7"/>
      <c r="G109" s="6"/>
      <c r="H109" s="6"/>
      <c r="I109" s="6"/>
      <c r="J109" s="6"/>
      <c r="K109" s="6"/>
      <c r="L109" s="6"/>
      <c r="M109" s="6"/>
      <c r="N109" s="6"/>
      <c r="O109" s="6"/>
      <c r="P109" s="6"/>
      <c r="Q109" s="6"/>
      <c r="R109" s="6"/>
      <c r="S109" s="6"/>
      <c r="T109" s="6"/>
      <c r="U109" s="6"/>
      <c r="V109" s="6"/>
      <c r="W109" s="6"/>
      <c r="X109" s="6"/>
      <c r="Y109" s="6"/>
      <c r="Z109" s="6"/>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row>
    <row r="110" spans="1:96" ht="14.25" customHeight="1">
      <c r="A110" s="6"/>
      <c r="B110" s="6"/>
      <c r="C110" s="6"/>
      <c r="D110" s="6"/>
      <c r="E110" s="6"/>
      <c r="F110" s="7"/>
      <c r="G110" s="6"/>
      <c r="H110" s="6"/>
      <c r="I110" s="6"/>
      <c r="J110" s="6"/>
      <c r="K110" s="6"/>
      <c r="L110" s="6"/>
      <c r="M110" s="6"/>
      <c r="N110" s="6"/>
      <c r="O110" s="6"/>
      <c r="P110" s="6"/>
      <c r="Q110" s="6"/>
      <c r="R110" s="6"/>
      <c r="S110" s="6"/>
      <c r="T110" s="6"/>
      <c r="U110" s="6"/>
      <c r="V110" s="6"/>
      <c r="W110" s="6"/>
      <c r="X110" s="6"/>
      <c r="Y110" s="6"/>
      <c r="Z110" s="6"/>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row>
    <row r="111" spans="1:96" ht="14.25" customHeight="1">
      <c r="A111" s="6"/>
      <c r="B111" s="6"/>
      <c r="C111" s="6"/>
      <c r="D111" s="6"/>
      <c r="E111" s="6"/>
      <c r="F111" s="7"/>
      <c r="G111" s="6"/>
      <c r="H111" s="6"/>
      <c r="I111" s="6"/>
      <c r="J111" s="6"/>
      <c r="K111" s="6"/>
      <c r="L111" s="6"/>
      <c r="M111" s="6"/>
      <c r="N111" s="6"/>
      <c r="O111" s="6"/>
      <c r="P111" s="6"/>
      <c r="Q111" s="6"/>
      <c r="R111" s="6"/>
      <c r="S111" s="6"/>
      <c r="T111" s="6"/>
      <c r="U111" s="6"/>
      <c r="V111" s="6"/>
      <c r="W111" s="6"/>
      <c r="X111" s="6"/>
      <c r="Y111" s="6"/>
      <c r="Z111" s="6"/>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row>
    <row r="112" spans="1:96" ht="14.25" customHeight="1">
      <c r="A112" s="6"/>
      <c r="B112" s="6"/>
      <c r="C112" s="6"/>
      <c r="D112" s="6"/>
      <c r="E112" s="6"/>
      <c r="F112" s="7"/>
      <c r="G112" s="6"/>
      <c r="H112" s="6"/>
      <c r="I112" s="6"/>
      <c r="J112" s="6"/>
      <c r="K112" s="6"/>
      <c r="L112" s="6"/>
      <c r="M112" s="6"/>
      <c r="N112" s="6"/>
      <c r="O112" s="6"/>
      <c r="P112" s="6"/>
      <c r="Q112" s="6"/>
      <c r="R112" s="6"/>
      <c r="S112" s="6"/>
      <c r="T112" s="6"/>
      <c r="U112" s="6"/>
      <c r="V112" s="6"/>
      <c r="W112" s="6"/>
      <c r="X112" s="6"/>
      <c r="Y112" s="6"/>
      <c r="Z112" s="6"/>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row>
    <row r="113" spans="1:96" ht="14.25" customHeight="1">
      <c r="A113" s="6"/>
      <c r="B113" s="6"/>
      <c r="C113" s="6"/>
      <c r="D113" s="6"/>
      <c r="E113" s="6"/>
      <c r="F113" s="7"/>
      <c r="G113" s="6"/>
      <c r="H113" s="6"/>
      <c r="I113" s="6"/>
      <c r="J113" s="6"/>
      <c r="K113" s="6"/>
      <c r="L113" s="6"/>
      <c r="M113" s="6"/>
      <c r="N113" s="6"/>
      <c r="O113" s="6"/>
      <c r="P113" s="6"/>
      <c r="Q113" s="6"/>
      <c r="R113" s="6"/>
      <c r="S113" s="6"/>
      <c r="T113" s="6"/>
      <c r="U113" s="6"/>
      <c r="V113" s="6"/>
      <c r="W113" s="6"/>
      <c r="X113" s="6"/>
      <c r="Y113" s="6"/>
      <c r="Z113" s="6"/>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row>
    <row r="114" spans="1:96" ht="14.25" customHeight="1">
      <c r="A114" s="6"/>
      <c r="B114" s="6"/>
      <c r="C114" s="6"/>
      <c r="D114" s="6"/>
      <c r="E114" s="6"/>
      <c r="F114" s="7"/>
      <c r="G114" s="6"/>
      <c r="H114" s="6"/>
      <c r="I114" s="6"/>
      <c r="J114" s="6"/>
      <c r="K114" s="6"/>
      <c r="L114" s="6"/>
      <c r="M114" s="6"/>
      <c r="N114" s="6"/>
      <c r="O114" s="6"/>
      <c r="P114" s="6"/>
      <c r="Q114" s="6"/>
      <c r="R114" s="6"/>
      <c r="S114" s="6"/>
      <c r="T114" s="6"/>
      <c r="U114" s="6"/>
      <c r="V114" s="6"/>
      <c r="W114" s="6"/>
      <c r="X114" s="6"/>
      <c r="Y114" s="6"/>
      <c r="Z114" s="6"/>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row>
    <row r="115" spans="1:96" ht="14.25" customHeight="1">
      <c r="A115" s="6"/>
      <c r="B115" s="6"/>
      <c r="C115" s="6"/>
      <c r="D115" s="6"/>
      <c r="E115" s="6"/>
      <c r="F115" s="7"/>
      <c r="G115" s="6"/>
      <c r="H115" s="6"/>
      <c r="I115" s="6"/>
      <c r="J115" s="6"/>
      <c r="K115" s="6"/>
      <c r="L115" s="6"/>
      <c r="M115" s="6"/>
      <c r="N115" s="6"/>
      <c r="O115" s="6"/>
      <c r="P115" s="6"/>
      <c r="Q115" s="6"/>
      <c r="R115" s="6"/>
      <c r="S115" s="6"/>
      <c r="T115" s="6"/>
      <c r="U115" s="6"/>
      <c r="V115" s="6"/>
      <c r="W115" s="6"/>
      <c r="X115" s="6"/>
      <c r="Y115" s="6"/>
      <c r="Z115" s="6"/>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row>
    <row r="116" spans="1:96" ht="14.25" customHeight="1">
      <c r="A116" s="6"/>
      <c r="B116" s="6"/>
      <c r="C116" s="6"/>
      <c r="D116" s="6"/>
      <c r="E116" s="6"/>
      <c r="F116" s="7"/>
      <c r="G116" s="6"/>
      <c r="H116" s="6"/>
      <c r="I116" s="6"/>
      <c r="J116" s="6"/>
      <c r="K116" s="6"/>
      <c r="L116" s="6"/>
      <c r="M116" s="6"/>
      <c r="N116" s="6"/>
      <c r="O116" s="6"/>
      <c r="P116" s="6"/>
      <c r="Q116" s="6"/>
      <c r="R116" s="6"/>
      <c r="S116" s="6"/>
      <c r="T116" s="6"/>
      <c r="U116" s="6"/>
      <c r="V116" s="6"/>
      <c r="W116" s="6"/>
      <c r="X116" s="6"/>
      <c r="Y116" s="6"/>
      <c r="Z116" s="6"/>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row>
    <row r="117" spans="1:96" ht="14.25" customHeight="1">
      <c r="A117" s="6"/>
      <c r="B117" s="6"/>
      <c r="C117" s="6"/>
      <c r="D117" s="6"/>
      <c r="E117" s="6"/>
      <c r="F117" s="7"/>
      <c r="G117" s="6"/>
      <c r="H117" s="6"/>
      <c r="I117" s="6"/>
      <c r="J117" s="6"/>
      <c r="K117" s="6"/>
      <c r="L117" s="6"/>
      <c r="M117" s="6"/>
      <c r="N117" s="6"/>
      <c r="O117" s="6"/>
      <c r="P117" s="6"/>
      <c r="Q117" s="6"/>
      <c r="R117" s="6"/>
      <c r="S117" s="6"/>
      <c r="T117" s="6"/>
      <c r="U117" s="6"/>
      <c r="V117" s="6"/>
      <c r="W117" s="6"/>
      <c r="X117" s="6"/>
      <c r="Y117" s="6"/>
      <c r="Z117" s="6"/>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row>
    <row r="118" spans="1:96" ht="14.25" customHeight="1">
      <c r="A118" s="6"/>
      <c r="B118" s="6"/>
      <c r="C118" s="6"/>
      <c r="D118" s="6"/>
      <c r="E118" s="6"/>
      <c r="F118" s="7"/>
      <c r="G118" s="6"/>
      <c r="H118" s="6"/>
      <c r="I118" s="6"/>
      <c r="J118" s="6"/>
      <c r="K118" s="6"/>
      <c r="L118" s="6"/>
      <c r="M118" s="6"/>
      <c r="N118" s="6"/>
      <c r="O118" s="6"/>
      <c r="P118" s="6"/>
      <c r="Q118" s="6"/>
      <c r="R118" s="6"/>
      <c r="S118" s="6"/>
      <c r="T118" s="6"/>
      <c r="U118" s="6"/>
      <c r="V118" s="6"/>
      <c r="W118" s="6"/>
      <c r="X118" s="6"/>
      <c r="Y118" s="6"/>
      <c r="Z118" s="6"/>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row>
    <row r="119" spans="1:96" ht="14.25" customHeight="1">
      <c r="A119" s="6"/>
      <c r="B119" s="6"/>
      <c r="C119" s="6"/>
      <c r="D119" s="6"/>
      <c r="E119" s="6"/>
      <c r="F119" s="7"/>
      <c r="G119" s="6"/>
      <c r="H119" s="6"/>
      <c r="I119" s="6"/>
      <c r="J119" s="6"/>
      <c r="K119" s="6"/>
      <c r="L119" s="6"/>
      <c r="M119" s="6"/>
      <c r="N119" s="6"/>
      <c r="O119" s="6"/>
      <c r="P119" s="6"/>
      <c r="Q119" s="6"/>
      <c r="R119" s="6"/>
      <c r="S119" s="6"/>
      <c r="T119" s="6"/>
      <c r="U119" s="6"/>
      <c r="V119" s="6"/>
      <c r="W119" s="6"/>
      <c r="X119" s="6"/>
      <c r="Y119" s="6"/>
      <c r="Z119" s="6"/>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row>
    <row r="120" spans="1:96" ht="14.25" customHeight="1">
      <c r="A120" s="6"/>
      <c r="B120" s="6"/>
      <c r="C120" s="6"/>
      <c r="D120" s="6"/>
      <c r="E120" s="6"/>
      <c r="F120" s="7"/>
      <c r="G120" s="6"/>
      <c r="H120" s="6"/>
      <c r="I120" s="6"/>
      <c r="J120" s="6"/>
      <c r="K120" s="6"/>
      <c r="L120" s="6"/>
      <c r="M120" s="6"/>
      <c r="N120" s="6"/>
      <c r="O120" s="6"/>
      <c r="P120" s="6"/>
      <c r="Q120" s="6"/>
      <c r="R120" s="6"/>
      <c r="S120" s="6"/>
      <c r="T120" s="6"/>
      <c r="U120" s="6"/>
      <c r="V120" s="6"/>
      <c r="W120" s="6"/>
      <c r="X120" s="6"/>
      <c r="Y120" s="6"/>
      <c r="Z120" s="6"/>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row>
    <row r="121" spans="1:96" ht="14.25" customHeight="1">
      <c r="A121" s="6"/>
      <c r="B121" s="6"/>
      <c r="C121" s="6"/>
      <c r="D121" s="6"/>
      <c r="E121" s="6"/>
      <c r="F121" s="7"/>
      <c r="G121" s="6"/>
      <c r="H121" s="6"/>
      <c r="I121" s="6"/>
      <c r="J121" s="6"/>
      <c r="K121" s="6"/>
      <c r="L121" s="6"/>
      <c r="M121" s="6"/>
      <c r="N121" s="6"/>
      <c r="O121" s="6"/>
      <c r="P121" s="6"/>
      <c r="Q121" s="6"/>
      <c r="R121" s="6"/>
      <c r="S121" s="6"/>
      <c r="T121" s="6"/>
      <c r="U121" s="6"/>
      <c r="V121" s="6"/>
      <c r="W121" s="6"/>
      <c r="X121" s="6"/>
      <c r="Y121" s="6"/>
      <c r="Z121" s="6"/>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row>
    <row r="122" spans="1:96" ht="14.25" customHeight="1">
      <c r="A122" s="6"/>
      <c r="B122" s="6"/>
      <c r="C122" s="6"/>
      <c r="D122" s="6"/>
      <c r="E122" s="6"/>
      <c r="F122" s="7"/>
      <c r="G122" s="6"/>
      <c r="H122" s="6"/>
      <c r="I122" s="6"/>
      <c r="J122" s="6"/>
      <c r="K122" s="6"/>
      <c r="L122" s="6"/>
      <c r="M122" s="6"/>
      <c r="N122" s="6"/>
      <c r="O122" s="6"/>
      <c r="P122" s="6"/>
      <c r="Q122" s="6"/>
      <c r="R122" s="6"/>
      <c r="S122" s="6"/>
      <c r="T122" s="6"/>
      <c r="U122" s="6"/>
      <c r="V122" s="6"/>
      <c r="W122" s="6"/>
      <c r="X122" s="6"/>
      <c r="Y122" s="6"/>
      <c r="Z122" s="6"/>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row>
    <row r="123" spans="1:96" ht="14.25" customHeight="1">
      <c r="A123" s="6"/>
      <c r="B123" s="6"/>
      <c r="C123" s="6"/>
      <c r="D123" s="6"/>
      <c r="E123" s="6"/>
      <c r="F123" s="7"/>
      <c r="G123" s="6"/>
      <c r="H123" s="6"/>
      <c r="I123" s="6"/>
      <c r="J123" s="6"/>
      <c r="K123" s="6"/>
      <c r="L123" s="6"/>
      <c r="M123" s="6"/>
      <c r="N123" s="6"/>
      <c r="O123" s="6"/>
      <c r="P123" s="6"/>
      <c r="Q123" s="6"/>
      <c r="R123" s="6"/>
      <c r="S123" s="6"/>
      <c r="T123" s="6"/>
      <c r="U123" s="6"/>
      <c r="V123" s="6"/>
      <c r="W123" s="6"/>
      <c r="X123" s="6"/>
      <c r="Y123" s="6"/>
      <c r="Z123" s="6"/>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row>
    <row r="124" spans="1:96" ht="14.25" customHeight="1">
      <c r="A124" s="6"/>
      <c r="B124" s="6"/>
      <c r="C124" s="6"/>
      <c r="D124" s="6"/>
      <c r="E124" s="6"/>
      <c r="F124" s="7"/>
      <c r="G124" s="6"/>
      <c r="H124" s="6"/>
      <c r="I124" s="6"/>
      <c r="J124" s="6"/>
      <c r="K124" s="6"/>
      <c r="L124" s="6"/>
      <c r="M124" s="6"/>
      <c r="N124" s="6"/>
      <c r="O124" s="6"/>
      <c r="P124" s="6"/>
      <c r="Q124" s="6"/>
      <c r="R124" s="6"/>
      <c r="S124" s="6"/>
      <c r="T124" s="6"/>
      <c r="U124" s="6"/>
      <c r="V124" s="6"/>
      <c r="W124" s="6"/>
      <c r="X124" s="6"/>
      <c r="Y124" s="6"/>
      <c r="Z124" s="6"/>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row>
    <row r="125" spans="1:96" ht="14.25" customHeight="1">
      <c r="A125" s="6"/>
      <c r="B125" s="6"/>
      <c r="C125" s="6"/>
      <c r="D125" s="6"/>
      <c r="E125" s="6"/>
      <c r="F125" s="7"/>
      <c r="G125" s="6"/>
      <c r="H125" s="6"/>
      <c r="I125" s="6"/>
      <c r="J125" s="6"/>
      <c r="K125" s="6"/>
      <c r="L125" s="6"/>
      <c r="M125" s="6"/>
      <c r="N125" s="6"/>
      <c r="O125" s="6"/>
      <c r="P125" s="6"/>
      <c r="Q125" s="6"/>
      <c r="R125" s="6"/>
      <c r="S125" s="6"/>
      <c r="T125" s="6"/>
      <c r="U125" s="6"/>
      <c r="V125" s="6"/>
      <c r="W125" s="6"/>
      <c r="X125" s="6"/>
      <c r="Y125" s="6"/>
      <c r="Z125" s="6"/>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row>
    <row r="126" spans="1:96" ht="14.25" customHeight="1">
      <c r="A126" s="6"/>
      <c r="B126" s="6"/>
      <c r="C126" s="6"/>
      <c r="D126" s="6"/>
      <c r="E126" s="6"/>
      <c r="F126" s="7"/>
      <c r="G126" s="6"/>
      <c r="H126" s="6"/>
      <c r="I126" s="6"/>
      <c r="J126" s="6"/>
      <c r="K126" s="6"/>
      <c r="L126" s="6"/>
      <c r="M126" s="6"/>
      <c r="N126" s="6"/>
      <c r="O126" s="6"/>
      <c r="P126" s="6"/>
      <c r="Q126" s="6"/>
      <c r="R126" s="6"/>
      <c r="S126" s="6"/>
      <c r="T126" s="6"/>
      <c r="U126" s="6"/>
      <c r="V126" s="6"/>
      <c r="W126" s="6"/>
      <c r="X126" s="6"/>
      <c r="Y126" s="6"/>
      <c r="Z126" s="6"/>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row>
    <row r="127" spans="1:96" ht="14.25" customHeight="1">
      <c r="A127" s="6"/>
      <c r="B127" s="6"/>
      <c r="C127" s="6"/>
      <c r="D127" s="6"/>
      <c r="E127" s="6"/>
      <c r="F127" s="7"/>
      <c r="G127" s="6"/>
      <c r="H127" s="6"/>
      <c r="I127" s="6"/>
      <c r="J127" s="6"/>
      <c r="K127" s="6"/>
      <c r="L127" s="6"/>
      <c r="M127" s="6"/>
      <c r="N127" s="6"/>
      <c r="O127" s="6"/>
      <c r="P127" s="6"/>
      <c r="Q127" s="6"/>
      <c r="R127" s="6"/>
      <c r="S127" s="6"/>
      <c r="T127" s="6"/>
      <c r="U127" s="6"/>
      <c r="V127" s="6"/>
      <c r="W127" s="6"/>
      <c r="X127" s="6"/>
      <c r="Y127" s="6"/>
      <c r="Z127" s="6"/>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row>
    <row r="128" spans="1:96" ht="14.25" customHeight="1">
      <c r="A128" s="6"/>
      <c r="B128" s="6"/>
      <c r="C128" s="6"/>
      <c r="D128" s="6"/>
      <c r="E128" s="6"/>
      <c r="F128" s="7"/>
      <c r="G128" s="6"/>
      <c r="H128" s="6"/>
      <c r="I128" s="6"/>
      <c r="J128" s="6"/>
      <c r="K128" s="6"/>
      <c r="L128" s="6"/>
      <c r="M128" s="6"/>
      <c r="N128" s="6"/>
      <c r="O128" s="6"/>
      <c r="P128" s="6"/>
      <c r="Q128" s="6"/>
      <c r="R128" s="6"/>
      <c r="S128" s="6"/>
      <c r="T128" s="6"/>
      <c r="U128" s="6"/>
      <c r="V128" s="6"/>
      <c r="W128" s="6"/>
      <c r="X128" s="6"/>
      <c r="Y128" s="6"/>
      <c r="Z128" s="6"/>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row>
    <row r="129" spans="1:96" ht="14.25" customHeight="1">
      <c r="A129" s="6"/>
      <c r="B129" s="6"/>
      <c r="C129" s="6"/>
      <c r="D129" s="6"/>
      <c r="E129" s="6"/>
      <c r="F129" s="7"/>
      <c r="G129" s="6"/>
      <c r="H129" s="6"/>
      <c r="I129" s="6"/>
      <c r="J129" s="6"/>
      <c r="K129" s="6"/>
      <c r="L129" s="6"/>
      <c r="M129" s="6"/>
      <c r="N129" s="6"/>
      <c r="O129" s="6"/>
      <c r="P129" s="6"/>
      <c r="Q129" s="6"/>
      <c r="R129" s="6"/>
      <c r="S129" s="6"/>
      <c r="T129" s="6"/>
      <c r="U129" s="6"/>
      <c r="V129" s="6"/>
      <c r="W129" s="6"/>
      <c r="X129" s="6"/>
      <c r="Y129" s="6"/>
      <c r="Z129" s="6"/>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row>
    <row r="130" spans="1:96" ht="14.25" customHeight="1">
      <c r="A130" s="6"/>
      <c r="B130" s="6"/>
      <c r="C130" s="6"/>
      <c r="D130" s="6"/>
      <c r="E130" s="6"/>
      <c r="F130" s="7"/>
      <c r="G130" s="6"/>
      <c r="H130" s="6"/>
      <c r="I130" s="6"/>
      <c r="J130" s="6"/>
      <c r="K130" s="6"/>
      <c r="L130" s="6"/>
      <c r="M130" s="6"/>
      <c r="N130" s="6"/>
      <c r="O130" s="6"/>
      <c r="P130" s="6"/>
      <c r="Q130" s="6"/>
      <c r="R130" s="6"/>
      <c r="S130" s="6"/>
      <c r="T130" s="6"/>
      <c r="U130" s="6"/>
      <c r="V130" s="6"/>
      <c r="W130" s="6"/>
      <c r="X130" s="6"/>
      <c r="Y130" s="6"/>
      <c r="Z130" s="6"/>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row>
    <row r="131" spans="1:96" ht="14.25" customHeight="1">
      <c r="A131" s="6"/>
      <c r="B131" s="6"/>
      <c r="C131" s="6"/>
      <c r="D131" s="6"/>
      <c r="E131" s="6"/>
      <c r="F131" s="7"/>
      <c r="G131" s="6"/>
      <c r="H131" s="6"/>
      <c r="I131" s="6"/>
      <c r="J131" s="6"/>
      <c r="K131" s="6"/>
      <c r="L131" s="6"/>
      <c r="M131" s="6"/>
      <c r="N131" s="6"/>
      <c r="O131" s="6"/>
      <c r="P131" s="6"/>
      <c r="Q131" s="6"/>
      <c r="R131" s="6"/>
      <c r="S131" s="6"/>
      <c r="T131" s="6"/>
      <c r="U131" s="6"/>
      <c r="V131" s="6"/>
      <c r="W131" s="6"/>
      <c r="X131" s="6"/>
      <c r="Y131" s="6"/>
      <c r="Z131" s="6"/>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row>
    <row r="132" spans="1:96" ht="14.25" customHeight="1">
      <c r="A132" s="6"/>
      <c r="B132" s="6"/>
      <c r="C132" s="6"/>
      <c r="D132" s="6"/>
      <c r="E132" s="6"/>
      <c r="F132" s="7"/>
      <c r="G132" s="6"/>
      <c r="H132" s="6"/>
      <c r="I132" s="6"/>
      <c r="J132" s="6"/>
      <c r="K132" s="6"/>
      <c r="L132" s="6"/>
      <c r="M132" s="6"/>
      <c r="N132" s="6"/>
      <c r="O132" s="6"/>
      <c r="P132" s="6"/>
      <c r="Q132" s="6"/>
      <c r="R132" s="6"/>
      <c r="S132" s="6"/>
      <c r="T132" s="6"/>
      <c r="U132" s="6"/>
      <c r="V132" s="6"/>
      <c r="W132" s="6"/>
      <c r="X132" s="6"/>
      <c r="Y132" s="6"/>
      <c r="Z132" s="6"/>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row>
    <row r="133" spans="1:96" ht="14.25" customHeight="1">
      <c r="A133" s="6"/>
      <c r="B133" s="6"/>
      <c r="C133" s="6"/>
      <c r="D133" s="6"/>
      <c r="E133" s="6"/>
      <c r="F133" s="7"/>
      <c r="G133" s="6"/>
      <c r="H133" s="6"/>
      <c r="I133" s="6"/>
      <c r="J133" s="6"/>
      <c r="K133" s="6"/>
      <c r="L133" s="6"/>
      <c r="M133" s="6"/>
      <c r="N133" s="6"/>
      <c r="O133" s="6"/>
      <c r="P133" s="6"/>
      <c r="Q133" s="6"/>
      <c r="R133" s="6"/>
      <c r="S133" s="6"/>
      <c r="T133" s="6"/>
      <c r="U133" s="6"/>
      <c r="V133" s="6"/>
      <c r="W133" s="6"/>
      <c r="X133" s="6"/>
      <c r="Y133" s="6"/>
      <c r="Z133" s="6"/>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row>
    <row r="134" spans="1:96" ht="14.25" customHeight="1">
      <c r="A134" s="6"/>
      <c r="B134" s="6"/>
      <c r="C134" s="6"/>
      <c r="D134" s="6"/>
      <c r="E134" s="6"/>
      <c r="F134" s="7"/>
      <c r="G134" s="6"/>
      <c r="H134" s="6"/>
      <c r="I134" s="6"/>
      <c r="J134" s="6"/>
      <c r="K134" s="6"/>
      <c r="L134" s="6"/>
      <c r="M134" s="6"/>
      <c r="N134" s="6"/>
      <c r="O134" s="6"/>
      <c r="P134" s="6"/>
      <c r="Q134" s="6"/>
      <c r="R134" s="6"/>
      <c r="S134" s="6"/>
      <c r="T134" s="6"/>
      <c r="U134" s="6"/>
      <c r="V134" s="6"/>
      <c r="W134" s="6"/>
      <c r="X134" s="6"/>
      <c r="Y134" s="6"/>
      <c r="Z134" s="6"/>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row>
    <row r="135" spans="1:96" ht="14.25" customHeight="1">
      <c r="A135" s="6"/>
      <c r="B135" s="6"/>
      <c r="C135" s="6"/>
      <c r="D135" s="6"/>
      <c r="E135" s="6"/>
      <c r="F135" s="7"/>
      <c r="G135" s="6"/>
      <c r="H135" s="6"/>
      <c r="I135" s="6"/>
      <c r="J135" s="6"/>
      <c r="K135" s="6"/>
      <c r="L135" s="6"/>
      <c r="M135" s="6"/>
      <c r="N135" s="6"/>
      <c r="O135" s="6"/>
      <c r="P135" s="6"/>
      <c r="Q135" s="6"/>
      <c r="R135" s="6"/>
      <c r="S135" s="6"/>
      <c r="T135" s="6"/>
      <c r="U135" s="6"/>
      <c r="V135" s="6"/>
      <c r="W135" s="6"/>
      <c r="X135" s="6"/>
      <c r="Y135" s="6"/>
      <c r="Z135" s="6"/>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row>
    <row r="136" spans="1:96" ht="14.25" customHeight="1">
      <c r="A136" s="6"/>
      <c r="B136" s="6"/>
      <c r="C136" s="6"/>
      <c r="D136" s="6"/>
      <c r="E136" s="6"/>
      <c r="F136" s="7"/>
      <c r="G136" s="6"/>
      <c r="H136" s="6"/>
      <c r="I136" s="6"/>
      <c r="J136" s="6"/>
      <c r="K136" s="6"/>
      <c r="L136" s="6"/>
      <c r="M136" s="6"/>
      <c r="N136" s="6"/>
      <c r="O136" s="6"/>
      <c r="P136" s="6"/>
      <c r="Q136" s="6"/>
      <c r="R136" s="6"/>
      <c r="S136" s="6"/>
      <c r="T136" s="6"/>
      <c r="U136" s="6"/>
      <c r="V136" s="6"/>
      <c r="W136" s="6"/>
      <c r="X136" s="6"/>
      <c r="Y136" s="6"/>
      <c r="Z136" s="6"/>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row>
    <row r="137" spans="1:96" ht="14.25" customHeight="1">
      <c r="A137" s="6"/>
      <c r="B137" s="6"/>
      <c r="C137" s="6"/>
      <c r="D137" s="6"/>
      <c r="E137" s="6"/>
      <c r="F137" s="7"/>
      <c r="G137" s="6"/>
      <c r="H137" s="6"/>
      <c r="I137" s="6"/>
      <c r="J137" s="6"/>
      <c r="K137" s="6"/>
      <c r="L137" s="6"/>
      <c r="M137" s="6"/>
      <c r="N137" s="6"/>
      <c r="O137" s="6"/>
      <c r="P137" s="6"/>
      <c r="Q137" s="6"/>
      <c r="R137" s="6"/>
      <c r="S137" s="6"/>
      <c r="T137" s="6"/>
      <c r="U137" s="6"/>
      <c r="V137" s="6"/>
      <c r="W137" s="6"/>
      <c r="X137" s="6"/>
      <c r="Y137" s="6"/>
      <c r="Z137" s="6"/>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row>
    <row r="138" spans="1:96" ht="14.25" customHeight="1">
      <c r="A138" s="6"/>
      <c r="B138" s="6"/>
      <c r="C138" s="6"/>
      <c r="D138" s="6"/>
      <c r="E138" s="6"/>
      <c r="F138" s="7"/>
      <c r="G138" s="6"/>
      <c r="H138" s="6"/>
      <c r="I138" s="6"/>
      <c r="J138" s="6"/>
      <c r="K138" s="6"/>
      <c r="L138" s="6"/>
      <c r="M138" s="6"/>
      <c r="N138" s="6"/>
      <c r="O138" s="6"/>
      <c r="P138" s="6"/>
      <c r="Q138" s="6"/>
      <c r="R138" s="6"/>
      <c r="S138" s="6"/>
      <c r="T138" s="6"/>
      <c r="U138" s="6"/>
      <c r="V138" s="6"/>
      <c r="W138" s="6"/>
      <c r="X138" s="6"/>
      <c r="Y138" s="6"/>
      <c r="Z138" s="6"/>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row>
    <row r="139" spans="1:96" ht="14.25" customHeight="1">
      <c r="A139" s="6"/>
      <c r="B139" s="6"/>
      <c r="C139" s="6"/>
      <c r="D139" s="6"/>
      <c r="E139" s="6"/>
      <c r="F139" s="7"/>
      <c r="G139" s="6"/>
      <c r="H139" s="6"/>
      <c r="I139" s="6"/>
      <c r="J139" s="6"/>
      <c r="K139" s="6"/>
      <c r="L139" s="6"/>
      <c r="M139" s="6"/>
      <c r="N139" s="6"/>
      <c r="O139" s="6"/>
      <c r="P139" s="6"/>
      <c r="Q139" s="6"/>
      <c r="R139" s="6"/>
      <c r="S139" s="6"/>
      <c r="T139" s="6"/>
      <c r="U139" s="6"/>
      <c r="V139" s="6"/>
      <c r="W139" s="6"/>
      <c r="X139" s="6"/>
      <c r="Y139" s="6"/>
      <c r="Z139" s="6"/>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row>
    <row r="140" spans="1:96" ht="14.25" customHeight="1">
      <c r="A140" s="6"/>
      <c r="B140" s="6"/>
      <c r="C140" s="6"/>
      <c r="D140" s="6"/>
      <c r="E140" s="6"/>
      <c r="F140" s="6"/>
      <c r="G140" s="6"/>
      <c r="H140" s="6"/>
      <c r="I140" s="6"/>
      <c r="J140" s="6"/>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row>
    <row r="141" spans="1:96" ht="14.25" customHeight="1">
      <c r="A141" s="6"/>
      <c r="B141" s="6"/>
      <c r="C141" s="6"/>
      <c r="D141" s="6"/>
      <c r="E141" s="6"/>
      <c r="F141" s="6"/>
      <c r="G141" s="6"/>
      <c r="H141" s="6"/>
      <c r="I141" s="6"/>
      <c r="J141" s="6"/>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row>
    <row r="142" spans="1:96" ht="14.25" customHeight="1">
      <c r="A142" s="6"/>
      <c r="B142" s="6"/>
      <c r="C142" s="6"/>
      <c r="D142" s="6"/>
      <c r="E142" s="6"/>
      <c r="F142" s="6"/>
      <c r="G142" s="6"/>
      <c r="H142" s="6"/>
      <c r="I142" s="6"/>
      <c r="J142" s="6"/>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row>
    <row r="143" spans="1:96" ht="14.25" customHeight="1">
      <c r="A143" s="6"/>
      <c r="B143" s="6"/>
      <c r="C143" s="6"/>
      <c r="D143" s="6"/>
      <c r="E143" s="6"/>
      <c r="F143" s="6"/>
      <c r="G143" s="6"/>
      <c r="H143" s="6"/>
      <c r="I143" s="6"/>
      <c r="J143" s="6"/>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row>
    <row r="144" spans="1:96" ht="14.25" customHeight="1">
      <c r="A144" s="6"/>
      <c r="B144" s="6"/>
      <c r="C144" s="6"/>
      <c r="D144" s="6"/>
      <c r="E144" s="6"/>
      <c r="F144" s="6"/>
      <c r="G144" s="6"/>
      <c r="H144" s="6"/>
      <c r="I144" s="6"/>
      <c r="J144" s="6"/>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row>
    <row r="145" spans="1:80" ht="14.25" customHeight="1">
      <c r="A145" s="6"/>
      <c r="B145" s="6"/>
      <c r="C145" s="6"/>
      <c r="D145" s="6"/>
      <c r="E145" s="6"/>
      <c r="F145" s="6"/>
      <c r="G145" s="6"/>
      <c r="H145" s="6"/>
      <c r="I145" s="6"/>
      <c r="J145" s="6"/>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row>
    <row r="146" spans="1:80" ht="14.25" customHeight="1">
      <c r="A146" s="6"/>
      <c r="B146" s="6"/>
      <c r="C146" s="6"/>
      <c r="D146" s="6"/>
      <c r="E146" s="6"/>
      <c r="F146" s="6"/>
      <c r="G146" s="6"/>
      <c r="H146" s="6"/>
      <c r="I146" s="6"/>
      <c r="J146" s="6"/>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row>
    <row r="147" spans="1:80" ht="14.25" customHeight="1">
      <c r="A147" s="6"/>
      <c r="B147" s="6"/>
      <c r="C147" s="6"/>
      <c r="D147" s="6"/>
      <c r="E147" s="6"/>
      <c r="F147" s="6"/>
      <c r="G147" s="6"/>
      <c r="H147" s="6"/>
      <c r="I147" s="6"/>
      <c r="J147" s="6"/>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row>
    <row r="148" spans="1:80" ht="14.25" customHeight="1">
      <c r="A148" s="6"/>
      <c r="B148" s="6"/>
      <c r="C148" s="6"/>
      <c r="D148" s="6"/>
      <c r="E148" s="6"/>
      <c r="F148" s="6"/>
      <c r="G148" s="6"/>
      <c r="H148" s="6"/>
      <c r="I148" s="6"/>
      <c r="J148" s="6"/>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row>
    <row r="149" spans="1:80" ht="14.25" customHeight="1">
      <c r="A149" s="6"/>
      <c r="B149" s="6"/>
      <c r="C149" s="6"/>
      <c r="D149" s="6"/>
      <c r="E149" s="6"/>
      <c r="F149" s="6"/>
      <c r="G149" s="6"/>
      <c r="H149" s="6"/>
      <c r="I149" s="6"/>
      <c r="J149" s="6"/>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row>
    <row r="150" spans="1:80" ht="14.25" customHeight="1">
      <c r="A150" s="6"/>
      <c r="B150" s="6"/>
      <c r="C150" s="6"/>
      <c r="D150" s="6"/>
      <c r="E150" s="6"/>
      <c r="F150" s="6"/>
      <c r="G150" s="6"/>
      <c r="H150" s="6"/>
      <c r="I150" s="6"/>
      <c r="J150" s="6"/>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row>
    <row r="151" spans="1:80" ht="14.25" customHeight="1">
      <c r="A151" s="4"/>
      <c r="B151" s="4"/>
      <c r="C151" s="4"/>
      <c r="D151" s="4"/>
      <c r="E151" s="4"/>
      <c r="F151" s="4"/>
      <c r="G151" s="4"/>
      <c r="H151" s="4"/>
      <c r="I151" s="4"/>
      <c r="J151" s="4"/>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row>
    <row r="152" spans="1:80" ht="14.25" customHeight="1">
      <c r="A152" s="4"/>
      <c r="B152" s="4"/>
      <c r="C152" s="4"/>
      <c r="D152" s="4"/>
      <c r="E152" s="4"/>
      <c r="F152" s="4"/>
      <c r="G152" s="4"/>
      <c r="H152" s="4"/>
      <c r="I152" s="4"/>
      <c r="J152" s="4"/>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row>
    <row r="153" spans="1:80" ht="14.25" customHeight="1">
      <c r="A153" s="4"/>
      <c r="B153" s="4"/>
      <c r="C153" s="4"/>
      <c r="D153" s="4"/>
      <c r="E153" s="4"/>
      <c r="F153" s="4"/>
      <c r="G153" s="4"/>
      <c r="H153" s="4"/>
      <c r="I153" s="4"/>
      <c r="J153" s="4"/>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row>
    <row r="154" spans="1:80" ht="14.25" customHeight="1">
      <c r="A154" s="4"/>
      <c r="B154" s="4"/>
      <c r="C154" s="4"/>
      <c r="D154" s="4"/>
      <c r="E154" s="4"/>
      <c r="F154" s="4"/>
      <c r="G154" s="4"/>
      <c r="H154" s="4"/>
      <c r="I154" s="4"/>
      <c r="J154" s="4"/>
    </row>
    <row r="155" spans="1:80" ht="14.25" customHeight="1">
      <c r="A155" s="4"/>
      <c r="B155" s="4"/>
      <c r="C155" s="4"/>
      <c r="D155" s="4"/>
      <c r="E155" s="4"/>
      <c r="F155" s="4"/>
      <c r="G155" s="4"/>
      <c r="H155" s="4"/>
      <c r="I155" s="4"/>
      <c r="J155" s="4"/>
    </row>
    <row r="156" spans="1:80" ht="14.25" customHeight="1">
      <c r="A156" s="4"/>
      <c r="B156" s="4"/>
      <c r="C156" s="4"/>
      <c r="D156" s="4"/>
      <c r="E156" s="4"/>
      <c r="F156" s="4"/>
      <c r="G156" s="4"/>
      <c r="H156" s="4"/>
      <c r="I156" s="4"/>
      <c r="J156" s="4"/>
    </row>
    <row r="157" spans="1:80" ht="14.25" customHeight="1">
      <c r="A157" s="4"/>
      <c r="B157" s="4"/>
      <c r="C157" s="4"/>
      <c r="D157" s="4"/>
      <c r="E157" s="4"/>
      <c r="F157" s="4"/>
      <c r="G157" s="4"/>
      <c r="H157" s="4"/>
      <c r="I157" s="4"/>
      <c r="J157" s="4"/>
    </row>
    <row r="158" spans="1:80" ht="14.25" customHeight="1">
      <c r="A158" s="4"/>
      <c r="B158" s="4"/>
      <c r="C158" s="4"/>
      <c r="D158" s="4"/>
      <c r="E158" s="4"/>
      <c r="F158" s="4"/>
      <c r="G158" s="4"/>
      <c r="H158" s="4"/>
      <c r="I158" s="4"/>
      <c r="J158" s="4"/>
    </row>
    <row r="159" spans="1:80" ht="14.25" customHeight="1">
      <c r="A159" s="4"/>
      <c r="B159" s="4"/>
      <c r="C159" s="4"/>
      <c r="D159" s="4"/>
      <c r="E159" s="4"/>
      <c r="F159" s="4"/>
      <c r="G159" s="4"/>
      <c r="H159" s="4"/>
      <c r="I159" s="4"/>
      <c r="J159" s="4"/>
    </row>
    <row r="160" spans="1:80" ht="14.25" customHeight="1">
      <c r="A160" s="4"/>
      <c r="B160" s="4"/>
      <c r="C160" s="4"/>
      <c r="D160" s="4"/>
      <c r="E160" s="4"/>
      <c r="F160" s="4"/>
      <c r="G160" s="4"/>
      <c r="H160" s="4"/>
      <c r="I160" s="4"/>
      <c r="J160" s="4"/>
    </row>
    <row r="161" spans="1:10" ht="14.25" customHeight="1">
      <c r="A161" s="4"/>
      <c r="B161" s="4"/>
      <c r="C161" s="4"/>
      <c r="D161" s="4"/>
      <c r="E161" s="4"/>
      <c r="F161" s="4"/>
      <c r="G161" s="4"/>
      <c r="H161" s="4"/>
      <c r="I161" s="4"/>
      <c r="J161" s="4"/>
    </row>
    <row r="162" spans="1:10" ht="14.25" customHeight="1">
      <c r="A162" s="4"/>
      <c r="B162" s="4"/>
      <c r="C162" s="4"/>
      <c r="D162" s="4"/>
      <c r="E162" s="4"/>
      <c r="F162" s="4"/>
      <c r="G162" s="4"/>
      <c r="H162" s="4"/>
      <c r="I162" s="4"/>
      <c r="J162" s="4"/>
    </row>
    <row r="163" spans="1:10" ht="14.25" customHeight="1">
      <c r="A163" s="4"/>
      <c r="B163" s="4"/>
      <c r="C163" s="4"/>
      <c r="D163" s="4"/>
      <c r="E163" s="4"/>
      <c r="F163" s="4"/>
      <c r="G163" s="4"/>
      <c r="H163" s="4"/>
      <c r="I163" s="4"/>
      <c r="J163" s="4"/>
    </row>
    <row r="164" spans="1:10" ht="14.25" customHeight="1">
      <c r="A164" s="4"/>
      <c r="B164" s="4"/>
      <c r="C164" s="4"/>
      <c r="D164" s="4"/>
      <c r="E164" s="4"/>
      <c r="F164" s="4"/>
      <c r="G164" s="4"/>
      <c r="H164" s="4"/>
      <c r="I164" s="4"/>
      <c r="J164" s="4"/>
    </row>
    <row r="165" spans="1:10" ht="14.25" customHeight="1">
      <c r="A165" s="4"/>
      <c r="B165" s="4"/>
      <c r="C165" s="4"/>
      <c r="D165" s="4"/>
      <c r="E165" s="4"/>
      <c r="F165" s="4"/>
      <c r="G165" s="4"/>
      <c r="H165" s="4"/>
      <c r="I165" s="4"/>
      <c r="J165" s="4"/>
    </row>
    <row r="166" spans="1:10" ht="14.25" customHeight="1">
      <c r="A166" s="4"/>
      <c r="B166" s="4"/>
      <c r="C166" s="4"/>
      <c r="D166" s="4"/>
      <c r="E166" s="4"/>
      <c r="F166" s="4"/>
      <c r="G166" s="4"/>
      <c r="H166" s="4"/>
      <c r="I166" s="4"/>
      <c r="J166" s="4"/>
    </row>
    <row r="167" spans="1:10" ht="14.25" customHeight="1">
      <c r="A167" s="4"/>
      <c r="B167" s="4"/>
      <c r="C167" s="4"/>
      <c r="D167" s="4"/>
      <c r="E167" s="4"/>
      <c r="F167" s="4"/>
      <c r="G167" s="4"/>
      <c r="H167" s="4"/>
      <c r="I167" s="4"/>
      <c r="J167" s="4"/>
    </row>
    <row r="168" spans="1:10" ht="14.25" customHeight="1">
      <c r="A168" s="4"/>
      <c r="B168" s="4"/>
      <c r="C168" s="4"/>
      <c r="D168" s="4"/>
      <c r="E168" s="4"/>
      <c r="F168" s="4"/>
      <c r="G168" s="4"/>
      <c r="H168" s="4"/>
      <c r="I168" s="4"/>
      <c r="J168" s="4"/>
    </row>
    <row r="169" spans="1:10" ht="14.25" customHeight="1">
      <c r="A169" s="4"/>
      <c r="B169" s="4"/>
      <c r="C169" s="4"/>
      <c r="D169" s="4"/>
      <c r="E169" s="4"/>
      <c r="F169" s="4"/>
      <c r="G169" s="4"/>
      <c r="H169" s="4"/>
      <c r="I169" s="4"/>
      <c r="J169" s="4"/>
    </row>
    <row r="170" spans="1:10" ht="14.25" customHeight="1">
      <c r="A170" s="4"/>
      <c r="B170" s="4"/>
      <c r="C170" s="4"/>
      <c r="D170" s="4"/>
      <c r="E170" s="4"/>
      <c r="F170" s="4"/>
      <c r="G170" s="4"/>
      <c r="H170" s="4"/>
      <c r="I170" s="4"/>
      <c r="J170" s="4"/>
    </row>
    <row r="171" spans="1:10" ht="14.25" customHeight="1">
      <c r="A171" s="4"/>
      <c r="B171" s="4"/>
      <c r="C171" s="4"/>
      <c r="D171" s="4"/>
      <c r="E171" s="4"/>
      <c r="F171" s="4"/>
      <c r="G171" s="4"/>
      <c r="H171" s="4"/>
      <c r="I171" s="4"/>
      <c r="J171" s="4"/>
    </row>
    <row r="172" spans="1:10" ht="14.25" customHeight="1">
      <c r="A172" s="4"/>
      <c r="B172" s="4"/>
      <c r="C172" s="4"/>
      <c r="D172" s="4"/>
      <c r="E172" s="4"/>
      <c r="F172" s="4"/>
      <c r="G172" s="4"/>
      <c r="H172" s="4"/>
      <c r="I172" s="4"/>
      <c r="J172" s="4"/>
    </row>
    <row r="173" spans="1:10" ht="14.25" customHeight="1">
      <c r="A173" s="4"/>
      <c r="B173" s="4"/>
      <c r="C173" s="4"/>
      <c r="D173" s="4"/>
      <c r="E173" s="4"/>
      <c r="F173" s="4"/>
      <c r="G173" s="4"/>
      <c r="H173" s="4"/>
      <c r="I173" s="4"/>
      <c r="J173" s="4"/>
    </row>
    <row r="174" spans="1:10" ht="14.25" customHeight="1">
      <c r="A174" s="4"/>
      <c r="B174" s="4"/>
      <c r="C174" s="4"/>
      <c r="D174" s="4"/>
      <c r="E174" s="4"/>
      <c r="F174" s="4"/>
      <c r="G174" s="4"/>
      <c r="H174" s="4"/>
      <c r="I174" s="4"/>
      <c r="J174" s="4"/>
    </row>
    <row r="175" spans="1:10" ht="14.25" customHeight="1">
      <c r="A175" s="4"/>
      <c r="B175" s="4"/>
      <c r="C175" s="4"/>
      <c r="D175" s="4"/>
      <c r="E175" s="4"/>
      <c r="F175" s="4"/>
      <c r="G175" s="4"/>
      <c r="H175" s="4"/>
      <c r="I175" s="4"/>
      <c r="J175" s="4"/>
    </row>
    <row r="176" spans="1:10" ht="14.25" customHeight="1">
      <c r="A176" s="4"/>
      <c r="B176" s="4"/>
      <c r="C176" s="4"/>
      <c r="D176" s="4"/>
      <c r="E176" s="4"/>
      <c r="F176" s="4"/>
      <c r="G176" s="4"/>
      <c r="H176" s="4"/>
      <c r="I176" s="4"/>
      <c r="J176" s="4"/>
    </row>
    <row r="177" spans="1:10" ht="14.25" customHeight="1">
      <c r="A177" s="4"/>
      <c r="B177" s="4"/>
      <c r="C177" s="4"/>
      <c r="D177" s="4"/>
      <c r="E177" s="4"/>
      <c r="F177" s="4"/>
      <c r="G177" s="4"/>
      <c r="H177" s="4"/>
      <c r="I177" s="4"/>
      <c r="J177" s="4"/>
    </row>
    <row r="178" spans="1:10" ht="14.25" customHeight="1">
      <c r="A178" s="4"/>
      <c r="B178" s="4"/>
      <c r="C178" s="4"/>
      <c r="D178" s="4"/>
      <c r="E178" s="4"/>
      <c r="F178" s="4"/>
      <c r="G178" s="4"/>
      <c r="H178" s="4"/>
      <c r="I178" s="4"/>
      <c r="J178" s="4"/>
    </row>
    <row r="179" spans="1:10" ht="14.25" customHeight="1">
      <c r="A179" s="4"/>
      <c r="B179" s="4"/>
      <c r="C179" s="4"/>
      <c r="D179" s="4"/>
      <c r="E179" s="4"/>
      <c r="F179" s="4"/>
      <c r="G179" s="4"/>
      <c r="H179" s="4"/>
      <c r="I179" s="4"/>
      <c r="J179" s="4"/>
    </row>
    <row r="180" spans="1:10" ht="14.25" customHeight="1">
      <c r="A180" s="4"/>
      <c r="B180" s="4"/>
      <c r="C180" s="4"/>
      <c r="D180" s="4"/>
      <c r="E180" s="4"/>
      <c r="F180" s="4"/>
      <c r="G180" s="4"/>
      <c r="H180" s="4"/>
      <c r="I180" s="4"/>
      <c r="J180" s="4"/>
    </row>
    <row r="181" spans="1:10" ht="14.25" customHeight="1">
      <c r="A181" s="4"/>
      <c r="B181" s="4"/>
      <c r="C181" s="4"/>
      <c r="D181" s="4"/>
      <c r="E181" s="4"/>
      <c r="F181" s="4"/>
      <c r="G181" s="4"/>
      <c r="H181" s="4"/>
      <c r="I181" s="4"/>
      <c r="J181" s="4"/>
    </row>
    <row r="182" spans="1:10" ht="14.25" customHeight="1">
      <c r="A182" s="4"/>
      <c r="B182" s="4"/>
      <c r="C182" s="4"/>
      <c r="D182" s="4"/>
      <c r="E182" s="4"/>
      <c r="F182" s="4"/>
      <c r="G182" s="4"/>
      <c r="H182" s="4"/>
      <c r="I182" s="4"/>
      <c r="J182" s="4"/>
    </row>
    <row r="183" spans="1:10" ht="14.25" customHeight="1">
      <c r="A183" s="4"/>
      <c r="B183" s="4"/>
      <c r="C183" s="4"/>
      <c r="D183" s="4"/>
      <c r="E183" s="4"/>
      <c r="F183" s="4"/>
      <c r="G183" s="4"/>
      <c r="H183" s="4"/>
      <c r="I183" s="4"/>
      <c r="J183" s="4"/>
    </row>
    <row r="184" spans="1:10" ht="14.25" customHeight="1">
      <c r="A184" s="4"/>
      <c r="B184" s="4"/>
      <c r="C184" s="4"/>
      <c r="D184" s="4"/>
      <c r="E184" s="4"/>
      <c r="F184" s="4"/>
      <c r="G184" s="4"/>
      <c r="H184" s="4"/>
      <c r="I184" s="4"/>
      <c r="J184" s="4"/>
    </row>
    <row r="185" spans="1:10" ht="14.25" customHeight="1">
      <c r="A185" s="4"/>
      <c r="B185" s="4"/>
      <c r="C185" s="4"/>
      <c r="D185" s="4"/>
      <c r="E185" s="4"/>
      <c r="F185" s="4"/>
      <c r="G185" s="4"/>
      <c r="H185" s="4"/>
      <c r="I185" s="4"/>
      <c r="J185" s="4"/>
    </row>
    <row r="186" spans="1:10" ht="14.25" customHeight="1">
      <c r="A186" s="4"/>
      <c r="B186" s="4"/>
      <c r="C186" s="4"/>
      <c r="D186" s="4"/>
      <c r="E186" s="4"/>
      <c r="F186" s="4"/>
      <c r="G186" s="4"/>
      <c r="H186" s="4"/>
      <c r="I186" s="4"/>
      <c r="J186" s="4"/>
    </row>
    <row r="187" spans="1:10" ht="14.25" customHeight="1">
      <c r="A187" s="4"/>
      <c r="B187" s="4"/>
      <c r="C187" s="4"/>
      <c r="D187" s="4"/>
      <c r="E187" s="4"/>
      <c r="F187" s="4"/>
      <c r="G187" s="4"/>
      <c r="H187" s="4"/>
      <c r="I187" s="4"/>
      <c r="J187" s="4"/>
    </row>
    <row r="188" spans="1:10" ht="14.25" customHeight="1">
      <c r="A188" s="4"/>
      <c r="B188" s="4"/>
      <c r="C188" s="4"/>
      <c r="D188" s="4"/>
      <c r="E188" s="4"/>
      <c r="F188" s="4"/>
      <c r="G188" s="4"/>
      <c r="H188" s="4"/>
      <c r="I188" s="4"/>
      <c r="J188" s="4"/>
    </row>
    <row r="189" spans="1:10" ht="14.25" customHeight="1">
      <c r="A189" s="4"/>
      <c r="B189" s="4"/>
      <c r="C189" s="4"/>
      <c r="D189" s="4"/>
      <c r="E189" s="4"/>
      <c r="F189" s="4"/>
      <c r="G189" s="4"/>
      <c r="H189" s="4"/>
      <c r="I189" s="4"/>
      <c r="J189" s="4"/>
    </row>
    <row r="190" spans="1:10" ht="14.25" customHeight="1">
      <c r="A190" s="4"/>
      <c r="B190" s="4"/>
      <c r="C190" s="4"/>
      <c r="D190" s="4"/>
      <c r="E190" s="4"/>
      <c r="F190" s="4"/>
      <c r="G190" s="4"/>
      <c r="H190" s="4"/>
      <c r="I190" s="4"/>
      <c r="J190" s="4"/>
    </row>
    <row r="191" spans="1:10" ht="14.25" customHeight="1">
      <c r="A191" s="4"/>
      <c r="B191" s="4"/>
      <c r="C191" s="4"/>
      <c r="D191" s="4"/>
      <c r="E191" s="4"/>
      <c r="F191" s="4"/>
      <c r="G191" s="4"/>
      <c r="H191" s="4"/>
      <c r="I191" s="4"/>
      <c r="J191" s="4"/>
    </row>
    <row r="192" spans="1:10" ht="14.25" customHeight="1">
      <c r="A192" s="4"/>
      <c r="B192" s="4"/>
      <c r="C192" s="4"/>
      <c r="D192" s="4"/>
      <c r="E192" s="4"/>
      <c r="F192" s="4"/>
      <c r="G192" s="4"/>
      <c r="H192" s="4"/>
      <c r="I192" s="4"/>
      <c r="J192" s="4"/>
    </row>
    <row r="193" spans="1:10" ht="14.25" customHeight="1">
      <c r="A193" s="4"/>
      <c r="B193" s="4"/>
      <c r="C193" s="4"/>
      <c r="D193" s="4"/>
      <c r="E193" s="4"/>
      <c r="F193" s="4"/>
      <c r="G193" s="4"/>
      <c r="H193" s="4"/>
      <c r="I193" s="4"/>
      <c r="J193" s="4"/>
    </row>
    <row r="194" spans="1:10" ht="14.25" customHeight="1">
      <c r="A194" s="4"/>
      <c r="B194" s="4"/>
      <c r="C194" s="4"/>
      <c r="D194" s="4"/>
      <c r="E194" s="4"/>
      <c r="F194" s="4"/>
      <c r="G194" s="4"/>
      <c r="H194" s="4"/>
      <c r="I194" s="4"/>
      <c r="J194" s="4"/>
    </row>
    <row r="195" spans="1:10" ht="14.25" customHeight="1">
      <c r="A195" s="4"/>
      <c r="B195" s="4"/>
      <c r="C195" s="4"/>
      <c r="D195" s="4"/>
      <c r="E195" s="4"/>
      <c r="F195" s="4"/>
      <c r="G195" s="4"/>
      <c r="H195" s="4"/>
      <c r="I195" s="4"/>
      <c r="J195" s="4"/>
    </row>
    <row r="196" spans="1:10" ht="14.25" customHeight="1">
      <c r="A196" s="4"/>
      <c r="B196" s="4"/>
      <c r="C196" s="4"/>
      <c r="D196" s="4"/>
      <c r="E196" s="4"/>
      <c r="F196" s="4"/>
      <c r="G196" s="4"/>
      <c r="H196" s="4"/>
      <c r="I196" s="4"/>
      <c r="J196" s="4"/>
    </row>
    <row r="197" spans="1:10" ht="14.25" customHeight="1">
      <c r="A197" s="4"/>
      <c r="B197" s="4"/>
      <c r="C197" s="4"/>
      <c r="D197" s="4"/>
      <c r="E197" s="4"/>
      <c r="F197" s="4"/>
      <c r="G197" s="4"/>
      <c r="H197" s="4"/>
      <c r="I197" s="4"/>
      <c r="J197" s="4"/>
    </row>
    <row r="198" spans="1:10" ht="14.25" customHeight="1">
      <c r="A198" s="4"/>
      <c r="B198" s="4"/>
      <c r="C198" s="4"/>
      <c r="D198" s="4"/>
      <c r="E198" s="4"/>
      <c r="F198" s="4"/>
      <c r="G198" s="4"/>
      <c r="H198" s="4"/>
      <c r="I198" s="4"/>
      <c r="J198" s="4"/>
    </row>
    <row r="199" spans="1:10" ht="14.25" customHeight="1">
      <c r="A199" s="4"/>
      <c r="B199" s="4"/>
      <c r="C199" s="4"/>
      <c r="D199" s="4"/>
      <c r="E199" s="4"/>
      <c r="F199" s="4"/>
      <c r="G199" s="4"/>
      <c r="H199" s="4"/>
      <c r="I199" s="4"/>
      <c r="J199" s="4"/>
    </row>
    <row r="200" spans="1:10" ht="14.25" customHeight="1">
      <c r="A200" s="4"/>
      <c r="B200" s="4"/>
      <c r="C200" s="4"/>
      <c r="D200" s="4"/>
      <c r="E200" s="4"/>
      <c r="F200" s="4"/>
      <c r="G200" s="4"/>
      <c r="H200" s="4"/>
      <c r="I200" s="4"/>
      <c r="J200" s="4"/>
    </row>
    <row r="201" spans="1:10" ht="14.25" customHeight="1">
      <c r="A201" s="4"/>
      <c r="B201" s="4"/>
      <c r="C201" s="4"/>
      <c r="D201" s="4"/>
      <c r="E201" s="4"/>
      <c r="F201" s="4"/>
      <c r="G201" s="4"/>
      <c r="H201" s="4"/>
      <c r="I201" s="4"/>
      <c r="J201" s="4"/>
    </row>
    <row r="202" spans="1:10" ht="14.25" customHeight="1">
      <c r="A202" s="4"/>
      <c r="B202" s="4"/>
      <c r="C202" s="4"/>
      <c r="D202" s="4"/>
      <c r="E202" s="4"/>
      <c r="F202" s="4"/>
      <c r="G202" s="4"/>
      <c r="H202" s="4"/>
      <c r="I202" s="4"/>
      <c r="J202" s="4"/>
    </row>
    <row r="203" spans="1:10" ht="14.25" customHeight="1">
      <c r="A203" s="4"/>
      <c r="B203" s="4"/>
      <c r="C203" s="4"/>
      <c r="D203" s="4"/>
      <c r="E203" s="4"/>
      <c r="F203" s="4"/>
      <c r="G203" s="4"/>
      <c r="H203" s="4"/>
      <c r="I203" s="4"/>
      <c r="J203" s="4"/>
    </row>
    <row r="204" spans="1:10" ht="14.25" customHeight="1">
      <c r="A204" s="4"/>
      <c r="B204" s="4"/>
      <c r="C204" s="4"/>
      <c r="D204" s="4"/>
      <c r="E204" s="4"/>
      <c r="F204" s="4"/>
      <c r="G204" s="4"/>
      <c r="H204" s="4"/>
      <c r="I204" s="4"/>
      <c r="J204" s="4"/>
    </row>
    <row r="205" spans="1:10" ht="14.25" customHeight="1">
      <c r="A205" s="4"/>
      <c r="B205" s="4"/>
      <c r="C205" s="4"/>
      <c r="D205" s="4"/>
      <c r="E205" s="4"/>
      <c r="F205" s="4"/>
      <c r="G205" s="4"/>
      <c r="H205" s="4"/>
      <c r="I205" s="4"/>
      <c r="J205" s="4"/>
    </row>
    <row r="206" spans="1:10" ht="14.25" customHeight="1">
      <c r="A206" s="4"/>
      <c r="B206" s="4"/>
      <c r="C206" s="4"/>
      <c r="D206" s="4"/>
      <c r="E206" s="4"/>
      <c r="F206" s="4"/>
      <c r="G206" s="4"/>
      <c r="H206" s="4"/>
      <c r="I206" s="4"/>
      <c r="J206" s="4"/>
    </row>
    <row r="207" spans="1:10" ht="14.25" customHeight="1">
      <c r="A207" s="4"/>
      <c r="B207" s="4"/>
      <c r="C207" s="4"/>
      <c r="D207" s="4"/>
      <c r="E207" s="4"/>
      <c r="F207" s="4"/>
      <c r="G207" s="4"/>
      <c r="H207" s="4"/>
      <c r="I207" s="4"/>
      <c r="J207" s="4"/>
    </row>
    <row r="208" spans="1:10" ht="14.25" customHeight="1">
      <c r="A208" s="4"/>
      <c r="B208" s="4"/>
      <c r="C208" s="4"/>
      <c r="D208" s="4"/>
      <c r="E208" s="4"/>
      <c r="F208" s="4"/>
      <c r="G208" s="4"/>
      <c r="H208" s="4"/>
      <c r="I208" s="4"/>
      <c r="J208" s="4"/>
    </row>
    <row r="209" spans="1:10" ht="14.25" customHeight="1">
      <c r="A209" s="4"/>
      <c r="B209" s="4"/>
      <c r="C209" s="4"/>
      <c r="D209" s="4"/>
      <c r="E209" s="4"/>
      <c r="F209" s="4"/>
      <c r="G209" s="4"/>
      <c r="H209" s="4"/>
      <c r="I209" s="4"/>
      <c r="J209" s="4"/>
    </row>
    <row r="210" spans="1:10" ht="14.25" customHeight="1">
      <c r="A210" s="4"/>
      <c r="B210" s="4"/>
      <c r="C210" s="4"/>
      <c r="D210" s="4"/>
      <c r="E210" s="4"/>
      <c r="F210" s="4"/>
      <c r="G210" s="4"/>
      <c r="H210" s="4"/>
      <c r="I210" s="4"/>
      <c r="J210" s="4"/>
    </row>
    <row r="211" spans="1:10" ht="14.25" customHeight="1">
      <c r="A211" s="4"/>
      <c r="B211" s="4"/>
      <c r="C211" s="4"/>
      <c r="D211" s="4"/>
      <c r="E211" s="4"/>
      <c r="F211" s="4"/>
      <c r="G211" s="4"/>
      <c r="H211" s="4"/>
      <c r="I211" s="4"/>
      <c r="J211" s="4"/>
    </row>
    <row r="212" spans="1:10" ht="14.25" customHeight="1">
      <c r="A212" s="4"/>
      <c r="B212" s="4"/>
      <c r="C212" s="4"/>
      <c r="D212" s="4"/>
      <c r="E212" s="4"/>
      <c r="F212" s="4"/>
      <c r="G212" s="4"/>
      <c r="H212" s="4"/>
      <c r="I212" s="4"/>
      <c r="J212" s="4"/>
    </row>
    <row r="213" spans="1:10" ht="14.25" customHeight="1">
      <c r="A213" s="4"/>
      <c r="B213" s="4"/>
      <c r="C213" s="4"/>
      <c r="D213" s="4"/>
      <c r="E213" s="4"/>
      <c r="F213" s="4"/>
      <c r="G213" s="4"/>
      <c r="H213" s="4"/>
      <c r="I213" s="4"/>
      <c r="J213" s="4"/>
    </row>
    <row r="214" spans="1:10" ht="14.25" customHeight="1">
      <c r="A214" s="4"/>
      <c r="B214" s="4"/>
      <c r="C214" s="4"/>
      <c r="D214" s="4"/>
      <c r="E214" s="4"/>
      <c r="F214" s="4"/>
      <c r="G214" s="4"/>
      <c r="H214" s="4"/>
      <c r="I214" s="4"/>
      <c r="J214" s="4"/>
    </row>
    <row r="215" spans="1:10" ht="14.25" customHeight="1">
      <c r="A215" s="4"/>
      <c r="B215" s="4"/>
      <c r="C215" s="4"/>
      <c r="D215" s="4"/>
      <c r="E215" s="4"/>
      <c r="F215" s="4"/>
      <c r="G215" s="4"/>
      <c r="H215" s="4"/>
      <c r="I215" s="4"/>
      <c r="J215" s="4"/>
    </row>
    <row r="216" spans="1:10" ht="14.25" customHeight="1">
      <c r="A216" s="4"/>
      <c r="B216" s="4"/>
      <c r="C216" s="4"/>
      <c r="D216" s="4"/>
      <c r="E216" s="4"/>
      <c r="F216" s="4"/>
      <c r="G216" s="4"/>
      <c r="H216" s="4"/>
      <c r="I216" s="4"/>
      <c r="J216" s="4"/>
    </row>
    <row r="217" spans="1:10" ht="14.25" customHeight="1">
      <c r="A217" s="4"/>
      <c r="B217" s="4"/>
      <c r="C217" s="4"/>
      <c r="D217" s="4"/>
      <c r="E217" s="4"/>
      <c r="F217" s="4"/>
      <c r="G217" s="4"/>
      <c r="H217" s="4"/>
      <c r="I217" s="4"/>
      <c r="J217" s="4"/>
    </row>
    <row r="218" spans="1:10" ht="14.25" customHeight="1">
      <c r="A218" s="4"/>
      <c r="B218" s="4"/>
      <c r="C218" s="4"/>
      <c r="D218" s="4"/>
      <c r="E218" s="4"/>
      <c r="F218" s="4"/>
      <c r="G218" s="4"/>
      <c r="H218" s="4"/>
      <c r="I218" s="4"/>
      <c r="J218" s="4"/>
    </row>
    <row r="219" spans="1:10" ht="14.25" customHeight="1">
      <c r="A219" s="4"/>
      <c r="B219" s="4"/>
      <c r="C219" s="4"/>
      <c r="D219" s="4"/>
      <c r="E219" s="4"/>
      <c r="F219" s="4"/>
      <c r="G219" s="4"/>
      <c r="H219" s="4"/>
      <c r="I219" s="4"/>
      <c r="J219" s="4"/>
    </row>
    <row r="220" spans="1:10" ht="14.25" customHeight="1">
      <c r="A220" s="4"/>
      <c r="B220" s="4"/>
      <c r="C220" s="4"/>
      <c r="D220" s="4"/>
      <c r="E220" s="4"/>
      <c r="F220" s="4"/>
      <c r="G220" s="4"/>
      <c r="H220" s="4"/>
      <c r="I220" s="4"/>
      <c r="J220" s="4"/>
    </row>
    <row r="221" spans="1:10" ht="14.25" customHeight="1">
      <c r="A221" s="4"/>
      <c r="B221" s="4"/>
      <c r="C221" s="4"/>
      <c r="D221" s="4"/>
      <c r="E221" s="4"/>
      <c r="F221" s="4"/>
      <c r="G221" s="4"/>
      <c r="H221" s="4"/>
      <c r="I221" s="4"/>
      <c r="J221" s="4"/>
    </row>
    <row r="222" spans="1:10" ht="14.25" customHeight="1">
      <c r="A222" s="4"/>
      <c r="B222" s="4"/>
      <c r="C222" s="4"/>
      <c r="D222" s="4"/>
      <c r="E222" s="4"/>
      <c r="F222" s="4"/>
      <c r="G222" s="4"/>
      <c r="H222" s="4"/>
      <c r="I222" s="4"/>
      <c r="J222" s="4"/>
    </row>
    <row r="223" spans="1:10" ht="14.25" customHeight="1">
      <c r="A223" s="4"/>
      <c r="B223" s="4"/>
      <c r="C223" s="4"/>
      <c r="D223" s="4"/>
      <c r="E223" s="4"/>
      <c r="F223" s="4"/>
      <c r="G223" s="4"/>
      <c r="H223" s="4"/>
      <c r="I223" s="4"/>
      <c r="J223" s="4"/>
    </row>
    <row r="224" spans="1:10" ht="14.25" customHeight="1">
      <c r="A224" s="4"/>
      <c r="B224" s="4"/>
      <c r="C224" s="4"/>
      <c r="D224" s="4"/>
      <c r="E224" s="4"/>
      <c r="F224" s="4"/>
      <c r="G224" s="4"/>
      <c r="H224" s="4"/>
      <c r="I224" s="4"/>
      <c r="J224" s="4"/>
    </row>
    <row r="225" spans="1:10" ht="14.25" customHeight="1">
      <c r="A225" s="4"/>
      <c r="B225" s="4"/>
      <c r="C225" s="4"/>
      <c r="D225" s="4"/>
      <c r="E225" s="4"/>
      <c r="F225" s="4"/>
      <c r="G225" s="4"/>
      <c r="H225" s="4"/>
      <c r="I225" s="4"/>
      <c r="J225" s="4"/>
    </row>
    <row r="226" spans="1:10" ht="14.25" customHeight="1">
      <c r="A226" s="4"/>
      <c r="B226" s="4"/>
      <c r="C226" s="4"/>
      <c r="D226" s="4"/>
      <c r="E226" s="4"/>
      <c r="F226" s="4"/>
      <c r="G226" s="4"/>
      <c r="H226" s="4"/>
      <c r="I226" s="4"/>
      <c r="J226" s="4"/>
    </row>
    <row r="227" spans="1:10" ht="14.25" customHeight="1">
      <c r="A227" s="4"/>
      <c r="B227" s="4"/>
      <c r="C227" s="4"/>
      <c r="D227" s="4"/>
      <c r="E227" s="4"/>
      <c r="F227" s="4"/>
      <c r="G227" s="4"/>
      <c r="H227" s="4"/>
      <c r="I227" s="4"/>
      <c r="J227" s="4"/>
    </row>
    <row r="228" spans="1:10" ht="14.25" customHeight="1">
      <c r="A228" s="4"/>
      <c r="B228" s="4"/>
      <c r="C228" s="4"/>
      <c r="D228" s="4"/>
      <c r="E228" s="4"/>
      <c r="F228" s="4"/>
      <c r="G228" s="4"/>
      <c r="H228" s="4"/>
      <c r="I228" s="4"/>
      <c r="J228" s="4"/>
    </row>
    <row r="229" spans="1:10" ht="14.25" customHeight="1">
      <c r="A229" s="4"/>
      <c r="B229" s="4"/>
      <c r="C229" s="4"/>
      <c r="D229" s="4"/>
      <c r="E229" s="4"/>
      <c r="F229" s="4"/>
      <c r="G229" s="4"/>
      <c r="H229" s="4"/>
      <c r="I229" s="4"/>
      <c r="J229" s="4"/>
    </row>
    <row r="230" spans="1:10" ht="14.25" customHeight="1"/>
    <row r="231" spans="1:10" ht="14.25" customHeight="1"/>
    <row r="232" spans="1:10" ht="14.25" customHeight="1"/>
    <row r="233" spans="1:10" ht="15.75" customHeight="1"/>
    <row r="234" spans="1:10" ht="15.75" customHeight="1"/>
    <row r="235" spans="1:10" ht="15.75" customHeight="1"/>
    <row r="236" spans="1:10" ht="15.75" customHeight="1"/>
    <row r="237" spans="1:10" ht="15.75" customHeight="1"/>
    <row r="238" spans="1:10" ht="15.75" customHeight="1"/>
    <row r="239" spans="1:10" ht="15.75" customHeight="1"/>
    <row r="240" spans="1:1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autoFilter ref="A7:Z29" xr:uid="{00000000-0009-0000-0000-000003000000}">
    <sortState xmlns:xlrd2="http://schemas.microsoft.com/office/spreadsheetml/2017/richdata2" ref="A10:Z29">
      <sortCondition ref="F7:F29"/>
    </sortState>
  </autoFilter>
  <mergeCells count="35">
    <mergeCell ref="A29:J29"/>
    <mergeCell ref="A7:A8"/>
    <mergeCell ref="B7:B8"/>
    <mergeCell ref="C7:C8"/>
    <mergeCell ref="D7:D8"/>
    <mergeCell ref="E7:E8"/>
    <mergeCell ref="H7:H8"/>
    <mergeCell ref="I7:I8"/>
    <mergeCell ref="J7:J8"/>
    <mergeCell ref="B9:B28"/>
    <mergeCell ref="D18:D20"/>
    <mergeCell ref="E18:E20"/>
    <mergeCell ref="E9:E15"/>
    <mergeCell ref="C9:C18"/>
    <mergeCell ref="C19:C28"/>
    <mergeCell ref="D9:D15"/>
    <mergeCell ref="A2:Z2"/>
    <mergeCell ref="A3:Z3"/>
    <mergeCell ref="A4:Z4"/>
    <mergeCell ref="A5:H6"/>
    <mergeCell ref="I5:M6"/>
    <mergeCell ref="N5:Z6"/>
    <mergeCell ref="T7:U7"/>
    <mergeCell ref="V7:W7"/>
    <mergeCell ref="X7:Z7"/>
    <mergeCell ref="M7:M8"/>
    <mergeCell ref="N7:N8"/>
    <mergeCell ref="O7:O8"/>
    <mergeCell ref="P7:P8"/>
    <mergeCell ref="Q7:Q8"/>
    <mergeCell ref="F7:F8"/>
    <mergeCell ref="G7:G8"/>
    <mergeCell ref="K7:K8"/>
    <mergeCell ref="L7:L8"/>
    <mergeCell ref="R7:S7"/>
  </mergeCells>
  <phoneticPr fontId="23" type="noConversion"/>
  <hyperlinks>
    <hyperlink ref="G10" r:id="rId1" xr:uid="{64AA2F3E-44CD-4FDA-B4F1-CC05EEB3A9D2}"/>
    <hyperlink ref="G11" r:id="rId2" xr:uid="{7023AF1C-B116-4632-B684-478E40EFB033}"/>
    <hyperlink ref="G12" r:id="rId3" xr:uid="{9BAD1E55-69ED-4F5F-ABBD-5BD358012DA5}"/>
    <hyperlink ref="G13" r:id="rId4" xr:uid="{843C279A-BA95-4637-9BB2-2F38EADCD394}"/>
    <hyperlink ref="G14" r:id="rId5" xr:uid="{0474F7FD-5A00-431C-AA3E-57AECE106534}"/>
    <hyperlink ref="G15" r:id="rId6" display="Instagram " xr:uid="{B25A06B3-C7CC-4AF4-A3E5-1FD292F23353}"/>
    <hyperlink ref="G16" r:id="rId7" xr:uid="{182A387A-238A-4068-9BCA-C9105CD36B69}"/>
    <hyperlink ref="G17" r:id="rId8" display="Web" xr:uid="{12048F86-2F47-49E4-8A63-374CEEC25DF2}"/>
    <hyperlink ref="G18" r:id="rId9" display="Television " xr:uid="{7CC74468-C7B8-449E-8B7A-DE446A6A4F70}"/>
    <hyperlink ref="G19" r:id="rId10" xr:uid="{DF9B74E9-85EC-4DD1-A595-14E9EDF55967}"/>
    <hyperlink ref="G20" r:id="rId11" xr:uid="{85003116-26D3-4669-B704-0C979F798D1C}"/>
    <hyperlink ref="G21" r:id="rId12" xr:uid="{598D23EC-5F7B-4A67-9E14-C3CA33051BB5}"/>
    <hyperlink ref="G22" r:id="rId13" xr:uid="{B1E4CFBE-DDC1-4F94-9498-D3BB2DE8DFFD}"/>
    <hyperlink ref="G23" r:id="rId14" xr:uid="{C16E062E-6BE1-4801-BB5B-C983975945AB}"/>
    <hyperlink ref="G24" r:id="rId15" xr:uid="{25D3E89A-B130-466F-8356-C48A49051170}"/>
    <hyperlink ref="G25" r:id="rId16" xr:uid="{BC8A57F6-1BFB-4545-99E3-2D1130BB3DA9}"/>
    <hyperlink ref="G26" r:id="rId17" xr:uid="{7876FA73-DF93-4E55-9EC6-EF63423434C7}"/>
    <hyperlink ref="G28" r:id="rId18" xr:uid="{2AC50AD6-BB93-4D9F-9B15-21B5FA74B270}"/>
    <hyperlink ref="G9" r:id="rId19" xr:uid="{EF60843B-220D-4371-8192-D5F11B05397D}"/>
  </hyperlinks>
  <pageMargins left="0.7" right="0.7" top="0.75" bottom="0.75" header="0" footer="0"/>
  <pageSetup paperSize="5" orientation="landscape" r:id="rId20"/>
  <drawing r:id="rId2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8C07D-99E3-5640-AA82-6C86FD653682}">
  <sheetPr>
    <pageSetUpPr fitToPage="1"/>
  </sheetPr>
  <dimension ref="A1:CQ1012"/>
  <sheetViews>
    <sheetView zoomScale="70" zoomScaleNormal="70" zoomScalePageLayoutView="72" workbookViewId="0">
      <selection activeCell="H12" sqref="H12"/>
    </sheetView>
  </sheetViews>
  <sheetFormatPr baseColWidth="10" defaultColWidth="12.6640625" defaultRowHeight="15" customHeight="1"/>
  <cols>
    <col min="1" max="1" width="11.33203125" style="3" customWidth="1"/>
    <col min="2" max="3" width="21.33203125" style="3" customWidth="1"/>
    <col min="4" max="4" width="17.1640625" style="3" customWidth="1"/>
    <col min="5" max="5" width="32.1640625" style="3" customWidth="1"/>
    <col min="6" max="6" width="12.1640625" style="3" customWidth="1"/>
    <col min="7" max="7" width="21.5" style="3" customWidth="1"/>
    <col min="8" max="8" width="25.6640625" style="3" customWidth="1"/>
    <col min="9" max="9" width="16.6640625" style="3" customWidth="1"/>
    <col min="10" max="10" width="63.33203125" style="3" customWidth="1"/>
    <col min="11" max="11" width="11.6640625" style="3" customWidth="1"/>
    <col min="12" max="12" width="18.6640625" style="3" customWidth="1"/>
    <col min="13" max="13" width="19.83203125" style="3" customWidth="1"/>
    <col min="14" max="26" width="10.83203125" style="3" customWidth="1"/>
    <col min="27" max="16384" width="12.6640625" style="3"/>
  </cols>
  <sheetData>
    <row r="1" spans="1:62" ht="34" customHeight="1">
      <c r="A1" s="39"/>
      <c r="B1" s="39"/>
      <c r="C1" s="41"/>
      <c r="D1" s="41"/>
      <c r="E1" s="41"/>
      <c r="F1" s="41"/>
      <c r="G1" s="41"/>
      <c r="H1" s="41"/>
      <c r="I1" s="41"/>
      <c r="J1" s="41"/>
      <c r="K1" s="41"/>
      <c r="L1" s="41"/>
      <c r="M1" s="41"/>
      <c r="N1" s="41"/>
      <c r="O1" s="41"/>
      <c r="P1" s="41"/>
      <c r="Q1" s="41"/>
      <c r="R1" s="41"/>
      <c r="S1" s="41"/>
      <c r="T1" s="41"/>
      <c r="U1" s="41"/>
      <c r="V1" s="41"/>
      <c r="W1" s="41"/>
      <c r="X1" s="41"/>
      <c r="Y1" s="41"/>
      <c r="Z1" s="4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row>
    <row r="2" spans="1:62" ht="34" customHeight="1">
      <c r="A2" s="411" t="s">
        <v>0</v>
      </c>
      <c r="B2" s="411"/>
      <c r="C2" s="411"/>
      <c r="D2" s="411"/>
      <c r="E2" s="411"/>
      <c r="F2" s="411"/>
      <c r="G2" s="411"/>
      <c r="H2" s="411"/>
      <c r="I2" s="411"/>
      <c r="J2" s="411"/>
      <c r="K2" s="411"/>
      <c r="L2" s="411"/>
      <c r="M2" s="411"/>
      <c r="N2" s="411"/>
      <c r="O2" s="411"/>
      <c r="P2" s="411"/>
      <c r="Q2" s="411"/>
      <c r="R2" s="411"/>
      <c r="S2" s="411"/>
      <c r="T2" s="411"/>
      <c r="U2" s="411"/>
      <c r="V2" s="411"/>
      <c r="W2" s="411"/>
      <c r="X2" s="411"/>
      <c r="Y2" s="411"/>
      <c r="Z2" s="411"/>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row>
    <row r="3" spans="1:62" ht="34" customHeight="1">
      <c r="A3" s="432" t="s">
        <v>126</v>
      </c>
      <c r="B3" s="432"/>
      <c r="C3" s="432"/>
      <c r="D3" s="432"/>
      <c r="E3" s="432"/>
      <c r="F3" s="432"/>
      <c r="G3" s="432"/>
      <c r="H3" s="432"/>
      <c r="I3" s="432"/>
      <c r="J3" s="432"/>
      <c r="K3" s="432"/>
      <c r="L3" s="432"/>
      <c r="M3" s="432"/>
      <c r="N3" s="432"/>
      <c r="O3" s="432"/>
      <c r="P3" s="432"/>
      <c r="Q3" s="432"/>
      <c r="R3" s="432"/>
      <c r="S3" s="432"/>
      <c r="T3" s="432"/>
      <c r="U3" s="432"/>
      <c r="V3" s="432"/>
      <c r="W3" s="432"/>
      <c r="X3" s="432"/>
      <c r="Y3" s="432"/>
      <c r="Z3" s="432"/>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row>
    <row r="4" spans="1:62" ht="34" customHeight="1">
      <c r="A4" s="433" t="s">
        <v>234</v>
      </c>
      <c r="B4" s="433"/>
      <c r="C4" s="433"/>
      <c r="D4" s="433"/>
      <c r="E4" s="433"/>
      <c r="F4" s="433"/>
      <c r="G4" s="433"/>
      <c r="H4" s="433"/>
      <c r="I4" s="433"/>
      <c r="J4" s="433"/>
      <c r="K4" s="433"/>
      <c r="L4" s="433"/>
      <c r="M4" s="433"/>
      <c r="N4" s="433"/>
      <c r="O4" s="433"/>
      <c r="P4" s="433"/>
      <c r="Q4" s="433"/>
      <c r="R4" s="433"/>
      <c r="S4" s="433"/>
      <c r="T4" s="433"/>
      <c r="U4" s="433"/>
      <c r="V4" s="433"/>
      <c r="W4" s="433"/>
      <c r="X4" s="433"/>
      <c r="Y4" s="433"/>
      <c r="Z4" s="433"/>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row>
    <row r="5" spans="1:62" ht="14.25" customHeight="1">
      <c r="A5" s="415" t="s">
        <v>1</v>
      </c>
      <c r="B5" s="415"/>
      <c r="C5" s="416"/>
      <c r="D5" s="416"/>
      <c r="E5" s="416"/>
      <c r="F5" s="416"/>
      <c r="G5" s="416"/>
      <c r="H5" s="416"/>
      <c r="I5" s="415" t="s">
        <v>2</v>
      </c>
      <c r="J5" s="416"/>
      <c r="K5" s="416"/>
      <c r="L5" s="416"/>
      <c r="M5" s="416"/>
      <c r="N5" s="415" t="s">
        <v>3</v>
      </c>
      <c r="O5" s="416"/>
      <c r="P5" s="416"/>
      <c r="Q5" s="416"/>
      <c r="R5" s="416"/>
      <c r="S5" s="416"/>
      <c r="T5" s="416"/>
      <c r="U5" s="416"/>
      <c r="V5" s="416"/>
      <c r="W5" s="416"/>
      <c r="X5" s="416"/>
      <c r="Y5" s="416"/>
      <c r="Z5" s="416"/>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row>
    <row r="6" spans="1:62" ht="14.25" customHeight="1">
      <c r="A6" s="416"/>
      <c r="B6" s="416"/>
      <c r="C6" s="416"/>
      <c r="D6" s="416"/>
      <c r="E6" s="416"/>
      <c r="F6" s="416"/>
      <c r="G6" s="416"/>
      <c r="H6" s="416"/>
      <c r="I6" s="416"/>
      <c r="J6" s="416"/>
      <c r="K6" s="416"/>
      <c r="L6" s="416"/>
      <c r="M6" s="416"/>
      <c r="N6" s="416"/>
      <c r="O6" s="416"/>
      <c r="P6" s="416"/>
      <c r="Q6" s="416"/>
      <c r="R6" s="416"/>
      <c r="S6" s="416"/>
      <c r="T6" s="416"/>
      <c r="U6" s="416"/>
      <c r="V6" s="416"/>
      <c r="W6" s="416"/>
      <c r="X6" s="416"/>
      <c r="Y6" s="416"/>
      <c r="Z6" s="416"/>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row>
    <row r="7" spans="1:62" ht="27" customHeight="1">
      <c r="A7" s="421" t="s">
        <v>4</v>
      </c>
      <c r="B7" s="422" t="s">
        <v>124</v>
      </c>
      <c r="C7" s="422" t="s">
        <v>123</v>
      </c>
      <c r="D7" s="317" t="s">
        <v>5</v>
      </c>
      <c r="E7" s="317" t="s">
        <v>6</v>
      </c>
      <c r="F7" s="422" t="s">
        <v>25</v>
      </c>
      <c r="G7" s="317" t="s">
        <v>7</v>
      </c>
      <c r="H7" s="317" t="s">
        <v>8</v>
      </c>
      <c r="I7" s="317" t="s">
        <v>122</v>
      </c>
      <c r="J7" s="317" t="s">
        <v>9</v>
      </c>
      <c r="K7" s="317" t="s">
        <v>10</v>
      </c>
      <c r="L7" s="317" t="s">
        <v>11</v>
      </c>
      <c r="M7" s="317" t="s">
        <v>12</v>
      </c>
      <c r="N7" s="317" t="s">
        <v>13</v>
      </c>
      <c r="O7" s="317" t="s">
        <v>121</v>
      </c>
      <c r="P7" s="317" t="s">
        <v>120</v>
      </c>
      <c r="Q7" s="317" t="s">
        <v>119</v>
      </c>
      <c r="R7" s="422" t="s">
        <v>14</v>
      </c>
      <c r="S7" s="431"/>
      <c r="T7" s="422" t="s">
        <v>15</v>
      </c>
      <c r="U7" s="431"/>
      <c r="V7" s="422" t="s">
        <v>16</v>
      </c>
      <c r="W7" s="431"/>
      <c r="X7" s="422" t="s">
        <v>17</v>
      </c>
      <c r="Y7" s="431"/>
      <c r="Z7" s="431"/>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row>
    <row r="8" spans="1:62" ht="25.5" customHeight="1">
      <c r="A8" s="421"/>
      <c r="B8" s="422"/>
      <c r="C8" s="422"/>
      <c r="D8" s="318"/>
      <c r="E8" s="318"/>
      <c r="F8" s="439"/>
      <c r="G8" s="318"/>
      <c r="H8" s="318"/>
      <c r="I8" s="318"/>
      <c r="J8" s="318"/>
      <c r="K8" s="318"/>
      <c r="L8" s="318"/>
      <c r="M8" s="318"/>
      <c r="N8" s="318"/>
      <c r="O8" s="318"/>
      <c r="P8" s="318"/>
      <c r="Q8" s="318"/>
      <c r="R8" s="50" t="s">
        <v>18</v>
      </c>
      <c r="S8" s="50" t="s">
        <v>19</v>
      </c>
      <c r="T8" s="50" t="s">
        <v>18</v>
      </c>
      <c r="U8" s="50" t="s">
        <v>19</v>
      </c>
      <c r="V8" s="50" t="s">
        <v>18</v>
      </c>
      <c r="W8" s="50" t="s">
        <v>19</v>
      </c>
      <c r="X8" s="50" t="s">
        <v>20</v>
      </c>
      <c r="Y8" s="50" t="s">
        <v>21</v>
      </c>
      <c r="Z8" s="49" t="s">
        <v>22</v>
      </c>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row>
    <row r="9" spans="1:62" ht="94" customHeight="1">
      <c r="A9" s="23" t="s">
        <v>230</v>
      </c>
      <c r="B9" s="434" t="s">
        <v>177</v>
      </c>
      <c r="C9" s="434" t="s">
        <v>132</v>
      </c>
      <c r="D9" s="299" t="s">
        <v>179</v>
      </c>
      <c r="E9" s="299" t="s">
        <v>180</v>
      </c>
      <c r="F9" s="52">
        <v>44013</v>
      </c>
      <c r="G9" s="51" t="s">
        <v>26</v>
      </c>
      <c r="H9" s="51" t="s">
        <v>130</v>
      </c>
      <c r="I9" s="51" t="s">
        <v>27</v>
      </c>
      <c r="J9" s="51" t="s">
        <v>181</v>
      </c>
      <c r="K9" s="51">
        <v>1</v>
      </c>
      <c r="L9" s="18">
        <v>750</v>
      </c>
      <c r="M9" s="17">
        <f t="shared" ref="M9:M28" si="0">L9*4</f>
        <v>3000</v>
      </c>
      <c r="N9" s="51">
        <v>3</v>
      </c>
      <c r="O9" s="51"/>
      <c r="P9" s="51"/>
      <c r="Q9" s="51">
        <v>1</v>
      </c>
      <c r="R9" s="54">
        <v>1</v>
      </c>
      <c r="S9" s="51"/>
      <c r="T9" s="54">
        <v>1</v>
      </c>
      <c r="U9" s="51"/>
      <c r="V9" s="54">
        <v>1</v>
      </c>
      <c r="W9" s="51"/>
      <c r="X9" s="53">
        <v>1</v>
      </c>
      <c r="Y9" s="51"/>
      <c r="Z9" s="51"/>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row>
    <row r="10" spans="1:62" ht="94" customHeight="1">
      <c r="A10" s="23" t="s">
        <v>230</v>
      </c>
      <c r="B10" s="435"/>
      <c r="C10" s="435"/>
      <c r="D10" s="300"/>
      <c r="E10" s="300"/>
      <c r="F10" s="52">
        <v>44013</v>
      </c>
      <c r="G10" s="51" t="s">
        <v>90</v>
      </c>
      <c r="H10" s="51" t="s">
        <v>130</v>
      </c>
      <c r="I10" s="51" t="s">
        <v>88</v>
      </c>
      <c r="J10" s="51" t="s">
        <v>181</v>
      </c>
      <c r="K10" s="51">
        <v>2</v>
      </c>
      <c r="L10" s="18">
        <v>500</v>
      </c>
      <c r="M10" s="17">
        <f t="shared" si="0"/>
        <v>2000</v>
      </c>
      <c r="N10" s="51">
        <v>3</v>
      </c>
      <c r="O10" s="51"/>
      <c r="P10" s="51"/>
      <c r="Q10" s="51">
        <v>1</v>
      </c>
      <c r="R10" s="54">
        <v>1</v>
      </c>
      <c r="S10" s="51"/>
      <c r="T10" s="54">
        <v>1</v>
      </c>
      <c r="U10" s="51"/>
      <c r="V10" s="54">
        <v>1</v>
      </c>
      <c r="W10" s="51"/>
      <c r="X10" s="53">
        <v>1</v>
      </c>
      <c r="Y10" s="51"/>
      <c r="Z10" s="51"/>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row>
    <row r="11" spans="1:62" ht="94" customHeight="1">
      <c r="A11" s="23" t="s">
        <v>230</v>
      </c>
      <c r="B11" s="435"/>
      <c r="C11" s="435"/>
      <c r="D11" s="300"/>
      <c r="E11" s="300"/>
      <c r="F11" s="52">
        <v>44014</v>
      </c>
      <c r="G11" s="51" t="s">
        <v>26</v>
      </c>
      <c r="H11" s="51" t="s">
        <v>117</v>
      </c>
      <c r="I11" s="51" t="s">
        <v>27</v>
      </c>
      <c r="J11" s="51" t="s">
        <v>182</v>
      </c>
      <c r="K11" s="51">
        <v>3</v>
      </c>
      <c r="L11" s="18">
        <v>750</v>
      </c>
      <c r="M11" s="17">
        <f t="shared" si="0"/>
        <v>3000</v>
      </c>
      <c r="N11" s="51">
        <v>3</v>
      </c>
      <c r="O11" s="51"/>
      <c r="P11" s="51"/>
      <c r="Q11" s="51">
        <v>1</v>
      </c>
      <c r="R11" s="54">
        <v>1</v>
      </c>
      <c r="S11" s="51"/>
      <c r="T11" s="54">
        <v>1</v>
      </c>
      <c r="U11" s="51"/>
      <c r="V11" s="54">
        <v>1</v>
      </c>
      <c r="W11" s="51"/>
      <c r="X11" s="53">
        <v>1</v>
      </c>
      <c r="Y11" s="51"/>
      <c r="Z11" s="51"/>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row>
    <row r="12" spans="1:62" ht="94" customHeight="1">
      <c r="A12" s="23" t="s">
        <v>230</v>
      </c>
      <c r="B12" s="435"/>
      <c r="C12" s="435"/>
      <c r="D12" s="300"/>
      <c r="E12" s="300"/>
      <c r="F12" s="52">
        <v>44014</v>
      </c>
      <c r="G12" s="51" t="s">
        <v>90</v>
      </c>
      <c r="H12" s="51" t="s">
        <v>117</v>
      </c>
      <c r="I12" s="51" t="s">
        <v>88</v>
      </c>
      <c r="J12" s="51" t="s">
        <v>182</v>
      </c>
      <c r="K12" s="51">
        <v>4</v>
      </c>
      <c r="L12" s="18">
        <v>500</v>
      </c>
      <c r="M12" s="17">
        <f t="shared" si="0"/>
        <v>2000</v>
      </c>
      <c r="N12" s="51">
        <v>3</v>
      </c>
      <c r="O12" s="51"/>
      <c r="P12" s="51"/>
      <c r="Q12" s="51">
        <v>1</v>
      </c>
      <c r="R12" s="54">
        <v>1</v>
      </c>
      <c r="S12" s="51"/>
      <c r="T12" s="54">
        <v>1</v>
      </c>
      <c r="U12" s="51"/>
      <c r="V12" s="54">
        <v>1</v>
      </c>
      <c r="W12" s="51"/>
      <c r="X12" s="53">
        <v>1</v>
      </c>
      <c r="Y12" s="51"/>
      <c r="Z12" s="51"/>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row>
    <row r="13" spans="1:62" ht="94" customHeight="1">
      <c r="A13" s="23" t="s">
        <v>230</v>
      </c>
      <c r="B13" s="435"/>
      <c r="C13" s="435"/>
      <c r="D13" s="300"/>
      <c r="E13" s="300"/>
      <c r="F13" s="52">
        <v>44014</v>
      </c>
      <c r="G13" s="51" t="s">
        <v>26</v>
      </c>
      <c r="H13" s="51" t="s">
        <v>183</v>
      </c>
      <c r="I13" s="51" t="s">
        <v>27</v>
      </c>
      <c r="J13" s="51" t="s">
        <v>182</v>
      </c>
      <c r="K13" s="51">
        <v>5</v>
      </c>
      <c r="L13" s="18">
        <v>750</v>
      </c>
      <c r="M13" s="17">
        <f t="shared" si="0"/>
        <v>3000</v>
      </c>
      <c r="N13" s="51">
        <v>3</v>
      </c>
      <c r="O13" s="51"/>
      <c r="P13" s="51"/>
      <c r="Q13" s="51">
        <v>1</v>
      </c>
      <c r="R13" s="54">
        <v>1</v>
      </c>
      <c r="S13" s="51"/>
      <c r="T13" s="54">
        <v>1</v>
      </c>
      <c r="U13" s="51"/>
      <c r="V13" s="54">
        <v>1</v>
      </c>
      <c r="W13" s="51"/>
      <c r="X13" s="53">
        <v>1</v>
      </c>
      <c r="Y13" s="51"/>
      <c r="Z13" s="51"/>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row>
    <row r="14" spans="1:62" ht="94" customHeight="1">
      <c r="A14" s="23" t="s">
        <v>230</v>
      </c>
      <c r="B14" s="435"/>
      <c r="C14" s="435"/>
      <c r="D14" s="300"/>
      <c r="E14" s="300"/>
      <c r="F14" s="52">
        <v>44015</v>
      </c>
      <c r="G14" s="51" t="s">
        <v>26</v>
      </c>
      <c r="H14" s="51" t="s">
        <v>184</v>
      </c>
      <c r="I14" s="51" t="s">
        <v>27</v>
      </c>
      <c r="J14" s="51" t="s">
        <v>181</v>
      </c>
      <c r="K14" s="51">
        <v>6</v>
      </c>
      <c r="L14" s="18">
        <v>750</v>
      </c>
      <c r="M14" s="17">
        <f t="shared" si="0"/>
        <v>3000</v>
      </c>
      <c r="N14" s="51">
        <v>3</v>
      </c>
      <c r="O14" s="51"/>
      <c r="P14" s="51"/>
      <c r="Q14" s="51">
        <v>1</v>
      </c>
      <c r="R14" s="54">
        <v>1</v>
      </c>
      <c r="S14" s="51"/>
      <c r="T14" s="54">
        <v>1</v>
      </c>
      <c r="U14" s="51"/>
      <c r="V14" s="54">
        <v>1</v>
      </c>
      <c r="W14" s="51"/>
      <c r="X14" s="53">
        <v>1</v>
      </c>
      <c r="Y14" s="51"/>
      <c r="Z14" s="51"/>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row>
    <row r="15" spans="1:62" ht="94" customHeight="1">
      <c r="A15" s="23" t="s">
        <v>230</v>
      </c>
      <c r="B15" s="435"/>
      <c r="C15" s="435"/>
      <c r="D15" s="300"/>
      <c r="E15" s="300"/>
      <c r="F15" s="52">
        <v>44017</v>
      </c>
      <c r="G15" s="51" t="s">
        <v>26</v>
      </c>
      <c r="H15" s="51" t="s">
        <v>63</v>
      </c>
      <c r="I15" s="51" t="s">
        <v>27</v>
      </c>
      <c r="J15" s="51" t="s">
        <v>181</v>
      </c>
      <c r="K15" s="51">
        <v>7</v>
      </c>
      <c r="L15" s="18">
        <v>1000</v>
      </c>
      <c r="M15" s="17">
        <f t="shared" si="0"/>
        <v>4000</v>
      </c>
      <c r="N15" s="51">
        <v>1</v>
      </c>
      <c r="O15" s="51">
        <v>1</v>
      </c>
      <c r="P15" s="51"/>
      <c r="Q15" s="51"/>
      <c r="R15" s="54">
        <v>1</v>
      </c>
      <c r="S15" s="51"/>
      <c r="T15" s="54">
        <v>1</v>
      </c>
      <c r="U15" s="51"/>
      <c r="V15" s="54">
        <v>1</v>
      </c>
      <c r="W15" s="51"/>
      <c r="X15" s="53">
        <v>1</v>
      </c>
      <c r="Y15" s="51"/>
      <c r="Z15" s="51"/>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row>
    <row r="16" spans="1:62" ht="94" customHeight="1">
      <c r="A16" s="23" t="s">
        <v>230</v>
      </c>
      <c r="B16" s="435"/>
      <c r="C16" s="435"/>
      <c r="D16" s="300"/>
      <c r="E16" s="300"/>
      <c r="F16" s="52">
        <v>44017</v>
      </c>
      <c r="G16" s="51" t="s">
        <v>90</v>
      </c>
      <c r="H16" s="51" t="s">
        <v>63</v>
      </c>
      <c r="I16" s="51" t="s">
        <v>88</v>
      </c>
      <c r="J16" s="51" t="s">
        <v>181</v>
      </c>
      <c r="K16" s="51">
        <v>8</v>
      </c>
      <c r="L16" s="18">
        <v>500</v>
      </c>
      <c r="M16" s="17">
        <f t="shared" si="0"/>
        <v>2000</v>
      </c>
      <c r="N16" s="51">
        <v>1</v>
      </c>
      <c r="O16" s="51">
        <v>1</v>
      </c>
      <c r="P16" s="51"/>
      <c r="Q16" s="51"/>
      <c r="R16" s="54">
        <v>1</v>
      </c>
      <c r="S16" s="51"/>
      <c r="T16" s="54">
        <v>1</v>
      </c>
      <c r="U16" s="51"/>
      <c r="V16" s="54">
        <v>1</v>
      </c>
      <c r="W16" s="51"/>
      <c r="X16" s="53">
        <v>1</v>
      </c>
      <c r="Y16" s="51"/>
      <c r="Z16" s="51"/>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row>
    <row r="17" spans="1:95" ht="94" customHeight="1">
      <c r="A17" s="23" t="s">
        <v>230</v>
      </c>
      <c r="B17" s="435"/>
      <c r="C17" s="435"/>
      <c r="D17" s="300"/>
      <c r="E17" s="300"/>
      <c r="F17" s="52">
        <v>44017</v>
      </c>
      <c r="G17" s="51" t="s">
        <v>85</v>
      </c>
      <c r="H17" s="51" t="s">
        <v>65</v>
      </c>
      <c r="I17" s="55" t="s">
        <v>231</v>
      </c>
      <c r="J17" s="51" t="s">
        <v>181</v>
      </c>
      <c r="K17" s="51">
        <v>9</v>
      </c>
      <c r="L17" s="46">
        <v>391.88</v>
      </c>
      <c r="M17" s="17">
        <f t="shared" si="0"/>
        <v>1567.52</v>
      </c>
      <c r="N17" s="51">
        <v>1</v>
      </c>
      <c r="O17" s="51">
        <v>1</v>
      </c>
      <c r="P17" s="51"/>
      <c r="Q17" s="51"/>
      <c r="R17" s="54">
        <v>1</v>
      </c>
      <c r="S17" s="51"/>
      <c r="T17" s="54">
        <v>1</v>
      </c>
      <c r="U17" s="51"/>
      <c r="V17" s="54">
        <v>1</v>
      </c>
      <c r="W17" s="51"/>
      <c r="X17" s="53">
        <v>1</v>
      </c>
      <c r="Y17" s="51"/>
      <c r="Z17" s="51"/>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row>
    <row r="18" spans="1:95" ht="94" customHeight="1">
      <c r="A18" s="23" t="s">
        <v>230</v>
      </c>
      <c r="B18" s="435"/>
      <c r="C18" s="435"/>
      <c r="D18" s="300"/>
      <c r="E18" s="300"/>
      <c r="F18" s="52">
        <v>44018</v>
      </c>
      <c r="G18" s="51" t="s">
        <v>26</v>
      </c>
      <c r="H18" s="51" t="s">
        <v>65</v>
      </c>
      <c r="I18" s="51" t="s">
        <v>27</v>
      </c>
      <c r="J18" s="51" t="s">
        <v>181</v>
      </c>
      <c r="K18" s="51">
        <v>10</v>
      </c>
      <c r="L18" s="18">
        <v>1000</v>
      </c>
      <c r="M18" s="17">
        <f t="shared" si="0"/>
        <v>4000</v>
      </c>
      <c r="N18" s="51">
        <v>1</v>
      </c>
      <c r="O18" s="51">
        <v>1</v>
      </c>
      <c r="P18" s="51"/>
      <c r="Q18" s="51"/>
      <c r="R18" s="54">
        <v>1</v>
      </c>
      <c r="S18" s="51"/>
      <c r="T18" s="54">
        <v>1</v>
      </c>
      <c r="U18" s="51"/>
      <c r="V18" s="54">
        <v>1</v>
      </c>
      <c r="W18" s="51"/>
      <c r="X18" s="53">
        <v>1</v>
      </c>
      <c r="Y18" s="51"/>
      <c r="Z18" s="51"/>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row>
    <row r="19" spans="1:95" ht="94" customHeight="1">
      <c r="A19" s="23" t="s">
        <v>230</v>
      </c>
      <c r="B19" s="435"/>
      <c r="C19" s="435"/>
      <c r="D19" s="300"/>
      <c r="E19" s="300"/>
      <c r="F19" s="52">
        <v>44018</v>
      </c>
      <c r="G19" s="51" t="s">
        <v>90</v>
      </c>
      <c r="H19" s="51" t="s">
        <v>185</v>
      </c>
      <c r="I19" s="51" t="s">
        <v>88</v>
      </c>
      <c r="J19" s="51" t="s">
        <v>181</v>
      </c>
      <c r="K19" s="51">
        <v>11</v>
      </c>
      <c r="L19" s="18">
        <v>500</v>
      </c>
      <c r="M19" s="17">
        <f t="shared" si="0"/>
        <v>2000</v>
      </c>
      <c r="N19" s="51">
        <v>1</v>
      </c>
      <c r="O19" s="51">
        <v>1</v>
      </c>
      <c r="P19" s="51"/>
      <c r="Q19" s="51"/>
      <c r="R19" s="54">
        <v>1</v>
      </c>
      <c r="S19" s="51"/>
      <c r="T19" s="54">
        <v>1</v>
      </c>
      <c r="U19" s="51"/>
      <c r="V19" s="54">
        <v>1</v>
      </c>
      <c r="W19" s="51"/>
      <c r="X19" s="53">
        <v>1</v>
      </c>
      <c r="Y19" s="51"/>
      <c r="Z19" s="51"/>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row>
    <row r="20" spans="1:95" ht="94" customHeight="1">
      <c r="A20" s="23" t="s">
        <v>230</v>
      </c>
      <c r="B20" s="435"/>
      <c r="C20" s="435"/>
      <c r="D20" s="316"/>
      <c r="E20" s="316"/>
      <c r="F20" s="52">
        <v>44018</v>
      </c>
      <c r="G20" s="51" t="s">
        <v>26</v>
      </c>
      <c r="H20" s="51" t="s">
        <v>186</v>
      </c>
      <c r="I20" s="51" t="s">
        <v>27</v>
      </c>
      <c r="J20" s="51" t="s">
        <v>187</v>
      </c>
      <c r="K20" s="51">
        <v>12</v>
      </c>
      <c r="L20" s="18">
        <v>1000</v>
      </c>
      <c r="M20" s="17">
        <f t="shared" si="0"/>
        <v>4000</v>
      </c>
      <c r="N20" s="51">
        <v>1</v>
      </c>
      <c r="O20" s="51">
        <v>1</v>
      </c>
      <c r="P20" s="51"/>
      <c r="Q20" s="51"/>
      <c r="R20" s="54">
        <v>1</v>
      </c>
      <c r="S20" s="51"/>
      <c r="T20" s="54">
        <v>1</v>
      </c>
      <c r="U20" s="51"/>
      <c r="V20" s="54">
        <v>1</v>
      </c>
      <c r="W20" s="51"/>
      <c r="X20" s="53">
        <v>1</v>
      </c>
      <c r="Y20" s="51"/>
      <c r="Z20" s="51"/>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row>
    <row r="21" spans="1:95" ht="94" customHeight="1">
      <c r="A21" s="23" t="s">
        <v>230</v>
      </c>
      <c r="B21" s="435"/>
      <c r="C21" s="435"/>
      <c r="D21" s="299" t="s">
        <v>188</v>
      </c>
      <c r="E21" s="51" t="s">
        <v>189</v>
      </c>
      <c r="F21" s="52">
        <v>44020</v>
      </c>
      <c r="G21" s="51" t="s">
        <v>26</v>
      </c>
      <c r="H21" s="51" t="s">
        <v>159</v>
      </c>
      <c r="I21" s="51" t="s">
        <v>27</v>
      </c>
      <c r="J21" s="51" t="s">
        <v>190</v>
      </c>
      <c r="K21" s="51">
        <v>13</v>
      </c>
      <c r="L21" s="18">
        <v>750</v>
      </c>
      <c r="M21" s="17">
        <f t="shared" si="0"/>
        <v>3000</v>
      </c>
      <c r="N21" s="51">
        <v>3</v>
      </c>
      <c r="O21" s="51"/>
      <c r="P21" s="51"/>
      <c r="Q21" s="51">
        <v>1</v>
      </c>
      <c r="R21" s="54">
        <v>1</v>
      </c>
      <c r="S21" s="51"/>
      <c r="T21" s="54">
        <v>1</v>
      </c>
      <c r="U21" s="51"/>
      <c r="V21" s="54">
        <v>1</v>
      </c>
      <c r="W21" s="51"/>
      <c r="X21" s="53">
        <v>1</v>
      </c>
      <c r="Y21" s="51"/>
      <c r="Z21" s="51"/>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row>
    <row r="22" spans="1:95" ht="94" customHeight="1">
      <c r="A22" s="23" t="s">
        <v>230</v>
      </c>
      <c r="B22" s="435"/>
      <c r="C22" s="435"/>
      <c r="D22" s="300"/>
      <c r="E22" s="51" t="s">
        <v>189</v>
      </c>
      <c r="F22" s="52">
        <v>44020</v>
      </c>
      <c r="G22" s="51" t="s">
        <v>26</v>
      </c>
      <c r="H22" s="51" t="s">
        <v>63</v>
      </c>
      <c r="I22" s="51" t="s">
        <v>27</v>
      </c>
      <c r="J22" s="51" t="s">
        <v>191</v>
      </c>
      <c r="K22" s="51">
        <v>14</v>
      </c>
      <c r="L22" s="18">
        <v>1000</v>
      </c>
      <c r="M22" s="17">
        <f t="shared" si="0"/>
        <v>4000</v>
      </c>
      <c r="N22" s="51">
        <v>1</v>
      </c>
      <c r="O22" s="51">
        <v>1</v>
      </c>
      <c r="P22" s="51"/>
      <c r="Q22" s="51"/>
      <c r="R22" s="54">
        <v>1</v>
      </c>
      <c r="S22" s="51"/>
      <c r="T22" s="54">
        <v>1</v>
      </c>
      <c r="U22" s="51"/>
      <c r="V22" s="54">
        <v>1</v>
      </c>
      <c r="W22" s="51"/>
      <c r="X22" s="53">
        <v>1</v>
      </c>
      <c r="Y22" s="51"/>
      <c r="Z22" s="51"/>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row>
    <row r="23" spans="1:95" ht="94" customHeight="1">
      <c r="A23" s="23" t="s">
        <v>230</v>
      </c>
      <c r="B23" s="435"/>
      <c r="C23" s="435"/>
      <c r="D23" s="300"/>
      <c r="E23" s="51" t="s">
        <v>189</v>
      </c>
      <c r="F23" s="52">
        <v>44020</v>
      </c>
      <c r="G23" s="51" t="s">
        <v>26</v>
      </c>
      <c r="H23" s="51" t="s">
        <v>192</v>
      </c>
      <c r="I23" s="51" t="s">
        <v>27</v>
      </c>
      <c r="J23" s="51" t="s">
        <v>191</v>
      </c>
      <c r="K23" s="51">
        <v>15</v>
      </c>
      <c r="L23" s="18">
        <v>750</v>
      </c>
      <c r="M23" s="17">
        <f t="shared" si="0"/>
        <v>3000</v>
      </c>
      <c r="N23" s="51">
        <v>3</v>
      </c>
      <c r="O23" s="51"/>
      <c r="P23" s="51"/>
      <c r="Q23" s="51">
        <v>1</v>
      </c>
      <c r="R23" s="54">
        <v>1</v>
      </c>
      <c r="S23" s="51"/>
      <c r="T23" s="54">
        <v>1</v>
      </c>
      <c r="U23" s="51"/>
      <c r="V23" s="54">
        <v>1</v>
      </c>
      <c r="W23" s="51"/>
      <c r="X23" s="53">
        <v>1</v>
      </c>
      <c r="Y23" s="51"/>
      <c r="Z23" s="51"/>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row>
    <row r="24" spans="1:95" ht="94" customHeight="1">
      <c r="A24" s="23" t="s">
        <v>230</v>
      </c>
      <c r="B24" s="435"/>
      <c r="C24" s="435"/>
      <c r="D24" s="300"/>
      <c r="E24" s="51" t="s">
        <v>189</v>
      </c>
      <c r="F24" s="52">
        <v>44020</v>
      </c>
      <c r="G24" s="51" t="s">
        <v>26</v>
      </c>
      <c r="H24" s="51" t="s">
        <v>176</v>
      </c>
      <c r="I24" s="51" t="s">
        <v>27</v>
      </c>
      <c r="J24" s="51" t="s">
        <v>193</v>
      </c>
      <c r="K24" s="51">
        <v>16</v>
      </c>
      <c r="L24" s="18">
        <v>1000</v>
      </c>
      <c r="M24" s="17">
        <f t="shared" si="0"/>
        <v>4000</v>
      </c>
      <c r="N24" s="51">
        <v>1</v>
      </c>
      <c r="O24" s="51">
        <v>1</v>
      </c>
      <c r="P24" s="51"/>
      <c r="Q24" s="51"/>
      <c r="R24" s="54">
        <v>1</v>
      </c>
      <c r="S24" s="51"/>
      <c r="T24" s="54">
        <v>1</v>
      </c>
      <c r="U24" s="51"/>
      <c r="V24" s="54">
        <v>1</v>
      </c>
      <c r="W24" s="51"/>
      <c r="X24" s="53">
        <v>1</v>
      </c>
      <c r="Y24" s="51"/>
      <c r="Z24" s="51"/>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row>
    <row r="25" spans="1:95" ht="94" customHeight="1">
      <c r="A25" s="23" t="s">
        <v>230</v>
      </c>
      <c r="B25" s="435"/>
      <c r="C25" s="435"/>
      <c r="D25" s="300"/>
      <c r="E25" s="51" t="s">
        <v>189</v>
      </c>
      <c r="F25" s="52">
        <v>44020</v>
      </c>
      <c r="G25" s="51" t="s">
        <v>90</v>
      </c>
      <c r="H25" s="51" t="s">
        <v>176</v>
      </c>
      <c r="I25" s="51" t="s">
        <v>88</v>
      </c>
      <c r="J25" s="51" t="s">
        <v>193</v>
      </c>
      <c r="K25" s="51">
        <v>17</v>
      </c>
      <c r="L25" s="18">
        <v>500</v>
      </c>
      <c r="M25" s="17">
        <f t="shared" si="0"/>
        <v>2000</v>
      </c>
      <c r="N25" s="51">
        <v>1</v>
      </c>
      <c r="O25" s="51">
        <v>1</v>
      </c>
      <c r="P25" s="51"/>
      <c r="Q25" s="51"/>
      <c r="R25" s="54">
        <v>1</v>
      </c>
      <c r="S25" s="51"/>
      <c r="T25" s="54">
        <v>1</v>
      </c>
      <c r="U25" s="51"/>
      <c r="V25" s="54">
        <v>1</v>
      </c>
      <c r="W25" s="51"/>
      <c r="X25" s="53">
        <v>1</v>
      </c>
      <c r="Y25" s="51"/>
      <c r="Z25" s="51"/>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row>
    <row r="26" spans="1:95" ht="94" customHeight="1">
      <c r="A26" s="23" t="s">
        <v>230</v>
      </c>
      <c r="B26" s="435"/>
      <c r="C26" s="435"/>
      <c r="D26" s="300"/>
      <c r="E26" s="51" t="s">
        <v>189</v>
      </c>
      <c r="F26" s="52">
        <v>44020</v>
      </c>
      <c r="G26" s="51" t="s">
        <v>90</v>
      </c>
      <c r="H26" s="51" t="s">
        <v>176</v>
      </c>
      <c r="I26" s="51" t="s">
        <v>88</v>
      </c>
      <c r="J26" s="51" t="s">
        <v>193</v>
      </c>
      <c r="K26" s="51">
        <v>18</v>
      </c>
      <c r="L26" s="18">
        <v>500</v>
      </c>
      <c r="M26" s="17">
        <f t="shared" si="0"/>
        <v>2000</v>
      </c>
      <c r="N26" s="51">
        <v>1</v>
      </c>
      <c r="O26" s="51">
        <v>1</v>
      </c>
      <c r="P26" s="51"/>
      <c r="Q26" s="51"/>
      <c r="R26" s="54">
        <v>1</v>
      </c>
      <c r="S26" s="51"/>
      <c r="T26" s="54">
        <v>1</v>
      </c>
      <c r="U26" s="51"/>
      <c r="V26" s="54">
        <v>1</v>
      </c>
      <c r="W26" s="51"/>
      <c r="X26" s="53">
        <v>1</v>
      </c>
      <c r="Y26" s="51"/>
      <c r="Z26" s="51"/>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row>
    <row r="27" spans="1:95" ht="94" customHeight="1">
      <c r="A27" s="23" t="s">
        <v>230</v>
      </c>
      <c r="B27" s="435"/>
      <c r="C27" s="435"/>
      <c r="D27" s="316"/>
      <c r="E27" s="51" t="s">
        <v>189</v>
      </c>
      <c r="F27" s="52">
        <v>44020</v>
      </c>
      <c r="G27" s="51" t="s">
        <v>93</v>
      </c>
      <c r="H27" s="51" t="s">
        <v>117</v>
      </c>
      <c r="I27" s="51" t="s">
        <v>88</v>
      </c>
      <c r="J27" s="51" t="s">
        <v>194</v>
      </c>
      <c r="K27" s="51">
        <v>19</v>
      </c>
      <c r="L27" s="18">
        <v>500</v>
      </c>
      <c r="M27" s="17">
        <f t="shared" si="0"/>
        <v>2000</v>
      </c>
      <c r="N27" s="51">
        <v>3</v>
      </c>
      <c r="O27" s="51"/>
      <c r="P27" s="51"/>
      <c r="Q27" s="51">
        <v>1</v>
      </c>
      <c r="R27" s="54">
        <v>1</v>
      </c>
      <c r="S27" s="51"/>
      <c r="T27" s="54">
        <v>1</v>
      </c>
      <c r="U27" s="51"/>
      <c r="V27" s="54">
        <v>1</v>
      </c>
      <c r="W27" s="51"/>
      <c r="X27" s="53">
        <v>1</v>
      </c>
      <c r="Y27" s="51"/>
      <c r="Z27" s="51"/>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row>
    <row r="28" spans="1:95" ht="94" customHeight="1">
      <c r="A28" s="23" t="s">
        <v>230</v>
      </c>
      <c r="B28" s="435"/>
      <c r="C28" s="435"/>
      <c r="D28" s="299" t="s">
        <v>195</v>
      </c>
      <c r="E28" s="299" t="s">
        <v>196</v>
      </c>
      <c r="F28" s="52">
        <v>44020</v>
      </c>
      <c r="G28" s="51" t="s">
        <v>26</v>
      </c>
      <c r="H28" s="51" t="s">
        <v>197</v>
      </c>
      <c r="I28" s="51" t="s">
        <v>27</v>
      </c>
      <c r="J28" s="51" t="s">
        <v>198</v>
      </c>
      <c r="K28" s="51">
        <v>20</v>
      </c>
      <c r="L28" s="18">
        <v>1200</v>
      </c>
      <c r="M28" s="17">
        <f t="shared" si="0"/>
        <v>4800</v>
      </c>
      <c r="N28" s="51">
        <v>1</v>
      </c>
      <c r="O28" s="51">
        <v>1</v>
      </c>
      <c r="P28" s="51"/>
      <c r="Q28" s="51"/>
      <c r="R28" s="54">
        <v>1</v>
      </c>
      <c r="S28" s="51"/>
      <c r="T28" s="54">
        <v>1</v>
      </c>
      <c r="U28" s="51"/>
      <c r="V28" s="54">
        <v>1</v>
      </c>
      <c r="W28" s="51"/>
      <c r="X28" s="53">
        <v>1</v>
      </c>
      <c r="Y28" s="51"/>
      <c r="Z28" s="51"/>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row>
    <row r="29" spans="1:95" ht="93" customHeight="1">
      <c r="A29" s="23" t="s">
        <v>230</v>
      </c>
      <c r="B29" s="435"/>
      <c r="C29" s="435"/>
      <c r="D29" s="300"/>
      <c r="E29" s="300"/>
      <c r="F29" s="52">
        <v>44020</v>
      </c>
      <c r="G29" s="51" t="s">
        <v>90</v>
      </c>
      <c r="H29" s="51" t="s">
        <v>197</v>
      </c>
      <c r="I29" s="51" t="s">
        <v>88</v>
      </c>
      <c r="J29" s="51" t="s">
        <v>196</v>
      </c>
      <c r="K29" s="51">
        <v>21</v>
      </c>
      <c r="L29" s="18">
        <v>500</v>
      </c>
      <c r="M29" s="17">
        <f t="shared" ref="M29:M69" si="1">L29*4</f>
        <v>2000</v>
      </c>
      <c r="N29" s="51">
        <v>1</v>
      </c>
      <c r="O29" s="51">
        <v>1</v>
      </c>
      <c r="P29" s="51"/>
      <c r="Q29" s="51"/>
      <c r="R29" s="54">
        <v>1</v>
      </c>
      <c r="S29" s="51"/>
      <c r="T29" s="54">
        <v>1</v>
      </c>
      <c r="U29" s="51"/>
      <c r="V29" s="54">
        <v>1</v>
      </c>
      <c r="W29" s="51"/>
      <c r="X29" s="53">
        <v>1</v>
      </c>
      <c r="Y29" s="51"/>
      <c r="Z29" s="51"/>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row>
    <row r="30" spans="1:95" ht="93" customHeight="1">
      <c r="A30" s="23" t="s">
        <v>230</v>
      </c>
      <c r="B30" s="435"/>
      <c r="C30" s="435"/>
      <c r="D30" s="300"/>
      <c r="E30" s="300"/>
      <c r="F30" s="52">
        <v>44020</v>
      </c>
      <c r="G30" s="51" t="s">
        <v>90</v>
      </c>
      <c r="H30" s="51" t="s">
        <v>197</v>
      </c>
      <c r="I30" s="51" t="s">
        <v>88</v>
      </c>
      <c r="J30" s="51" t="s">
        <v>196</v>
      </c>
      <c r="K30" s="51">
        <v>22</v>
      </c>
      <c r="L30" s="18">
        <v>500</v>
      </c>
      <c r="M30" s="17">
        <f t="shared" si="1"/>
        <v>2000</v>
      </c>
      <c r="N30" s="51">
        <v>1</v>
      </c>
      <c r="O30" s="51">
        <v>1</v>
      </c>
      <c r="P30" s="51"/>
      <c r="Q30" s="51"/>
      <c r="R30" s="54">
        <v>1</v>
      </c>
      <c r="S30" s="51"/>
      <c r="T30" s="54">
        <v>1</v>
      </c>
      <c r="U30" s="51"/>
      <c r="V30" s="54">
        <v>1</v>
      </c>
      <c r="W30" s="51"/>
      <c r="X30" s="53">
        <v>1</v>
      </c>
      <c r="Y30" s="51"/>
      <c r="Z30" s="51"/>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row>
    <row r="31" spans="1:95" ht="93" customHeight="1">
      <c r="A31" s="23" t="s">
        <v>230</v>
      </c>
      <c r="B31" s="435"/>
      <c r="C31" s="435"/>
      <c r="D31" s="316"/>
      <c r="E31" s="316"/>
      <c r="F31" s="52">
        <v>44020</v>
      </c>
      <c r="G31" s="51" t="s">
        <v>26</v>
      </c>
      <c r="H31" s="51" t="s">
        <v>159</v>
      </c>
      <c r="I31" s="51" t="s">
        <v>27</v>
      </c>
      <c r="J31" s="51" t="s">
        <v>199</v>
      </c>
      <c r="K31" s="51">
        <v>23</v>
      </c>
      <c r="L31" s="18">
        <v>750</v>
      </c>
      <c r="M31" s="17">
        <f t="shared" si="1"/>
        <v>3000</v>
      </c>
      <c r="N31" s="51">
        <v>3</v>
      </c>
      <c r="O31" s="51"/>
      <c r="P31" s="51"/>
      <c r="Q31" s="51">
        <v>1</v>
      </c>
      <c r="R31" s="54">
        <v>1</v>
      </c>
      <c r="S31" s="51"/>
      <c r="T31" s="54">
        <v>1</v>
      </c>
      <c r="U31" s="51"/>
      <c r="V31" s="54">
        <v>1</v>
      </c>
      <c r="W31" s="51"/>
      <c r="X31" s="53">
        <v>1</v>
      </c>
      <c r="Y31" s="51"/>
      <c r="Z31" s="51"/>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row>
    <row r="32" spans="1:95" ht="93" customHeight="1">
      <c r="A32" s="23" t="s">
        <v>230</v>
      </c>
      <c r="B32" s="435"/>
      <c r="C32" s="435"/>
      <c r="D32" s="299" t="s">
        <v>188</v>
      </c>
      <c r="E32" s="299" t="s">
        <v>189</v>
      </c>
      <c r="F32" s="52">
        <v>44021</v>
      </c>
      <c r="G32" s="51" t="s">
        <v>26</v>
      </c>
      <c r="H32" s="51" t="s">
        <v>61</v>
      </c>
      <c r="I32" s="51" t="s">
        <v>27</v>
      </c>
      <c r="J32" s="51" t="s">
        <v>200</v>
      </c>
      <c r="K32" s="51">
        <v>24</v>
      </c>
      <c r="L32" s="18">
        <v>1000</v>
      </c>
      <c r="M32" s="17">
        <f t="shared" si="1"/>
        <v>4000</v>
      </c>
      <c r="N32" s="51">
        <v>1</v>
      </c>
      <c r="O32" s="51">
        <v>1</v>
      </c>
      <c r="P32" s="51"/>
      <c r="Q32" s="51"/>
      <c r="R32" s="54">
        <v>1</v>
      </c>
      <c r="S32" s="51"/>
      <c r="T32" s="54">
        <v>1</v>
      </c>
      <c r="U32" s="51"/>
      <c r="V32" s="54">
        <v>1</v>
      </c>
      <c r="W32" s="51"/>
      <c r="X32" s="53">
        <v>1</v>
      </c>
      <c r="Y32" s="51"/>
      <c r="Z32" s="51"/>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row>
    <row r="33" spans="1:95" ht="93" customHeight="1">
      <c r="A33" s="23" t="s">
        <v>230</v>
      </c>
      <c r="B33" s="435"/>
      <c r="C33" s="435"/>
      <c r="D33" s="300"/>
      <c r="E33" s="300"/>
      <c r="F33" s="52">
        <v>44021</v>
      </c>
      <c r="G33" s="51" t="s">
        <v>26</v>
      </c>
      <c r="H33" s="51" t="s">
        <v>201</v>
      </c>
      <c r="I33" s="51" t="s">
        <v>27</v>
      </c>
      <c r="J33" s="51" t="s">
        <v>202</v>
      </c>
      <c r="K33" s="51">
        <v>25</v>
      </c>
      <c r="L33" s="18">
        <v>750</v>
      </c>
      <c r="M33" s="17">
        <f t="shared" si="1"/>
        <v>3000</v>
      </c>
      <c r="N33" s="51">
        <v>3</v>
      </c>
      <c r="O33" s="51"/>
      <c r="P33" s="51"/>
      <c r="Q33" s="51">
        <v>1</v>
      </c>
      <c r="R33" s="54">
        <v>1</v>
      </c>
      <c r="S33" s="51"/>
      <c r="T33" s="54">
        <v>1</v>
      </c>
      <c r="U33" s="51"/>
      <c r="V33" s="54">
        <v>1</v>
      </c>
      <c r="W33" s="51"/>
      <c r="X33" s="53">
        <v>1</v>
      </c>
      <c r="Y33" s="51"/>
      <c r="Z33" s="51"/>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row>
    <row r="34" spans="1:95" ht="93" customHeight="1">
      <c r="A34" s="23" t="s">
        <v>230</v>
      </c>
      <c r="B34" s="435"/>
      <c r="C34" s="435"/>
      <c r="D34" s="300"/>
      <c r="E34" s="300"/>
      <c r="F34" s="52">
        <v>44021</v>
      </c>
      <c r="G34" s="51" t="s">
        <v>90</v>
      </c>
      <c r="H34" s="51" t="s">
        <v>201</v>
      </c>
      <c r="I34" s="51" t="s">
        <v>88</v>
      </c>
      <c r="J34" s="51" t="s">
        <v>202</v>
      </c>
      <c r="K34" s="51">
        <v>26</v>
      </c>
      <c r="L34" s="18">
        <v>500</v>
      </c>
      <c r="M34" s="17">
        <f t="shared" si="1"/>
        <v>2000</v>
      </c>
      <c r="N34" s="51">
        <v>3</v>
      </c>
      <c r="O34" s="51"/>
      <c r="P34" s="51"/>
      <c r="Q34" s="51">
        <v>1</v>
      </c>
      <c r="R34" s="54">
        <v>1</v>
      </c>
      <c r="S34" s="51"/>
      <c r="T34" s="54">
        <v>1</v>
      </c>
      <c r="U34" s="51"/>
      <c r="V34" s="54">
        <v>1</v>
      </c>
      <c r="W34" s="51"/>
      <c r="X34" s="53">
        <v>1</v>
      </c>
      <c r="Y34" s="51"/>
      <c r="Z34" s="51"/>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row>
    <row r="35" spans="1:95" ht="93" customHeight="1">
      <c r="A35" s="23" t="s">
        <v>230</v>
      </c>
      <c r="B35" s="435"/>
      <c r="C35" s="435"/>
      <c r="D35" s="300"/>
      <c r="E35" s="300"/>
      <c r="F35" s="52">
        <v>44021</v>
      </c>
      <c r="G35" s="51" t="s">
        <v>26</v>
      </c>
      <c r="H35" s="51" t="s">
        <v>140</v>
      </c>
      <c r="I35" s="51" t="s">
        <v>27</v>
      </c>
      <c r="J35" s="51" t="s">
        <v>203</v>
      </c>
      <c r="K35" s="51">
        <v>27</v>
      </c>
      <c r="L35" s="18">
        <v>750</v>
      </c>
      <c r="M35" s="17">
        <f t="shared" si="1"/>
        <v>3000</v>
      </c>
      <c r="N35" s="51">
        <v>3</v>
      </c>
      <c r="O35" s="51"/>
      <c r="P35" s="51"/>
      <c r="Q35" s="51">
        <v>1</v>
      </c>
      <c r="R35" s="54">
        <v>1</v>
      </c>
      <c r="S35" s="51"/>
      <c r="T35" s="54">
        <v>1</v>
      </c>
      <c r="U35" s="51"/>
      <c r="V35" s="54">
        <v>1</v>
      </c>
      <c r="W35" s="51"/>
      <c r="X35" s="53">
        <v>1</v>
      </c>
      <c r="Y35" s="51"/>
      <c r="Z35" s="51"/>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row>
    <row r="36" spans="1:95" ht="93" customHeight="1">
      <c r="A36" s="23" t="s">
        <v>230</v>
      </c>
      <c r="B36" s="435"/>
      <c r="C36" s="435"/>
      <c r="D36" s="300"/>
      <c r="E36" s="300"/>
      <c r="F36" s="52">
        <v>44021</v>
      </c>
      <c r="G36" s="51" t="s">
        <v>90</v>
      </c>
      <c r="H36" s="51" t="s">
        <v>140</v>
      </c>
      <c r="I36" s="51" t="s">
        <v>88</v>
      </c>
      <c r="J36" s="51" t="s">
        <v>203</v>
      </c>
      <c r="K36" s="51">
        <v>28</v>
      </c>
      <c r="L36" s="18">
        <v>500</v>
      </c>
      <c r="M36" s="17">
        <f t="shared" si="1"/>
        <v>2000</v>
      </c>
      <c r="N36" s="51">
        <v>3</v>
      </c>
      <c r="O36" s="51"/>
      <c r="P36" s="51"/>
      <c r="Q36" s="51">
        <v>1</v>
      </c>
      <c r="R36" s="54">
        <v>1</v>
      </c>
      <c r="S36" s="51"/>
      <c r="T36" s="54">
        <v>1</v>
      </c>
      <c r="U36" s="51"/>
      <c r="V36" s="54">
        <v>1</v>
      </c>
      <c r="W36" s="51"/>
      <c r="X36" s="53">
        <v>1</v>
      </c>
      <c r="Y36" s="51"/>
      <c r="Z36" s="51"/>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row>
    <row r="37" spans="1:95" ht="93" customHeight="1">
      <c r="A37" s="23" t="s">
        <v>230</v>
      </c>
      <c r="B37" s="435"/>
      <c r="C37" s="435"/>
      <c r="D37" s="300"/>
      <c r="E37" s="300"/>
      <c r="F37" s="52">
        <v>44021</v>
      </c>
      <c r="G37" s="51" t="s">
        <v>26</v>
      </c>
      <c r="H37" s="51" t="s">
        <v>204</v>
      </c>
      <c r="I37" s="51" t="s">
        <v>27</v>
      </c>
      <c r="J37" s="51" t="s">
        <v>194</v>
      </c>
      <c r="K37" s="51">
        <v>29</v>
      </c>
      <c r="L37" s="18">
        <v>1000</v>
      </c>
      <c r="M37" s="17">
        <f t="shared" si="1"/>
        <v>4000</v>
      </c>
      <c r="N37" s="51">
        <v>1</v>
      </c>
      <c r="O37" s="51">
        <v>1</v>
      </c>
      <c r="P37" s="51"/>
      <c r="Q37" s="51"/>
      <c r="R37" s="54">
        <v>1</v>
      </c>
      <c r="S37" s="51"/>
      <c r="T37" s="54">
        <v>1</v>
      </c>
      <c r="U37" s="51"/>
      <c r="V37" s="54">
        <v>1</v>
      </c>
      <c r="W37" s="51"/>
      <c r="X37" s="53">
        <v>1</v>
      </c>
      <c r="Y37" s="51"/>
      <c r="Z37" s="51"/>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row>
    <row r="38" spans="1:95" ht="93" customHeight="1">
      <c r="A38" s="23" t="s">
        <v>230</v>
      </c>
      <c r="B38" s="435"/>
      <c r="C38" s="435"/>
      <c r="D38" s="316"/>
      <c r="E38" s="316"/>
      <c r="F38" s="52">
        <v>44021</v>
      </c>
      <c r="G38" s="51" t="s">
        <v>90</v>
      </c>
      <c r="H38" s="51" t="s">
        <v>204</v>
      </c>
      <c r="I38" s="51" t="s">
        <v>88</v>
      </c>
      <c r="J38" s="51" t="s">
        <v>194</v>
      </c>
      <c r="K38" s="51">
        <v>30</v>
      </c>
      <c r="L38" s="18">
        <v>500</v>
      </c>
      <c r="M38" s="17">
        <f t="shared" si="1"/>
        <v>2000</v>
      </c>
      <c r="N38" s="51">
        <v>1</v>
      </c>
      <c r="O38" s="51">
        <v>1</v>
      </c>
      <c r="P38" s="51"/>
      <c r="Q38" s="51"/>
      <c r="R38" s="54">
        <v>1</v>
      </c>
      <c r="S38" s="51"/>
      <c r="T38" s="54">
        <v>1</v>
      </c>
      <c r="U38" s="51"/>
      <c r="V38" s="54">
        <v>1</v>
      </c>
      <c r="W38" s="51"/>
      <c r="X38" s="53">
        <v>1</v>
      </c>
      <c r="Y38" s="51"/>
      <c r="Z38" s="51"/>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row>
    <row r="39" spans="1:95" ht="93" customHeight="1">
      <c r="A39" s="23" t="s">
        <v>230</v>
      </c>
      <c r="B39" s="435"/>
      <c r="C39" s="435"/>
      <c r="D39" s="299" t="s">
        <v>179</v>
      </c>
      <c r="E39" s="299" t="s">
        <v>180</v>
      </c>
      <c r="F39" s="52">
        <v>44021</v>
      </c>
      <c r="G39" s="51" t="s">
        <v>85</v>
      </c>
      <c r="H39" s="51" t="s">
        <v>146</v>
      </c>
      <c r="I39" s="55" t="s">
        <v>232</v>
      </c>
      <c r="J39" s="51" t="s">
        <v>205</v>
      </c>
      <c r="K39" s="51">
        <v>31</v>
      </c>
      <c r="L39" s="18">
        <v>1696.8</v>
      </c>
      <c r="M39" s="17">
        <f t="shared" si="1"/>
        <v>6787.2</v>
      </c>
      <c r="N39" s="51">
        <v>1</v>
      </c>
      <c r="O39" s="51">
        <v>1</v>
      </c>
      <c r="P39" s="51"/>
      <c r="Q39" s="51"/>
      <c r="R39" s="54">
        <v>1</v>
      </c>
      <c r="S39" s="51"/>
      <c r="T39" s="54">
        <v>1</v>
      </c>
      <c r="U39" s="51"/>
      <c r="V39" s="54">
        <v>1</v>
      </c>
      <c r="W39" s="51"/>
      <c r="X39" s="53">
        <v>1</v>
      </c>
      <c r="Y39" s="51"/>
      <c r="Z39" s="51"/>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row>
    <row r="40" spans="1:95" ht="93" customHeight="1">
      <c r="A40" s="23" t="s">
        <v>230</v>
      </c>
      <c r="B40" s="435"/>
      <c r="C40" s="435"/>
      <c r="D40" s="300"/>
      <c r="E40" s="300"/>
      <c r="F40" s="52">
        <v>44021</v>
      </c>
      <c r="G40" s="51" t="s">
        <v>26</v>
      </c>
      <c r="H40" s="51" t="s">
        <v>146</v>
      </c>
      <c r="I40" s="51" t="s">
        <v>27</v>
      </c>
      <c r="J40" s="51" t="s">
        <v>205</v>
      </c>
      <c r="K40" s="51">
        <v>32</v>
      </c>
      <c r="L40" s="18">
        <v>1000</v>
      </c>
      <c r="M40" s="17">
        <f t="shared" si="1"/>
        <v>4000</v>
      </c>
      <c r="N40" s="51">
        <v>1</v>
      </c>
      <c r="O40" s="51">
        <v>1</v>
      </c>
      <c r="P40" s="51"/>
      <c r="Q40" s="51"/>
      <c r="R40" s="54">
        <v>1</v>
      </c>
      <c r="S40" s="51"/>
      <c r="T40" s="54">
        <v>1</v>
      </c>
      <c r="U40" s="51"/>
      <c r="V40" s="54">
        <v>1</v>
      </c>
      <c r="W40" s="51"/>
      <c r="X40" s="53">
        <v>1</v>
      </c>
      <c r="Y40" s="51"/>
      <c r="Z40" s="51"/>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row>
    <row r="41" spans="1:95" ht="93" customHeight="1">
      <c r="A41" s="23" t="s">
        <v>230</v>
      </c>
      <c r="B41" s="435"/>
      <c r="C41" s="435"/>
      <c r="D41" s="316"/>
      <c r="E41" s="316"/>
      <c r="F41" s="52">
        <v>44021</v>
      </c>
      <c r="G41" s="51" t="s">
        <v>90</v>
      </c>
      <c r="H41" s="51" t="s">
        <v>146</v>
      </c>
      <c r="I41" s="51" t="s">
        <v>88</v>
      </c>
      <c r="J41" s="51" t="s">
        <v>205</v>
      </c>
      <c r="K41" s="51">
        <v>33</v>
      </c>
      <c r="L41" s="18">
        <v>500</v>
      </c>
      <c r="M41" s="17">
        <f t="shared" si="1"/>
        <v>2000</v>
      </c>
      <c r="N41" s="51">
        <v>1</v>
      </c>
      <c r="O41" s="51">
        <v>1</v>
      </c>
      <c r="P41" s="51"/>
      <c r="Q41" s="51"/>
      <c r="R41" s="54">
        <v>1</v>
      </c>
      <c r="S41" s="51"/>
      <c r="T41" s="54">
        <v>1</v>
      </c>
      <c r="U41" s="51"/>
      <c r="V41" s="54">
        <v>1</v>
      </c>
      <c r="W41" s="51"/>
      <c r="X41" s="53">
        <v>1</v>
      </c>
      <c r="Y41" s="51"/>
      <c r="Z41" s="51"/>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row>
    <row r="42" spans="1:95" ht="93" customHeight="1">
      <c r="A42" s="23" t="s">
        <v>230</v>
      </c>
      <c r="B42" s="435"/>
      <c r="C42" s="435"/>
      <c r="D42" s="299" t="s">
        <v>206</v>
      </c>
      <c r="E42" s="299" t="s">
        <v>207</v>
      </c>
      <c r="F42" s="52">
        <v>44023</v>
      </c>
      <c r="G42" s="51" t="s">
        <v>26</v>
      </c>
      <c r="H42" s="51" t="s">
        <v>58</v>
      </c>
      <c r="I42" s="51" t="s">
        <v>27</v>
      </c>
      <c r="J42" s="51" t="s">
        <v>208</v>
      </c>
      <c r="K42" s="51">
        <v>34</v>
      </c>
      <c r="L42" s="18">
        <v>750</v>
      </c>
      <c r="M42" s="17">
        <f t="shared" si="1"/>
        <v>3000</v>
      </c>
      <c r="N42" s="51">
        <v>3</v>
      </c>
      <c r="O42" s="51"/>
      <c r="P42" s="51"/>
      <c r="Q42" s="51">
        <v>1</v>
      </c>
      <c r="R42" s="54">
        <v>1</v>
      </c>
      <c r="S42" s="51"/>
      <c r="T42" s="54">
        <v>1</v>
      </c>
      <c r="U42" s="51"/>
      <c r="V42" s="54">
        <v>1</v>
      </c>
      <c r="W42" s="51"/>
      <c r="X42" s="53">
        <v>1</v>
      </c>
      <c r="Y42" s="51"/>
      <c r="Z42" s="51"/>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row>
    <row r="43" spans="1:95" ht="93" customHeight="1">
      <c r="A43" s="23" t="s">
        <v>230</v>
      </c>
      <c r="B43" s="435"/>
      <c r="C43" s="435"/>
      <c r="D43" s="300"/>
      <c r="E43" s="300"/>
      <c r="F43" s="52">
        <v>44024</v>
      </c>
      <c r="G43" s="51" t="s">
        <v>26</v>
      </c>
      <c r="H43" s="51" t="s">
        <v>159</v>
      </c>
      <c r="I43" s="51" t="s">
        <v>27</v>
      </c>
      <c r="J43" s="51" t="s">
        <v>208</v>
      </c>
      <c r="K43" s="51">
        <v>35</v>
      </c>
      <c r="L43" s="18">
        <v>750</v>
      </c>
      <c r="M43" s="17">
        <f t="shared" si="1"/>
        <v>3000</v>
      </c>
      <c r="N43" s="51">
        <v>3</v>
      </c>
      <c r="O43" s="51"/>
      <c r="P43" s="51"/>
      <c r="Q43" s="51">
        <v>1</v>
      </c>
      <c r="R43" s="54">
        <v>1</v>
      </c>
      <c r="S43" s="51"/>
      <c r="T43" s="54">
        <v>1</v>
      </c>
      <c r="U43" s="51"/>
      <c r="V43" s="54">
        <v>1</v>
      </c>
      <c r="W43" s="51"/>
      <c r="X43" s="53">
        <v>1</v>
      </c>
      <c r="Y43" s="51"/>
      <c r="Z43" s="51"/>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row>
    <row r="44" spans="1:95" ht="93" customHeight="1">
      <c r="A44" s="23" t="s">
        <v>230</v>
      </c>
      <c r="B44" s="435"/>
      <c r="C44" s="435"/>
      <c r="D44" s="300"/>
      <c r="E44" s="300"/>
      <c r="F44" s="52">
        <v>44025</v>
      </c>
      <c r="G44" s="51" t="s">
        <v>26</v>
      </c>
      <c r="H44" s="51" t="s">
        <v>61</v>
      </c>
      <c r="I44" s="51" t="s">
        <v>27</v>
      </c>
      <c r="J44" s="51" t="s">
        <v>208</v>
      </c>
      <c r="K44" s="51">
        <v>36</v>
      </c>
      <c r="L44" s="18">
        <v>1000</v>
      </c>
      <c r="M44" s="17">
        <f t="shared" si="1"/>
        <v>4000</v>
      </c>
      <c r="N44" s="51">
        <v>1</v>
      </c>
      <c r="O44" s="51">
        <v>1</v>
      </c>
      <c r="P44" s="51"/>
      <c r="Q44" s="51"/>
      <c r="R44" s="54">
        <v>1</v>
      </c>
      <c r="S44" s="51"/>
      <c r="T44" s="54">
        <v>1</v>
      </c>
      <c r="U44" s="51"/>
      <c r="V44" s="54">
        <v>1</v>
      </c>
      <c r="W44" s="51"/>
      <c r="X44" s="53">
        <v>1</v>
      </c>
      <c r="Y44" s="51"/>
      <c r="Z44" s="51"/>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row>
    <row r="45" spans="1:95" ht="93" customHeight="1">
      <c r="A45" s="23" t="s">
        <v>230</v>
      </c>
      <c r="B45" s="435"/>
      <c r="C45" s="435"/>
      <c r="D45" s="300"/>
      <c r="E45" s="300"/>
      <c r="F45" s="52">
        <v>44025</v>
      </c>
      <c r="G45" s="51" t="s">
        <v>26</v>
      </c>
      <c r="H45" s="51" t="s">
        <v>176</v>
      </c>
      <c r="I45" s="51" t="s">
        <v>27</v>
      </c>
      <c r="J45" s="51" t="s">
        <v>209</v>
      </c>
      <c r="K45" s="51">
        <v>37</v>
      </c>
      <c r="L45" s="18">
        <v>1000</v>
      </c>
      <c r="M45" s="17">
        <f t="shared" si="1"/>
        <v>4000</v>
      </c>
      <c r="N45" s="51">
        <v>1</v>
      </c>
      <c r="O45" s="51">
        <v>1</v>
      </c>
      <c r="P45" s="51"/>
      <c r="Q45" s="51"/>
      <c r="R45" s="54">
        <v>1</v>
      </c>
      <c r="S45" s="51"/>
      <c r="T45" s="54">
        <v>1</v>
      </c>
      <c r="U45" s="51"/>
      <c r="V45" s="54">
        <v>1</v>
      </c>
      <c r="W45" s="51"/>
      <c r="X45" s="53">
        <v>1</v>
      </c>
      <c r="Y45" s="51"/>
      <c r="Z45" s="51"/>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row>
    <row r="46" spans="1:95" ht="93" customHeight="1">
      <c r="A46" s="23" t="s">
        <v>230</v>
      </c>
      <c r="B46" s="435"/>
      <c r="C46" s="435"/>
      <c r="D46" s="300"/>
      <c r="E46" s="300"/>
      <c r="F46" s="52">
        <v>44025</v>
      </c>
      <c r="G46" s="51" t="s">
        <v>90</v>
      </c>
      <c r="H46" s="51" t="s">
        <v>176</v>
      </c>
      <c r="I46" s="51" t="s">
        <v>88</v>
      </c>
      <c r="J46" s="51" t="s">
        <v>209</v>
      </c>
      <c r="K46" s="51">
        <v>38</v>
      </c>
      <c r="L46" s="18">
        <v>500</v>
      </c>
      <c r="M46" s="17">
        <f t="shared" si="1"/>
        <v>2000</v>
      </c>
      <c r="N46" s="51">
        <v>1</v>
      </c>
      <c r="O46" s="51">
        <v>1</v>
      </c>
      <c r="P46" s="51"/>
      <c r="Q46" s="51"/>
      <c r="R46" s="54">
        <v>1</v>
      </c>
      <c r="S46" s="51"/>
      <c r="T46" s="54">
        <v>1</v>
      </c>
      <c r="U46" s="51"/>
      <c r="V46" s="54">
        <v>1</v>
      </c>
      <c r="W46" s="51"/>
      <c r="X46" s="53">
        <v>1</v>
      </c>
      <c r="Y46" s="51"/>
      <c r="Z46" s="51"/>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row>
    <row r="47" spans="1:95" ht="93" customHeight="1">
      <c r="A47" s="23" t="s">
        <v>230</v>
      </c>
      <c r="B47" s="435"/>
      <c r="C47" s="435"/>
      <c r="D47" s="300"/>
      <c r="E47" s="300"/>
      <c r="F47" s="52">
        <v>44025</v>
      </c>
      <c r="G47" s="51" t="s">
        <v>90</v>
      </c>
      <c r="H47" s="51" t="s">
        <v>176</v>
      </c>
      <c r="I47" s="51" t="s">
        <v>88</v>
      </c>
      <c r="J47" s="51" t="s">
        <v>209</v>
      </c>
      <c r="K47" s="51">
        <v>39</v>
      </c>
      <c r="L47" s="18">
        <v>500</v>
      </c>
      <c r="M47" s="17">
        <f t="shared" si="1"/>
        <v>2000</v>
      </c>
      <c r="N47" s="51">
        <v>1</v>
      </c>
      <c r="O47" s="51">
        <v>1</v>
      </c>
      <c r="P47" s="51"/>
      <c r="Q47" s="51"/>
      <c r="R47" s="54">
        <v>1</v>
      </c>
      <c r="S47" s="51"/>
      <c r="T47" s="54">
        <v>1</v>
      </c>
      <c r="U47" s="51"/>
      <c r="V47" s="54">
        <v>1</v>
      </c>
      <c r="W47" s="51"/>
      <c r="X47" s="53">
        <v>1</v>
      </c>
      <c r="Y47" s="51"/>
      <c r="Z47" s="51"/>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row>
    <row r="48" spans="1:95" ht="93" customHeight="1">
      <c r="A48" s="23" t="s">
        <v>230</v>
      </c>
      <c r="B48" s="435"/>
      <c r="C48" s="435"/>
      <c r="D48" s="300"/>
      <c r="E48" s="300"/>
      <c r="F48" s="52">
        <v>44025</v>
      </c>
      <c r="G48" s="51" t="s">
        <v>26</v>
      </c>
      <c r="H48" s="51" t="s">
        <v>201</v>
      </c>
      <c r="I48" s="51" t="s">
        <v>27</v>
      </c>
      <c r="J48" s="51" t="s">
        <v>210</v>
      </c>
      <c r="K48" s="51">
        <v>40</v>
      </c>
      <c r="L48" s="18">
        <v>750</v>
      </c>
      <c r="M48" s="17">
        <f t="shared" si="1"/>
        <v>3000</v>
      </c>
      <c r="N48" s="51">
        <v>3</v>
      </c>
      <c r="O48" s="51"/>
      <c r="P48" s="51"/>
      <c r="Q48" s="51">
        <v>1</v>
      </c>
      <c r="R48" s="54">
        <v>1</v>
      </c>
      <c r="S48" s="51"/>
      <c r="T48" s="54">
        <v>1</v>
      </c>
      <c r="U48" s="51"/>
      <c r="V48" s="54">
        <v>1</v>
      </c>
      <c r="W48" s="51"/>
      <c r="X48" s="53">
        <v>1</v>
      </c>
      <c r="Y48" s="51"/>
      <c r="Z48" s="51"/>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row>
    <row r="49" spans="1:95" ht="93" customHeight="1">
      <c r="A49" s="23" t="s">
        <v>230</v>
      </c>
      <c r="B49" s="435"/>
      <c r="C49" s="435"/>
      <c r="D49" s="300"/>
      <c r="E49" s="300"/>
      <c r="F49" s="52">
        <v>44025</v>
      </c>
      <c r="G49" s="51" t="s">
        <v>26</v>
      </c>
      <c r="H49" s="51" t="s">
        <v>140</v>
      </c>
      <c r="I49" s="51" t="s">
        <v>27</v>
      </c>
      <c r="J49" s="51" t="s">
        <v>211</v>
      </c>
      <c r="K49" s="51">
        <v>41</v>
      </c>
      <c r="L49" s="18">
        <v>750</v>
      </c>
      <c r="M49" s="17">
        <f t="shared" si="1"/>
        <v>3000</v>
      </c>
      <c r="N49" s="51">
        <v>3</v>
      </c>
      <c r="O49" s="51"/>
      <c r="P49" s="51"/>
      <c r="Q49" s="51">
        <v>1</v>
      </c>
      <c r="R49" s="54">
        <v>1</v>
      </c>
      <c r="S49" s="51"/>
      <c r="T49" s="54">
        <v>1</v>
      </c>
      <c r="U49" s="51"/>
      <c r="V49" s="54">
        <v>1</v>
      </c>
      <c r="W49" s="51"/>
      <c r="X49" s="53">
        <v>1</v>
      </c>
      <c r="Y49" s="51"/>
      <c r="Z49" s="51"/>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row>
    <row r="50" spans="1:95" ht="93" customHeight="1">
      <c r="A50" s="23" t="s">
        <v>230</v>
      </c>
      <c r="B50" s="435"/>
      <c r="C50" s="435"/>
      <c r="D50" s="316"/>
      <c r="E50" s="316"/>
      <c r="F50" s="52">
        <v>44025</v>
      </c>
      <c r="G50" s="51" t="s">
        <v>90</v>
      </c>
      <c r="H50" s="51" t="s">
        <v>140</v>
      </c>
      <c r="I50" s="51" t="s">
        <v>88</v>
      </c>
      <c r="J50" s="51" t="s">
        <v>211</v>
      </c>
      <c r="K50" s="51">
        <v>42</v>
      </c>
      <c r="L50" s="18">
        <v>500</v>
      </c>
      <c r="M50" s="17">
        <f t="shared" si="1"/>
        <v>2000</v>
      </c>
      <c r="N50" s="51">
        <v>3</v>
      </c>
      <c r="O50" s="51"/>
      <c r="P50" s="51"/>
      <c r="Q50" s="51">
        <v>1</v>
      </c>
      <c r="R50" s="54">
        <v>1</v>
      </c>
      <c r="S50" s="51"/>
      <c r="T50" s="54">
        <v>1</v>
      </c>
      <c r="U50" s="51"/>
      <c r="V50" s="54">
        <v>1</v>
      </c>
      <c r="W50" s="51"/>
      <c r="X50" s="53">
        <v>1</v>
      </c>
      <c r="Y50" s="51"/>
      <c r="Z50" s="51"/>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row>
    <row r="51" spans="1:95" ht="93" customHeight="1">
      <c r="A51" s="23" t="s">
        <v>230</v>
      </c>
      <c r="B51" s="435"/>
      <c r="C51" s="435"/>
      <c r="D51" s="51" t="s">
        <v>195</v>
      </c>
      <c r="E51" s="51" t="s">
        <v>198</v>
      </c>
      <c r="F51" s="52">
        <v>44028</v>
      </c>
      <c r="G51" s="51" t="s">
        <v>26</v>
      </c>
      <c r="H51" s="51" t="s">
        <v>155</v>
      </c>
      <c r="I51" s="51" t="s">
        <v>27</v>
      </c>
      <c r="J51" s="51" t="s">
        <v>199</v>
      </c>
      <c r="K51" s="51">
        <v>43</v>
      </c>
      <c r="L51" s="18">
        <v>1000</v>
      </c>
      <c r="M51" s="17">
        <f t="shared" si="1"/>
        <v>4000</v>
      </c>
      <c r="N51" s="51">
        <v>1</v>
      </c>
      <c r="O51" s="51">
        <v>1</v>
      </c>
      <c r="P51" s="51"/>
      <c r="Q51" s="51"/>
      <c r="R51" s="54">
        <v>1</v>
      </c>
      <c r="S51" s="51"/>
      <c r="T51" s="54">
        <v>1</v>
      </c>
      <c r="U51" s="51"/>
      <c r="V51" s="54">
        <v>1</v>
      </c>
      <c r="W51" s="51"/>
      <c r="X51" s="53">
        <v>1</v>
      </c>
      <c r="Y51" s="51"/>
      <c r="Z51" s="51"/>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row>
    <row r="52" spans="1:95" ht="93" customHeight="1">
      <c r="A52" s="23" t="s">
        <v>230</v>
      </c>
      <c r="B52" s="435"/>
      <c r="C52" s="435"/>
      <c r="D52" s="299" t="s">
        <v>212</v>
      </c>
      <c r="E52" s="299" t="s">
        <v>213</v>
      </c>
      <c r="F52" s="52">
        <v>44033</v>
      </c>
      <c r="G52" s="51" t="s">
        <v>85</v>
      </c>
      <c r="H52" s="51" t="s">
        <v>146</v>
      </c>
      <c r="I52" s="55" t="s">
        <v>233</v>
      </c>
      <c r="J52" s="51" t="s">
        <v>214</v>
      </c>
      <c r="K52" s="51">
        <v>44</v>
      </c>
      <c r="L52" s="18">
        <v>1414</v>
      </c>
      <c r="M52" s="17">
        <f t="shared" si="1"/>
        <v>5656</v>
      </c>
      <c r="N52" s="51">
        <v>1</v>
      </c>
      <c r="O52" s="51">
        <v>1</v>
      </c>
      <c r="P52" s="51"/>
      <c r="Q52" s="51"/>
      <c r="R52" s="54">
        <v>1</v>
      </c>
      <c r="S52" s="51"/>
      <c r="T52" s="54">
        <v>1</v>
      </c>
      <c r="U52" s="51"/>
      <c r="V52" s="54">
        <v>1</v>
      </c>
      <c r="W52" s="51"/>
      <c r="X52" s="53">
        <v>1</v>
      </c>
      <c r="Y52" s="51"/>
      <c r="Z52" s="51"/>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row>
    <row r="53" spans="1:95" ht="93" customHeight="1">
      <c r="A53" s="23" t="s">
        <v>230</v>
      </c>
      <c r="B53" s="435"/>
      <c r="C53" s="435"/>
      <c r="D53" s="316"/>
      <c r="E53" s="316"/>
      <c r="F53" s="52">
        <v>44033</v>
      </c>
      <c r="G53" s="51" t="s">
        <v>26</v>
      </c>
      <c r="H53" s="51" t="s">
        <v>146</v>
      </c>
      <c r="I53" s="51" t="s">
        <v>27</v>
      </c>
      <c r="J53" s="51" t="s">
        <v>214</v>
      </c>
      <c r="K53" s="51">
        <v>45</v>
      </c>
      <c r="L53" s="18">
        <v>1000</v>
      </c>
      <c r="M53" s="17">
        <f t="shared" si="1"/>
        <v>4000</v>
      </c>
      <c r="N53" s="51">
        <v>1</v>
      </c>
      <c r="O53" s="51">
        <v>1</v>
      </c>
      <c r="P53" s="51"/>
      <c r="Q53" s="51"/>
      <c r="R53" s="54">
        <v>1</v>
      </c>
      <c r="S53" s="51"/>
      <c r="T53" s="54">
        <v>1</v>
      </c>
      <c r="U53" s="51"/>
      <c r="V53" s="54">
        <v>1</v>
      </c>
      <c r="W53" s="51"/>
      <c r="X53" s="53">
        <v>1</v>
      </c>
      <c r="Y53" s="51"/>
      <c r="Z53" s="51"/>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row>
    <row r="54" spans="1:95" ht="93" customHeight="1">
      <c r="A54" s="23" t="s">
        <v>230</v>
      </c>
      <c r="B54" s="435"/>
      <c r="C54" s="435"/>
      <c r="D54" s="51" t="s">
        <v>215</v>
      </c>
      <c r="E54" s="51" t="s">
        <v>216</v>
      </c>
      <c r="F54" s="52">
        <v>44035</v>
      </c>
      <c r="G54" s="51" t="s">
        <v>85</v>
      </c>
      <c r="H54" s="51" t="s">
        <v>146</v>
      </c>
      <c r="I54" s="55" t="s">
        <v>217</v>
      </c>
      <c r="J54" s="51" t="s">
        <v>218</v>
      </c>
      <c r="K54" s="51">
        <v>46</v>
      </c>
      <c r="L54" s="18">
        <v>195.94</v>
      </c>
      <c r="M54" s="17">
        <f t="shared" si="1"/>
        <v>783.76</v>
      </c>
      <c r="N54" s="51">
        <v>1</v>
      </c>
      <c r="O54" s="51">
        <v>1</v>
      </c>
      <c r="P54" s="51"/>
      <c r="Q54" s="51"/>
      <c r="R54" s="54">
        <v>1</v>
      </c>
      <c r="S54" s="51"/>
      <c r="T54" s="54">
        <v>1</v>
      </c>
      <c r="U54" s="51"/>
      <c r="V54" s="54">
        <v>1</v>
      </c>
      <c r="W54" s="51"/>
      <c r="X54" s="53">
        <v>1</v>
      </c>
      <c r="Y54" s="51"/>
      <c r="Z54" s="51"/>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row>
    <row r="55" spans="1:95" ht="93" customHeight="1">
      <c r="A55" s="23" t="s">
        <v>230</v>
      </c>
      <c r="B55" s="435"/>
      <c r="C55" s="435"/>
      <c r="D55" s="299" t="s">
        <v>212</v>
      </c>
      <c r="E55" s="299" t="s">
        <v>213</v>
      </c>
      <c r="F55" s="52">
        <v>44035</v>
      </c>
      <c r="G55" s="51" t="s">
        <v>26</v>
      </c>
      <c r="H55" s="51" t="s">
        <v>140</v>
      </c>
      <c r="I55" s="51" t="s">
        <v>27</v>
      </c>
      <c r="J55" s="51" t="s">
        <v>214</v>
      </c>
      <c r="K55" s="51">
        <v>47</v>
      </c>
      <c r="L55" s="18">
        <v>750</v>
      </c>
      <c r="M55" s="17">
        <f t="shared" si="1"/>
        <v>3000</v>
      </c>
      <c r="N55" s="51">
        <v>3</v>
      </c>
      <c r="O55" s="51"/>
      <c r="P55" s="51"/>
      <c r="Q55" s="51">
        <v>1</v>
      </c>
      <c r="R55" s="54">
        <v>1</v>
      </c>
      <c r="S55" s="51"/>
      <c r="T55" s="54">
        <v>1</v>
      </c>
      <c r="U55" s="51"/>
      <c r="V55" s="54">
        <v>1</v>
      </c>
      <c r="W55" s="51"/>
      <c r="X55" s="53">
        <v>1</v>
      </c>
      <c r="Y55" s="51"/>
      <c r="Z55" s="51"/>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row>
    <row r="56" spans="1:95" ht="93" customHeight="1">
      <c r="A56" s="23" t="s">
        <v>230</v>
      </c>
      <c r="B56" s="435"/>
      <c r="C56" s="435"/>
      <c r="D56" s="316"/>
      <c r="E56" s="316"/>
      <c r="F56" s="52">
        <v>44035</v>
      </c>
      <c r="G56" s="51" t="s">
        <v>90</v>
      </c>
      <c r="H56" s="51" t="s">
        <v>140</v>
      </c>
      <c r="I56" s="51" t="s">
        <v>88</v>
      </c>
      <c r="J56" s="51" t="s">
        <v>214</v>
      </c>
      <c r="K56" s="51">
        <v>48</v>
      </c>
      <c r="L56" s="18">
        <v>500</v>
      </c>
      <c r="M56" s="17">
        <f t="shared" si="1"/>
        <v>2000</v>
      </c>
      <c r="N56" s="51">
        <v>3</v>
      </c>
      <c r="O56" s="51"/>
      <c r="P56" s="51"/>
      <c r="Q56" s="51">
        <v>1</v>
      </c>
      <c r="R56" s="54">
        <v>1</v>
      </c>
      <c r="S56" s="51"/>
      <c r="T56" s="54">
        <v>1</v>
      </c>
      <c r="U56" s="51"/>
      <c r="V56" s="54">
        <v>1</v>
      </c>
      <c r="W56" s="51"/>
      <c r="X56" s="53">
        <v>1</v>
      </c>
      <c r="Y56" s="51"/>
      <c r="Z56" s="51"/>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row>
    <row r="57" spans="1:95" ht="93" customHeight="1">
      <c r="A57" s="23" t="s">
        <v>230</v>
      </c>
      <c r="B57" s="435"/>
      <c r="C57" s="435"/>
      <c r="D57" s="299" t="s">
        <v>206</v>
      </c>
      <c r="E57" s="299" t="s">
        <v>207</v>
      </c>
      <c r="F57" s="52">
        <v>44040</v>
      </c>
      <c r="G57" s="51" t="s">
        <v>26</v>
      </c>
      <c r="H57" s="51" t="s">
        <v>117</v>
      </c>
      <c r="I57" s="51" t="s">
        <v>27</v>
      </c>
      <c r="J57" s="51" t="s">
        <v>219</v>
      </c>
      <c r="K57" s="51">
        <v>49</v>
      </c>
      <c r="L57" s="18">
        <v>750</v>
      </c>
      <c r="M57" s="17">
        <f t="shared" si="1"/>
        <v>3000</v>
      </c>
      <c r="N57" s="51">
        <v>3</v>
      </c>
      <c r="O57" s="51"/>
      <c r="P57" s="51"/>
      <c r="Q57" s="51">
        <v>1</v>
      </c>
      <c r="R57" s="54">
        <v>1</v>
      </c>
      <c r="S57" s="51"/>
      <c r="T57" s="54">
        <v>1</v>
      </c>
      <c r="U57" s="51"/>
      <c r="V57" s="54">
        <v>1</v>
      </c>
      <c r="W57" s="51"/>
      <c r="X57" s="53">
        <v>1</v>
      </c>
      <c r="Y57" s="51"/>
      <c r="Z57" s="51"/>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row>
    <row r="58" spans="1:95" ht="93" customHeight="1">
      <c r="A58" s="23" t="s">
        <v>230</v>
      </c>
      <c r="B58" s="435"/>
      <c r="C58" s="435"/>
      <c r="D58" s="316"/>
      <c r="E58" s="316"/>
      <c r="F58" s="52">
        <v>44040</v>
      </c>
      <c r="G58" s="51" t="s">
        <v>90</v>
      </c>
      <c r="H58" s="51" t="s">
        <v>117</v>
      </c>
      <c r="I58" s="51" t="s">
        <v>88</v>
      </c>
      <c r="J58" s="51" t="s">
        <v>219</v>
      </c>
      <c r="K58" s="51">
        <v>50</v>
      </c>
      <c r="L58" s="18">
        <v>500</v>
      </c>
      <c r="M58" s="17">
        <f t="shared" si="1"/>
        <v>2000</v>
      </c>
      <c r="N58" s="51">
        <v>3</v>
      </c>
      <c r="O58" s="51"/>
      <c r="P58" s="51"/>
      <c r="Q58" s="51">
        <v>1</v>
      </c>
      <c r="R58" s="54">
        <v>1</v>
      </c>
      <c r="S58" s="51"/>
      <c r="T58" s="54">
        <v>1</v>
      </c>
      <c r="U58" s="51"/>
      <c r="V58" s="54">
        <v>1</v>
      </c>
      <c r="W58" s="51"/>
      <c r="X58" s="53">
        <v>1</v>
      </c>
      <c r="Y58" s="51"/>
      <c r="Z58" s="51"/>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row>
    <row r="59" spans="1:95" ht="93" customHeight="1">
      <c r="A59" s="23" t="s">
        <v>230</v>
      </c>
      <c r="B59" s="435"/>
      <c r="C59" s="435"/>
      <c r="D59" s="299" t="s">
        <v>220</v>
      </c>
      <c r="E59" s="299" t="s">
        <v>221</v>
      </c>
      <c r="F59" s="52">
        <v>44040</v>
      </c>
      <c r="G59" s="51" t="s">
        <v>26</v>
      </c>
      <c r="H59" s="51" t="s">
        <v>117</v>
      </c>
      <c r="I59" s="51" t="s">
        <v>27</v>
      </c>
      <c r="J59" s="51" t="s">
        <v>222</v>
      </c>
      <c r="K59" s="51">
        <v>51</v>
      </c>
      <c r="L59" s="18">
        <v>750</v>
      </c>
      <c r="M59" s="17">
        <f t="shared" si="1"/>
        <v>3000</v>
      </c>
      <c r="N59" s="51">
        <v>3</v>
      </c>
      <c r="O59" s="51"/>
      <c r="P59" s="51"/>
      <c r="Q59" s="51">
        <v>1</v>
      </c>
      <c r="R59" s="54">
        <v>1</v>
      </c>
      <c r="S59" s="51"/>
      <c r="T59" s="54">
        <v>1</v>
      </c>
      <c r="U59" s="51"/>
      <c r="V59" s="54">
        <v>1</v>
      </c>
      <c r="W59" s="51"/>
      <c r="X59" s="53">
        <v>1</v>
      </c>
      <c r="Y59" s="51"/>
      <c r="Z59" s="51"/>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row>
    <row r="60" spans="1:95" ht="93" customHeight="1">
      <c r="A60" s="23" t="s">
        <v>230</v>
      </c>
      <c r="B60" s="435"/>
      <c r="C60" s="435"/>
      <c r="D60" s="300"/>
      <c r="E60" s="300"/>
      <c r="F60" s="52">
        <v>44040</v>
      </c>
      <c r="G60" s="51" t="s">
        <v>90</v>
      </c>
      <c r="H60" s="51" t="s">
        <v>117</v>
      </c>
      <c r="I60" s="51" t="s">
        <v>88</v>
      </c>
      <c r="J60" s="51" t="s">
        <v>222</v>
      </c>
      <c r="K60" s="51">
        <v>52</v>
      </c>
      <c r="L60" s="18">
        <v>500</v>
      </c>
      <c r="M60" s="17">
        <f t="shared" si="1"/>
        <v>2000</v>
      </c>
      <c r="N60" s="51">
        <v>3</v>
      </c>
      <c r="O60" s="51"/>
      <c r="P60" s="51"/>
      <c r="Q60" s="51">
        <v>1</v>
      </c>
      <c r="R60" s="54">
        <v>1</v>
      </c>
      <c r="S60" s="51"/>
      <c r="T60" s="54">
        <v>1</v>
      </c>
      <c r="U60" s="51"/>
      <c r="V60" s="54">
        <v>1</v>
      </c>
      <c r="W60" s="51"/>
      <c r="X60" s="53">
        <v>1</v>
      </c>
      <c r="Y60" s="51"/>
      <c r="Z60" s="51"/>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row>
    <row r="61" spans="1:95" ht="93" customHeight="1">
      <c r="A61" s="23" t="s">
        <v>230</v>
      </c>
      <c r="B61" s="435"/>
      <c r="C61" s="435"/>
      <c r="D61" s="300"/>
      <c r="E61" s="300"/>
      <c r="F61" s="52">
        <v>44042</v>
      </c>
      <c r="G61" s="51" t="s">
        <v>26</v>
      </c>
      <c r="H61" s="51" t="s">
        <v>140</v>
      </c>
      <c r="I61" s="51" t="s">
        <v>27</v>
      </c>
      <c r="J61" s="51" t="s">
        <v>222</v>
      </c>
      <c r="K61" s="51">
        <v>53</v>
      </c>
      <c r="L61" s="18">
        <v>750</v>
      </c>
      <c r="M61" s="17">
        <f t="shared" si="1"/>
        <v>3000</v>
      </c>
      <c r="N61" s="51">
        <v>3</v>
      </c>
      <c r="O61" s="51"/>
      <c r="P61" s="51"/>
      <c r="Q61" s="51">
        <v>1</v>
      </c>
      <c r="R61" s="54">
        <v>1</v>
      </c>
      <c r="S61" s="51"/>
      <c r="T61" s="54">
        <v>1</v>
      </c>
      <c r="U61" s="51"/>
      <c r="V61" s="54">
        <v>1</v>
      </c>
      <c r="W61" s="51"/>
      <c r="X61" s="53">
        <v>1</v>
      </c>
      <c r="Y61" s="51"/>
      <c r="Z61" s="51"/>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row>
    <row r="62" spans="1:95" ht="93" customHeight="1">
      <c r="A62" s="23" t="s">
        <v>230</v>
      </c>
      <c r="B62" s="435"/>
      <c r="C62" s="435"/>
      <c r="D62" s="316"/>
      <c r="E62" s="316"/>
      <c r="F62" s="52">
        <v>44042</v>
      </c>
      <c r="G62" s="51" t="s">
        <v>90</v>
      </c>
      <c r="H62" s="51" t="s">
        <v>140</v>
      </c>
      <c r="I62" s="51" t="s">
        <v>88</v>
      </c>
      <c r="J62" s="51" t="s">
        <v>222</v>
      </c>
      <c r="K62" s="51">
        <v>54</v>
      </c>
      <c r="L62" s="18">
        <v>500</v>
      </c>
      <c r="M62" s="17">
        <f t="shared" si="1"/>
        <v>2000</v>
      </c>
      <c r="N62" s="51">
        <v>3</v>
      </c>
      <c r="O62" s="51"/>
      <c r="P62" s="51"/>
      <c r="Q62" s="51">
        <v>1</v>
      </c>
      <c r="R62" s="54">
        <v>1</v>
      </c>
      <c r="S62" s="51"/>
      <c r="T62" s="54">
        <v>1</v>
      </c>
      <c r="U62" s="51"/>
      <c r="V62" s="54">
        <v>1</v>
      </c>
      <c r="W62" s="51"/>
      <c r="X62" s="53">
        <v>1</v>
      </c>
      <c r="Y62" s="51"/>
      <c r="Z62" s="51"/>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row>
    <row r="63" spans="1:95" ht="93" customHeight="1">
      <c r="A63" s="23" t="s">
        <v>230</v>
      </c>
      <c r="B63" s="435"/>
      <c r="C63" s="435"/>
      <c r="D63" s="299" t="s">
        <v>169</v>
      </c>
      <c r="E63" s="299" t="s">
        <v>221</v>
      </c>
      <c r="F63" s="52">
        <v>44042</v>
      </c>
      <c r="G63" s="51" t="s">
        <v>74</v>
      </c>
      <c r="H63" s="51" t="s">
        <v>223</v>
      </c>
      <c r="I63" s="51" t="s">
        <v>224</v>
      </c>
      <c r="J63" s="51" t="s">
        <v>225</v>
      </c>
      <c r="K63" s="51">
        <v>55</v>
      </c>
      <c r="L63" s="18">
        <v>6000</v>
      </c>
      <c r="M63" s="17">
        <f t="shared" si="1"/>
        <v>24000</v>
      </c>
      <c r="N63" s="51">
        <v>1</v>
      </c>
      <c r="O63" s="51">
        <v>1</v>
      </c>
      <c r="P63" s="51"/>
      <c r="Q63" s="51"/>
      <c r="R63" s="54">
        <v>1</v>
      </c>
      <c r="S63" s="51"/>
      <c r="T63" s="54">
        <v>1</v>
      </c>
      <c r="U63" s="51"/>
      <c r="V63" s="54">
        <v>1</v>
      </c>
      <c r="W63" s="51"/>
      <c r="X63" s="53">
        <v>1</v>
      </c>
      <c r="Y63" s="51"/>
      <c r="Z63" s="51"/>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row>
    <row r="64" spans="1:95" ht="93" customHeight="1">
      <c r="A64" s="23" t="s">
        <v>230</v>
      </c>
      <c r="B64" s="435"/>
      <c r="C64" s="435"/>
      <c r="D64" s="300"/>
      <c r="E64" s="300"/>
      <c r="F64" s="52">
        <v>44042</v>
      </c>
      <c r="G64" s="51" t="s">
        <v>26</v>
      </c>
      <c r="H64" s="51" t="s">
        <v>223</v>
      </c>
      <c r="I64" s="51" t="s">
        <v>224</v>
      </c>
      <c r="J64" s="51" t="s">
        <v>225</v>
      </c>
      <c r="K64" s="51">
        <v>56</v>
      </c>
      <c r="L64" s="18">
        <v>1000</v>
      </c>
      <c r="M64" s="17">
        <f t="shared" si="1"/>
        <v>4000</v>
      </c>
      <c r="N64" s="51">
        <v>1</v>
      </c>
      <c r="O64" s="51">
        <v>1</v>
      </c>
      <c r="P64" s="51"/>
      <c r="Q64" s="51"/>
      <c r="R64" s="54">
        <v>1</v>
      </c>
      <c r="S64" s="51"/>
      <c r="T64" s="54">
        <v>1</v>
      </c>
      <c r="U64" s="51"/>
      <c r="V64" s="54">
        <v>1</v>
      </c>
      <c r="W64" s="51"/>
      <c r="X64" s="53">
        <v>1</v>
      </c>
      <c r="Y64" s="51"/>
      <c r="Z64" s="51"/>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row>
    <row r="65" spans="1:95" ht="93" customHeight="1">
      <c r="A65" s="23" t="s">
        <v>230</v>
      </c>
      <c r="B65" s="435"/>
      <c r="C65" s="435"/>
      <c r="D65" s="316"/>
      <c r="E65" s="316"/>
      <c r="F65" s="52">
        <v>44042</v>
      </c>
      <c r="G65" s="51" t="s">
        <v>26</v>
      </c>
      <c r="H65" s="51" t="s">
        <v>226</v>
      </c>
      <c r="I65" s="51" t="s">
        <v>224</v>
      </c>
      <c r="J65" s="51" t="s">
        <v>225</v>
      </c>
      <c r="K65" s="51">
        <v>57</v>
      </c>
      <c r="L65" s="18">
        <v>1000</v>
      </c>
      <c r="M65" s="17">
        <f t="shared" si="1"/>
        <v>4000</v>
      </c>
      <c r="N65" s="51">
        <v>1</v>
      </c>
      <c r="O65" s="51">
        <v>1</v>
      </c>
      <c r="P65" s="51"/>
      <c r="Q65" s="51"/>
      <c r="R65" s="54">
        <v>1</v>
      </c>
      <c r="S65" s="51"/>
      <c r="T65" s="54">
        <v>1</v>
      </c>
      <c r="U65" s="51"/>
      <c r="V65" s="54">
        <v>1</v>
      </c>
      <c r="W65" s="51"/>
      <c r="X65" s="53">
        <v>1</v>
      </c>
      <c r="Y65" s="51"/>
      <c r="Z65" s="51"/>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row>
    <row r="66" spans="1:95" ht="93" customHeight="1">
      <c r="A66" s="23" t="s">
        <v>230</v>
      </c>
      <c r="B66" s="435"/>
      <c r="C66" s="435"/>
      <c r="D66" s="299" t="s">
        <v>220</v>
      </c>
      <c r="E66" s="299" t="s">
        <v>221</v>
      </c>
      <c r="F66" s="52">
        <v>44042</v>
      </c>
      <c r="G66" s="51" t="s">
        <v>85</v>
      </c>
      <c r="H66" s="51" t="s">
        <v>146</v>
      </c>
      <c r="I66" s="55" t="s">
        <v>232</v>
      </c>
      <c r="J66" s="51" t="s">
        <v>227</v>
      </c>
      <c r="K66" s="51">
        <v>58</v>
      </c>
      <c r="L66" s="18">
        <v>1696.8</v>
      </c>
      <c r="M66" s="17">
        <f t="shared" si="1"/>
        <v>6787.2</v>
      </c>
      <c r="N66" s="51">
        <v>1</v>
      </c>
      <c r="O66" s="51">
        <v>1</v>
      </c>
      <c r="P66" s="51"/>
      <c r="Q66" s="51"/>
      <c r="R66" s="54">
        <v>1</v>
      </c>
      <c r="S66" s="51"/>
      <c r="T66" s="54">
        <v>1</v>
      </c>
      <c r="U66" s="51"/>
      <c r="V66" s="54">
        <v>1</v>
      </c>
      <c r="W66" s="51"/>
      <c r="X66" s="53">
        <v>1</v>
      </c>
      <c r="Y66" s="51"/>
      <c r="Z66" s="51"/>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row>
    <row r="67" spans="1:95" ht="93" customHeight="1">
      <c r="A67" s="23" t="s">
        <v>230</v>
      </c>
      <c r="B67" s="435"/>
      <c r="C67" s="435"/>
      <c r="D67" s="316"/>
      <c r="E67" s="316"/>
      <c r="F67" s="52">
        <v>44042</v>
      </c>
      <c r="G67" s="51" t="s">
        <v>26</v>
      </c>
      <c r="H67" s="51" t="s">
        <v>146</v>
      </c>
      <c r="I67" s="51" t="s">
        <v>27</v>
      </c>
      <c r="J67" s="51" t="s">
        <v>227</v>
      </c>
      <c r="K67" s="51">
        <v>59</v>
      </c>
      <c r="L67" s="18">
        <v>1000</v>
      </c>
      <c r="M67" s="17">
        <f t="shared" si="1"/>
        <v>4000</v>
      </c>
      <c r="N67" s="51">
        <v>1</v>
      </c>
      <c r="O67" s="51">
        <v>1</v>
      </c>
      <c r="P67" s="51"/>
      <c r="Q67" s="51"/>
      <c r="R67" s="54">
        <v>1</v>
      </c>
      <c r="S67" s="51"/>
      <c r="T67" s="54">
        <v>1</v>
      </c>
      <c r="U67" s="51"/>
      <c r="V67" s="54">
        <v>1</v>
      </c>
      <c r="W67" s="51"/>
      <c r="X67" s="53">
        <v>1</v>
      </c>
      <c r="Y67" s="51"/>
      <c r="Z67" s="51"/>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row>
    <row r="68" spans="1:95" ht="93" customHeight="1">
      <c r="A68" s="23" t="s">
        <v>230</v>
      </c>
      <c r="B68" s="435"/>
      <c r="C68" s="435"/>
      <c r="D68" s="51" t="s">
        <v>170</v>
      </c>
      <c r="E68" s="51" t="s">
        <v>221</v>
      </c>
      <c r="F68" s="52">
        <v>44042</v>
      </c>
      <c r="G68" s="51" t="s">
        <v>74</v>
      </c>
      <c r="H68" s="51" t="s">
        <v>73</v>
      </c>
      <c r="I68" s="51" t="s">
        <v>228</v>
      </c>
      <c r="J68" s="51" t="s">
        <v>227</v>
      </c>
      <c r="K68" s="51">
        <v>60</v>
      </c>
      <c r="L68" s="18">
        <v>12986</v>
      </c>
      <c r="M68" s="17">
        <f t="shared" si="1"/>
        <v>51944</v>
      </c>
      <c r="N68" s="51">
        <v>1</v>
      </c>
      <c r="O68" s="51">
        <v>1</v>
      </c>
      <c r="P68" s="51"/>
      <c r="Q68" s="51"/>
      <c r="R68" s="54">
        <v>1</v>
      </c>
      <c r="S68" s="51"/>
      <c r="T68" s="54">
        <v>1</v>
      </c>
      <c r="U68" s="51"/>
      <c r="V68" s="54">
        <v>1</v>
      </c>
      <c r="W68" s="51"/>
      <c r="X68" s="53">
        <v>1</v>
      </c>
      <c r="Y68" s="51"/>
      <c r="Z68" s="51"/>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row>
    <row r="69" spans="1:95" ht="93" customHeight="1">
      <c r="A69" s="23" t="s">
        <v>230</v>
      </c>
      <c r="B69" s="323"/>
      <c r="C69" s="323"/>
      <c r="D69" s="51" t="s">
        <v>215</v>
      </c>
      <c r="E69" s="51" t="s">
        <v>216</v>
      </c>
      <c r="F69" s="52">
        <v>44042</v>
      </c>
      <c r="G69" s="51" t="s">
        <v>85</v>
      </c>
      <c r="H69" s="51" t="s">
        <v>146</v>
      </c>
      <c r="I69" s="55" t="s">
        <v>217</v>
      </c>
      <c r="J69" s="51" t="s">
        <v>229</v>
      </c>
      <c r="K69" s="51">
        <v>61</v>
      </c>
      <c r="L69" s="18">
        <v>195.94</v>
      </c>
      <c r="M69" s="17">
        <f t="shared" si="1"/>
        <v>783.76</v>
      </c>
      <c r="N69" s="51">
        <v>1</v>
      </c>
      <c r="O69" s="51">
        <v>1</v>
      </c>
      <c r="P69" s="51"/>
      <c r="Q69" s="51"/>
      <c r="R69" s="54">
        <v>1</v>
      </c>
      <c r="S69" s="51"/>
      <c r="T69" s="54">
        <v>1</v>
      </c>
      <c r="U69" s="51"/>
      <c r="V69" s="54">
        <v>1</v>
      </c>
      <c r="W69" s="51"/>
      <c r="X69" s="53">
        <v>1</v>
      </c>
      <c r="Y69" s="51"/>
      <c r="Z69" s="51"/>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row>
    <row r="70" spans="1:95" ht="15" customHeight="1">
      <c r="A70" s="417" t="s">
        <v>23</v>
      </c>
      <c r="B70" s="419"/>
      <c r="C70" s="419"/>
      <c r="D70" s="419"/>
      <c r="E70" s="419"/>
      <c r="F70" s="419"/>
      <c r="G70" s="419"/>
      <c r="H70" s="419"/>
      <c r="I70" s="419"/>
      <c r="J70" s="420"/>
      <c r="K70" s="10">
        <v>61</v>
      </c>
      <c r="L70" s="12">
        <f>SUM(L9:L69)</f>
        <v>63527.360000000008</v>
      </c>
      <c r="M70" s="12">
        <f>SUM(M9:M69)</f>
        <v>254109.44000000003</v>
      </c>
      <c r="N70" s="11"/>
      <c r="O70" s="10">
        <f t="shared" ref="O70:Z70" si="2">SUM(O9:O69)</f>
        <v>34</v>
      </c>
      <c r="P70" s="10">
        <f t="shared" si="2"/>
        <v>0</v>
      </c>
      <c r="Q70" s="10">
        <f t="shared" si="2"/>
        <v>27</v>
      </c>
      <c r="R70" s="10">
        <f t="shared" si="2"/>
        <v>61</v>
      </c>
      <c r="S70" s="10">
        <f t="shared" si="2"/>
        <v>0</v>
      </c>
      <c r="T70" s="10">
        <f t="shared" si="2"/>
        <v>61</v>
      </c>
      <c r="U70" s="10">
        <f t="shared" si="2"/>
        <v>0</v>
      </c>
      <c r="V70" s="10">
        <f t="shared" si="2"/>
        <v>61</v>
      </c>
      <c r="W70" s="10">
        <f t="shared" si="2"/>
        <v>0</v>
      </c>
      <c r="X70" s="10">
        <f t="shared" si="2"/>
        <v>61</v>
      </c>
      <c r="Y70" s="10">
        <f t="shared" si="2"/>
        <v>0</v>
      </c>
      <c r="Z70" s="10">
        <f t="shared" si="2"/>
        <v>0</v>
      </c>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row>
    <row r="71" spans="1:95" ht="14.25" customHeight="1">
      <c r="A71" s="6"/>
      <c r="B71" s="6"/>
      <c r="C71" s="6"/>
      <c r="D71" s="6"/>
      <c r="E71" s="6"/>
      <c r="F71" s="7"/>
      <c r="G71" s="6"/>
      <c r="H71" s="6"/>
      <c r="I71" s="6"/>
      <c r="J71" s="6"/>
      <c r="K71" s="6"/>
      <c r="L71" s="6"/>
      <c r="M71" s="6"/>
      <c r="N71" s="6"/>
      <c r="O71" s="6"/>
      <c r="P71" s="6"/>
      <c r="Q71" s="6"/>
      <c r="R71" s="6"/>
      <c r="S71" s="6"/>
      <c r="T71" s="6"/>
      <c r="U71" s="6"/>
      <c r="V71" s="6"/>
      <c r="W71" s="6"/>
      <c r="X71" s="6"/>
      <c r="Y71" s="6"/>
      <c r="Z71" s="6"/>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row>
    <row r="72" spans="1:95" ht="14.25" customHeight="1">
      <c r="A72" s="6"/>
      <c r="B72" s="6"/>
      <c r="C72" s="6"/>
      <c r="D72" s="6"/>
      <c r="E72" s="6"/>
      <c r="F72" s="7"/>
      <c r="G72" s="6"/>
      <c r="H72" s="6"/>
      <c r="I72" s="6"/>
      <c r="J72" s="6"/>
      <c r="K72" s="6"/>
      <c r="L72" s="6"/>
      <c r="M72" s="6"/>
      <c r="N72" s="6"/>
      <c r="O72" s="6"/>
      <c r="P72" s="6"/>
      <c r="Q72" s="6"/>
      <c r="R72" s="6"/>
      <c r="S72" s="6"/>
      <c r="T72" s="6"/>
      <c r="U72" s="6"/>
      <c r="V72" s="6"/>
      <c r="W72" s="6"/>
      <c r="X72" s="6"/>
      <c r="Y72" s="6"/>
      <c r="Z72" s="6"/>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row>
    <row r="73" spans="1:95" ht="14.25" customHeight="1">
      <c r="A73" s="6"/>
      <c r="B73" s="6"/>
      <c r="C73" s="6"/>
      <c r="D73" s="6"/>
      <c r="E73" s="6"/>
      <c r="F73" s="7"/>
      <c r="G73" s="6"/>
      <c r="H73" s="6"/>
      <c r="I73" s="6"/>
      <c r="J73" s="6"/>
      <c r="K73" s="6"/>
      <c r="L73" s="6"/>
      <c r="M73" s="6"/>
      <c r="N73" s="6"/>
      <c r="O73" s="6"/>
      <c r="P73" s="6"/>
      <c r="Q73" s="6"/>
      <c r="R73" s="6"/>
      <c r="S73" s="6"/>
      <c r="T73" s="6"/>
      <c r="U73" s="6"/>
      <c r="V73" s="6"/>
      <c r="W73" s="6"/>
      <c r="X73" s="6"/>
      <c r="Y73" s="6"/>
      <c r="Z73" s="6"/>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row>
    <row r="74" spans="1:95" ht="14.25" customHeight="1">
      <c r="A74" s="6"/>
      <c r="B74" s="6"/>
      <c r="C74" s="6"/>
      <c r="D74" s="6"/>
      <c r="E74" s="6"/>
      <c r="F74" s="7"/>
      <c r="G74" s="6"/>
      <c r="H74" s="6"/>
      <c r="I74" s="6"/>
      <c r="J74" s="6"/>
      <c r="K74" s="6"/>
      <c r="L74" s="6"/>
      <c r="M74" s="6"/>
      <c r="N74" s="6"/>
      <c r="O74" s="6"/>
      <c r="P74" s="6"/>
      <c r="Q74" s="6"/>
      <c r="R74" s="6"/>
      <c r="S74" s="6"/>
      <c r="T74" s="6"/>
      <c r="U74" s="6"/>
      <c r="V74" s="6"/>
      <c r="W74" s="6"/>
      <c r="X74" s="6"/>
      <c r="Y74" s="6"/>
      <c r="Z74" s="6"/>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row>
    <row r="75" spans="1:95" ht="14.25" customHeight="1">
      <c r="A75" s="6"/>
      <c r="B75" s="6"/>
      <c r="C75" s="6"/>
      <c r="D75" s="6"/>
      <c r="E75" s="6"/>
      <c r="F75" s="7"/>
      <c r="G75" s="6"/>
      <c r="H75" s="6"/>
      <c r="I75" s="6"/>
      <c r="J75" s="6"/>
      <c r="K75" s="6"/>
      <c r="L75" s="6"/>
      <c r="M75" s="6"/>
      <c r="N75" s="6"/>
      <c r="O75" s="6"/>
      <c r="P75" s="6"/>
      <c r="Q75" s="6"/>
      <c r="R75" s="6"/>
      <c r="S75" s="6"/>
      <c r="T75" s="6"/>
      <c r="U75" s="6"/>
      <c r="V75" s="6"/>
      <c r="W75" s="6"/>
      <c r="X75" s="6"/>
      <c r="Y75" s="6"/>
      <c r="Z75" s="6"/>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row>
    <row r="76" spans="1:95" ht="14.25" customHeight="1">
      <c r="A76" s="6"/>
      <c r="B76" s="6"/>
      <c r="C76" s="6"/>
      <c r="D76" s="6"/>
      <c r="E76" s="6"/>
      <c r="F76" s="7"/>
      <c r="G76" s="6"/>
      <c r="H76" s="6"/>
      <c r="I76" s="6"/>
      <c r="J76" s="6"/>
      <c r="K76" s="6"/>
      <c r="L76" s="6"/>
      <c r="M76" s="6"/>
      <c r="N76" s="6"/>
      <c r="O76" s="6"/>
      <c r="P76" s="6"/>
      <c r="Q76" s="6"/>
      <c r="R76" s="6"/>
      <c r="S76" s="6"/>
      <c r="T76" s="6"/>
      <c r="U76" s="6"/>
      <c r="V76" s="6"/>
      <c r="W76" s="6"/>
      <c r="X76" s="6"/>
      <c r="Y76" s="6"/>
      <c r="Z76" s="6"/>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row>
    <row r="77" spans="1:95" ht="14.25" customHeight="1">
      <c r="A77" s="6"/>
      <c r="B77" s="6"/>
      <c r="C77" s="6"/>
      <c r="D77" s="6"/>
      <c r="E77" s="6"/>
      <c r="F77" s="7"/>
      <c r="G77" s="6"/>
      <c r="H77" s="6"/>
      <c r="I77" s="6"/>
      <c r="J77" s="6"/>
      <c r="K77" s="6"/>
      <c r="L77" s="6"/>
      <c r="M77" s="6"/>
      <c r="N77" s="6"/>
      <c r="O77" s="6"/>
      <c r="P77" s="6"/>
      <c r="Q77" s="6"/>
      <c r="R77" s="6"/>
      <c r="S77" s="6"/>
      <c r="T77" s="6"/>
      <c r="U77" s="6"/>
      <c r="V77" s="6"/>
      <c r="W77" s="6"/>
      <c r="X77" s="6"/>
      <c r="Y77" s="6"/>
      <c r="Z77" s="6"/>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row>
    <row r="78" spans="1:95" ht="14.25" customHeight="1">
      <c r="A78" s="6"/>
      <c r="B78" s="6"/>
      <c r="C78" s="6"/>
      <c r="D78" s="6"/>
      <c r="E78" s="6"/>
      <c r="F78" s="7"/>
      <c r="G78" s="6"/>
      <c r="H78" s="6"/>
      <c r="I78" s="6"/>
      <c r="J78" s="6"/>
      <c r="K78" s="6"/>
      <c r="L78" s="6"/>
      <c r="M78" s="6"/>
      <c r="N78" s="6"/>
      <c r="O78" s="6"/>
      <c r="P78" s="6"/>
      <c r="Q78" s="6"/>
      <c r="R78" s="6"/>
      <c r="S78" s="6"/>
      <c r="T78" s="6"/>
      <c r="U78" s="6"/>
      <c r="V78" s="6"/>
      <c r="W78" s="6"/>
      <c r="X78" s="6"/>
      <c r="Y78" s="6"/>
      <c r="Z78" s="6"/>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row>
    <row r="79" spans="1:95" ht="14.25" customHeight="1">
      <c r="A79" s="6"/>
      <c r="B79" s="6"/>
      <c r="C79" s="6"/>
      <c r="D79" s="6"/>
      <c r="E79" s="6"/>
      <c r="F79" s="7"/>
      <c r="G79" s="6"/>
      <c r="H79" s="6"/>
      <c r="I79" s="6"/>
      <c r="J79" s="6"/>
      <c r="K79" s="6"/>
      <c r="L79" s="6"/>
      <c r="M79" s="6"/>
      <c r="N79" s="6"/>
      <c r="O79" s="6"/>
      <c r="P79" s="6"/>
      <c r="Q79" s="6"/>
      <c r="R79" s="6"/>
      <c r="S79" s="6"/>
      <c r="T79" s="6"/>
      <c r="U79" s="6"/>
      <c r="V79" s="6"/>
      <c r="W79" s="6"/>
      <c r="X79" s="6"/>
      <c r="Y79" s="6"/>
      <c r="Z79" s="6"/>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row>
    <row r="80" spans="1:95" ht="14.25" customHeight="1">
      <c r="A80" s="6"/>
      <c r="B80" s="6"/>
      <c r="C80" s="6"/>
      <c r="D80" s="6"/>
      <c r="E80" s="6"/>
      <c r="F80" s="7"/>
      <c r="G80" s="6"/>
      <c r="H80" s="6"/>
      <c r="I80" s="6"/>
      <c r="J80" s="6"/>
      <c r="K80" s="6"/>
      <c r="L80" s="6"/>
      <c r="M80" s="6"/>
      <c r="N80" s="6"/>
      <c r="O80" s="6"/>
      <c r="P80" s="6"/>
      <c r="Q80" s="6"/>
      <c r="R80" s="6"/>
      <c r="S80" s="6"/>
      <c r="T80" s="6"/>
      <c r="U80" s="6"/>
      <c r="V80" s="6"/>
      <c r="W80" s="6"/>
      <c r="X80" s="6"/>
      <c r="Y80" s="6"/>
      <c r="Z80" s="6"/>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row>
    <row r="81" spans="1:95" ht="14.25" customHeight="1">
      <c r="A81" s="6"/>
      <c r="B81" s="6"/>
      <c r="C81" s="6"/>
      <c r="D81" s="6"/>
      <c r="E81" s="6"/>
      <c r="F81" s="7"/>
      <c r="G81" s="6"/>
      <c r="H81" s="6"/>
      <c r="I81" s="6"/>
      <c r="J81" s="6"/>
      <c r="K81" s="6"/>
      <c r="L81" s="6"/>
      <c r="M81" s="6"/>
      <c r="N81" s="6"/>
      <c r="O81" s="6"/>
      <c r="P81" s="6"/>
      <c r="Q81" s="6"/>
      <c r="R81" s="6"/>
      <c r="S81" s="6"/>
      <c r="T81" s="6"/>
      <c r="U81" s="6"/>
      <c r="V81" s="6"/>
      <c r="W81" s="6"/>
      <c r="X81" s="6"/>
      <c r="Y81" s="6"/>
      <c r="Z81" s="6"/>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row>
    <row r="82" spans="1:95" ht="14.25" customHeight="1">
      <c r="A82" s="6"/>
      <c r="B82" s="6"/>
      <c r="C82" s="6"/>
      <c r="D82" s="6"/>
      <c r="E82" s="6"/>
      <c r="F82" s="7"/>
      <c r="G82" s="6"/>
      <c r="H82" s="6"/>
      <c r="I82" s="6"/>
      <c r="J82" s="6"/>
      <c r="K82" s="6"/>
      <c r="L82" s="6"/>
      <c r="M82" s="6"/>
      <c r="N82" s="6"/>
      <c r="O82" s="6"/>
      <c r="P82" s="6"/>
      <c r="Q82" s="6"/>
      <c r="R82" s="6"/>
      <c r="S82" s="6"/>
      <c r="T82" s="6"/>
      <c r="U82" s="6"/>
      <c r="V82" s="6"/>
      <c r="W82" s="6"/>
      <c r="X82" s="6"/>
      <c r="Y82" s="6"/>
      <c r="Z82" s="6"/>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row>
    <row r="83" spans="1:95" ht="14.25" customHeight="1">
      <c r="A83" s="6"/>
      <c r="B83" s="6"/>
      <c r="C83" s="6"/>
      <c r="D83" s="6"/>
      <c r="E83" s="6"/>
      <c r="F83" s="7"/>
      <c r="G83" s="6"/>
      <c r="H83" s="6"/>
      <c r="I83" s="6"/>
      <c r="J83" s="6"/>
      <c r="K83" s="6"/>
      <c r="L83" s="6"/>
      <c r="M83" s="6"/>
      <c r="N83" s="6"/>
      <c r="O83" s="6"/>
      <c r="P83" s="6"/>
      <c r="Q83" s="6"/>
      <c r="R83" s="6"/>
      <c r="S83" s="6"/>
      <c r="T83" s="6"/>
      <c r="U83" s="6"/>
      <c r="V83" s="6"/>
      <c r="W83" s="6"/>
      <c r="X83" s="6"/>
      <c r="Y83" s="6"/>
      <c r="Z83" s="6"/>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row>
    <row r="84" spans="1:95" ht="14.25" customHeight="1">
      <c r="A84" s="6"/>
      <c r="B84" s="6"/>
      <c r="C84" s="6"/>
      <c r="D84" s="6"/>
      <c r="E84" s="6"/>
      <c r="F84" s="7"/>
      <c r="G84" s="6"/>
      <c r="H84" s="6"/>
      <c r="I84" s="6"/>
      <c r="J84" s="6"/>
      <c r="K84" s="6"/>
      <c r="L84" s="6"/>
      <c r="M84" s="6"/>
      <c r="N84" s="6"/>
      <c r="O84" s="6"/>
      <c r="P84" s="6"/>
      <c r="Q84" s="6"/>
      <c r="R84" s="6"/>
      <c r="S84" s="6"/>
      <c r="T84" s="6"/>
      <c r="U84" s="6"/>
      <c r="V84" s="6"/>
      <c r="W84" s="6"/>
      <c r="X84" s="6"/>
      <c r="Y84" s="6"/>
      <c r="Z84" s="6"/>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row>
    <row r="85" spans="1:95" ht="14.25" customHeight="1">
      <c r="A85" s="6"/>
      <c r="B85" s="6"/>
      <c r="C85" s="6"/>
      <c r="D85" s="6"/>
      <c r="E85" s="6"/>
      <c r="F85" s="7"/>
      <c r="G85" s="6"/>
      <c r="H85" s="6"/>
      <c r="I85" s="6"/>
      <c r="J85" s="6"/>
      <c r="K85" s="6"/>
      <c r="L85" s="6"/>
      <c r="M85" s="6"/>
      <c r="N85" s="6"/>
      <c r="O85" s="6"/>
      <c r="P85" s="6"/>
      <c r="Q85" s="6"/>
      <c r="R85" s="6"/>
      <c r="S85" s="6"/>
      <c r="T85" s="6"/>
      <c r="U85" s="6"/>
      <c r="V85" s="6"/>
      <c r="W85" s="6"/>
      <c r="X85" s="6"/>
      <c r="Y85" s="6"/>
      <c r="Z85" s="6"/>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row>
    <row r="86" spans="1:95" ht="14.25" customHeight="1">
      <c r="A86" s="6"/>
      <c r="B86" s="6"/>
      <c r="C86" s="6"/>
      <c r="D86" s="6"/>
      <c r="E86" s="6"/>
      <c r="F86" s="7"/>
      <c r="G86" s="6"/>
      <c r="H86" s="6"/>
      <c r="I86" s="6"/>
      <c r="J86" s="6"/>
      <c r="K86" s="6"/>
      <c r="L86" s="6"/>
      <c r="M86" s="6"/>
      <c r="N86" s="6"/>
      <c r="O86" s="6"/>
      <c r="P86" s="6"/>
      <c r="Q86" s="6"/>
      <c r="R86" s="6"/>
      <c r="S86" s="6"/>
      <c r="T86" s="6"/>
      <c r="U86" s="6"/>
      <c r="V86" s="6"/>
      <c r="W86" s="6"/>
      <c r="X86" s="6"/>
      <c r="Y86" s="6"/>
      <c r="Z86" s="6"/>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row>
    <row r="87" spans="1:95" ht="14.25" customHeight="1">
      <c r="A87" s="6"/>
      <c r="B87" s="6"/>
      <c r="C87" s="6"/>
      <c r="D87" s="6"/>
      <c r="E87" s="6"/>
      <c r="F87" s="7"/>
      <c r="G87" s="6"/>
      <c r="H87" s="6"/>
      <c r="I87" s="6"/>
      <c r="J87" s="6"/>
      <c r="K87" s="6"/>
      <c r="L87" s="6"/>
      <c r="M87" s="6"/>
      <c r="N87" s="6"/>
      <c r="O87" s="6"/>
      <c r="P87" s="6"/>
      <c r="Q87" s="6"/>
      <c r="R87" s="6"/>
      <c r="S87" s="6"/>
      <c r="T87" s="6"/>
      <c r="U87" s="6"/>
      <c r="V87" s="6"/>
      <c r="W87" s="6"/>
      <c r="X87" s="6"/>
      <c r="Y87" s="6"/>
      <c r="Z87" s="6"/>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row>
    <row r="88" spans="1:95" ht="14.25" customHeight="1">
      <c r="A88" s="6"/>
      <c r="B88" s="6"/>
      <c r="C88" s="6"/>
      <c r="D88" s="6"/>
      <c r="E88" s="6"/>
      <c r="F88" s="7"/>
      <c r="G88" s="6"/>
      <c r="H88" s="6"/>
      <c r="I88" s="6"/>
      <c r="J88" s="6"/>
      <c r="K88" s="6"/>
      <c r="L88" s="6"/>
      <c r="M88" s="6"/>
      <c r="N88" s="6"/>
      <c r="O88" s="6"/>
      <c r="P88" s="6"/>
      <c r="Q88" s="6"/>
      <c r="R88" s="6"/>
      <c r="S88" s="6"/>
      <c r="T88" s="6"/>
      <c r="U88" s="6"/>
      <c r="V88" s="6"/>
      <c r="W88" s="6"/>
      <c r="X88" s="6"/>
      <c r="Y88" s="6"/>
      <c r="Z88" s="6"/>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row>
    <row r="89" spans="1:95" ht="14.25" customHeight="1">
      <c r="A89" s="6"/>
      <c r="B89" s="6"/>
      <c r="C89" s="6"/>
      <c r="D89" s="6"/>
      <c r="E89" s="6"/>
      <c r="F89" s="7"/>
      <c r="G89" s="6"/>
      <c r="H89" s="6"/>
      <c r="I89" s="6"/>
      <c r="J89" s="6"/>
      <c r="K89" s="6"/>
      <c r="L89" s="6"/>
      <c r="M89" s="6"/>
      <c r="N89" s="6"/>
      <c r="O89" s="6"/>
      <c r="P89" s="6"/>
      <c r="Q89" s="6"/>
      <c r="R89" s="6"/>
      <c r="S89" s="6"/>
      <c r="T89" s="6"/>
      <c r="U89" s="6"/>
      <c r="V89" s="6"/>
      <c r="W89" s="6"/>
      <c r="X89" s="6"/>
      <c r="Y89" s="6"/>
      <c r="Z89" s="6"/>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row>
    <row r="90" spans="1:95" ht="14.25" customHeight="1">
      <c r="A90" s="6"/>
      <c r="B90" s="6"/>
      <c r="C90" s="6"/>
      <c r="D90" s="6"/>
      <c r="E90" s="6"/>
      <c r="F90" s="7"/>
      <c r="G90" s="6"/>
      <c r="H90" s="6"/>
      <c r="I90" s="6"/>
      <c r="J90" s="6"/>
      <c r="K90" s="6"/>
      <c r="L90" s="6"/>
      <c r="M90" s="6"/>
      <c r="N90" s="6"/>
      <c r="O90" s="6"/>
      <c r="P90" s="6"/>
      <c r="Q90" s="6"/>
      <c r="R90" s="6"/>
      <c r="S90" s="6"/>
      <c r="T90" s="6"/>
      <c r="U90" s="6"/>
      <c r="V90" s="6"/>
      <c r="W90" s="6"/>
      <c r="X90" s="6"/>
      <c r="Y90" s="6"/>
      <c r="Z90" s="6"/>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row>
    <row r="91" spans="1:95" ht="14.25" customHeight="1">
      <c r="A91" s="6"/>
      <c r="B91" s="6"/>
      <c r="C91" s="6"/>
      <c r="D91" s="6"/>
      <c r="E91" s="6"/>
      <c r="F91" s="7"/>
      <c r="G91" s="6"/>
      <c r="H91" s="6"/>
      <c r="I91" s="6"/>
      <c r="J91" s="6"/>
      <c r="K91" s="6"/>
      <c r="L91" s="6"/>
      <c r="M91" s="6"/>
      <c r="N91" s="6"/>
      <c r="O91" s="6"/>
      <c r="P91" s="6"/>
      <c r="Q91" s="6"/>
      <c r="R91" s="6"/>
      <c r="S91" s="6"/>
      <c r="T91" s="6"/>
      <c r="U91" s="6"/>
      <c r="V91" s="6"/>
      <c r="W91" s="6"/>
      <c r="X91" s="6"/>
      <c r="Y91" s="6"/>
      <c r="Z91" s="6"/>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row>
    <row r="92" spans="1:95" ht="14.25" customHeight="1">
      <c r="A92" s="6"/>
      <c r="B92" s="6"/>
      <c r="C92" s="6"/>
      <c r="D92" s="6"/>
      <c r="E92" s="6"/>
      <c r="F92" s="7"/>
      <c r="G92" s="6"/>
      <c r="H92" s="6"/>
      <c r="I92" s="6"/>
      <c r="J92" s="6"/>
      <c r="K92" s="6"/>
      <c r="L92" s="6"/>
      <c r="M92" s="6"/>
      <c r="N92" s="6"/>
      <c r="O92" s="6"/>
      <c r="P92" s="6"/>
      <c r="Q92" s="6"/>
      <c r="R92" s="6"/>
      <c r="S92" s="6"/>
      <c r="T92" s="6"/>
      <c r="U92" s="6"/>
      <c r="V92" s="6"/>
      <c r="W92" s="6"/>
      <c r="X92" s="6"/>
      <c r="Y92" s="6"/>
      <c r="Z92" s="6"/>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row>
    <row r="93" spans="1:95" ht="14.25" customHeight="1">
      <c r="A93" s="6"/>
      <c r="B93" s="6"/>
      <c r="C93" s="6"/>
      <c r="D93" s="6"/>
      <c r="E93" s="6"/>
      <c r="F93" s="7"/>
      <c r="G93" s="6"/>
      <c r="H93" s="6"/>
      <c r="I93" s="6"/>
      <c r="J93" s="6"/>
      <c r="K93" s="6"/>
      <c r="L93" s="6"/>
      <c r="M93" s="6"/>
      <c r="N93" s="6"/>
      <c r="O93" s="6"/>
      <c r="P93" s="6"/>
      <c r="Q93" s="6"/>
      <c r="R93" s="6"/>
      <c r="S93" s="6"/>
      <c r="T93" s="6"/>
      <c r="U93" s="6"/>
      <c r="V93" s="6"/>
      <c r="W93" s="6"/>
      <c r="X93" s="6"/>
      <c r="Y93" s="6"/>
      <c r="Z93" s="6"/>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row>
    <row r="94" spans="1:95" ht="14.25" customHeight="1">
      <c r="A94" s="6"/>
      <c r="B94" s="6"/>
      <c r="C94" s="6"/>
      <c r="D94" s="6"/>
      <c r="E94" s="6"/>
      <c r="F94" s="7"/>
      <c r="G94" s="6"/>
      <c r="H94" s="6"/>
      <c r="I94" s="6"/>
      <c r="J94" s="6"/>
      <c r="K94" s="6"/>
      <c r="L94" s="6"/>
      <c r="M94" s="6"/>
      <c r="N94" s="6"/>
      <c r="O94" s="6"/>
      <c r="P94" s="6"/>
      <c r="Q94" s="6"/>
      <c r="R94" s="6"/>
      <c r="S94" s="6"/>
      <c r="T94" s="6"/>
      <c r="U94" s="6"/>
      <c r="V94" s="6"/>
      <c r="W94" s="6"/>
      <c r="X94" s="6"/>
      <c r="Y94" s="6"/>
      <c r="Z94" s="6"/>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row>
    <row r="95" spans="1:95" ht="14.25" customHeight="1">
      <c r="A95" s="6"/>
      <c r="B95" s="6"/>
      <c r="C95" s="6"/>
      <c r="D95" s="6"/>
      <c r="E95" s="6"/>
      <c r="F95" s="7"/>
      <c r="G95" s="6"/>
      <c r="H95" s="6"/>
      <c r="I95" s="6"/>
      <c r="J95" s="6"/>
      <c r="K95" s="6"/>
      <c r="L95" s="6"/>
      <c r="M95" s="6"/>
      <c r="N95" s="6"/>
      <c r="O95" s="6"/>
      <c r="P95" s="6"/>
      <c r="Q95" s="6"/>
      <c r="R95" s="6"/>
      <c r="S95" s="6"/>
      <c r="T95" s="6"/>
      <c r="U95" s="6"/>
      <c r="V95" s="6"/>
      <c r="W95" s="6"/>
      <c r="X95" s="6"/>
      <c r="Y95" s="6"/>
      <c r="Z95" s="6"/>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row>
    <row r="96" spans="1:95" ht="14.25" customHeight="1">
      <c r="A96" s="6"/>
      <c r="B96" s="6"/>
      <c r="C96" s="6"/>
      <c r="D96" s="6"/>
      <c r="E96" s="6"/>
      <c r="F96" s="7"/>
      <c r="G96" s="6"/>
      <c r="H96" s="6"/>
      <c r="I96" s="6"/>
      <c r="J96" s="6"/>
      <c r="K96" s="6"/>
      <c r="L96" s="6"/>
      <c r="M96" s="6"/>
      <c r="N96" s="6"/>
      <c r="O96" s="6"/>
      <c r="P96" s="6"/>
      <c r="Q96" s="6"/>
      <c r="R96" s="6"/>
      <c r="S96" s="6"/>
      <c r="T96" s="6"/>
      <c r="U96" s="6"/>
      <c r="V96" s="6"/>
      <c r="W96" s="6"/>
      <c r="X96" s="6"/>
      <c r="Y96" s="6"/>
      <c r="Z96" s="6"/>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row>
    <row r="97" spans="1:95" ht="14.25" customHeight="1">
      <c r="A97" s="6"/>
      <c r="B97" s="6"/>
      <c r="C97" s="6"/>
      <c r="D97" s="6"/>
      <c r="E97" s="6"/>
      <c r="F97" s="7"/>
      <c r="G97" s="6"/>
      <c r="H97" s="6"/>
      <c r="I97" s="6"/>
      <c r="J97" s="6"/>
      <c r="K97" s="6"/>
      <c r="L97" s="6"/>
      <c r="M97" s="6"/>
      <c r="N97" s="6"/>
      <c r="O97" s="6"/>
      <c r="P97" s="6"/>
      <c r="Q97" s="6"/>
      <c r="R97" s="6"/>
      <c r="S97" s="6"/>
      <c r="T97" s="6"/>
      <c r="U97" s="6"/>
      <c r="V97" s="6"/>
      <c r="W97" s="6"/>
      <c r="X97" s="6"/>
      <c r="Y97" s="6"/>
      <c r="Z97" s="6"/>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row>
    <row r="98" spans="1:95" ht="14.25" customHeight="1">
      <c r="A98" s="6"/>
      <c r="B98" s="6"/>
      <c r="C98" s="6"/>
      <c r="D98" s="6"/>
      <c r="E98" s="6"/>
      <c r="F98" s="7"/>
      <c r="G98" s="6"/>
      <c r="H98" s="6"/>
      <c r="I98" s="6"/>
      <c r="J98" s="6"/>
      <c r="K98" s="6"/>
      <c r="L98" s="6"/>
      <c r="M98" s="6"/>
      <c r="N98" s="6"/>
      <c r="O98" s="6"/>
      <c r="P98" s="6"/>
      <c r="Q98" s="6"/>
      <c r="R98" s="6"/>
      <c r="S98" s="6"/>
      <c r="T98" s="6"/>
      <c r="U98" s="6"/>
      <c r="V98" s="6"/>
      <c r="W98" s="6"/>
      <c r="X98" s="6"/>
      <c r="Y98" s="6"/>
      <c r="Z98" s="6"/>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row>
    <row r="99" spans="1:95" ht="14.25" customHeight="1">
      <c r="A99" s="6"/>
      <c r="B99" s="6"/>
      <c r="C99" s="6"/>
      <c r="D99" s="6"/>
      <c r="E99" s="6"/>
      <c r="F99" s="7"/>
      <c r="G99" s="6"/>
      <c r="H99" s="6"/>
      <c r="I99" s="6"/>
      <c r="J99" s="6"/>
      <c r="K99" s="6"/>
      <c r="L99" s="6"/>
      <c r="M99" s="6"/>
      <c r="N99" s="6"/>
      <c r="O99" s="6"/>
      <c r="P99" s="6"/>
      <c r="Q99" s="6"/>
      <c r="R99" s="6"/>
      <c r="S99" s="6"/>
      <c r="T99" s="6"/>
      <c r="U99" s="6"/>
      <c r="V99" s="6"/>
      <c r="W99" s="6"/>
      <c r="X99" s="6"/>
      <c r="Y99" s="6"/>
      <c r="Z99" s="6"/>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row>
    <row r="100" spans="1:95" ht="14.25" customHeight="1">
      <c r="A100" s="6"/>
      <c r="B100" s="6"/>
      <c r="C100" s="6"/>
      <c r="D100" s="6"/>
      <c r="E100" s="6"/>
      <c r="F100" s="7"/>
      <c r="G100" s="6"/>
      <c r="H100" s="6"/>
      <c r="I100" s="6"/>
      <c r="J100" s="6"/>
      <c r="K100" s="6"/>
      <c r="L100" s="6"/>
      <c r="M100" s="6"/>
      <c r="N100" s="6"/>
      <c r="O100" s="6"/>
      <c r="P100" s="6"/>
      <c r="Q100" s="6"/>
      <c r="R100" s="6"/>
      <c r="S100" s="6"/>
      <c r="T100" s="6"/>
      <c r="U100" s="6"/>
      <c r="V100" s="6"/>
      <c r="W100" s="6"/>
      <c r="X100" s="6"/>
      <c r="Y100" s="6"/>
      <c r="Z100" s="6"/>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row>
    <row r="101" spans="1:95" ht="14.25" customHeight="1">
      <c r="A101" s="6"/>
      <c r="B101" s="6"/>
      <c r="C101" s="6"/>
      <c r="D101" s="6"/>
      <c r="E101" s="6"/>
      <c r="F101" s="7"/>
      <c r="G101" s="6"/>
      <c r="H101" s="6"/>
      <c r="I101" s="6"/>
      <c r="J101" s="6"/>
      <c r="K101" s="6"/>
      <c r="L101" s="6"/>
      <c r="M101" s="6"/>
      <c r="N101" s="6"/>
      <c r="O101" s="6"/>
      <c r="P101" s="6"/>
      <c r="Q101" s="6"/>
      <c r="R101" s="6"/>
      <c r="S101" s="6"/>
      <c r="T101" s="6"/>
      <c r="U101" s="6"/>
      <c r="V101" s="6"/>
      <c r="W101" s="6"/>
      <c r="X101" s="6"/>
      <c r="Y101" s="6"/>
      <c r="Z101" s="6"/>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row>
    <row r="102" spans="1:95" ht="14.25" customHeight="1">
      <c r="A102" s="6"/>
      <c r="B102" s="6"/>
      <c r="C102" s="6"/>
      <c r="D102" s="6"/>
      <c r="E102" s="6"/>
      <c r="F102" s="7"/>
      <c r="G102" s="6"/>
      <c r="H102" s="6"/>
      <c r="I102" s="6"/>
      <c r="J102" s="6"/>
      <c r="K102" s="6"/>
      <c r="L102" s="6"/>
      <c r="M102" s="6"/>
      <c r="N102" s="6"/>
      <c r="O102" s="6"/>
      <c r="P102" s="6"/>
      <c r="Q102" s="6"/>
      <c r="R102" s="6"/>
      <c r="S102" s="6"/>
      <c r="T102" s="6"/>
      <c r="U102" s="6"/>
      <c r="V102" s="6"/>
      <c r="W102" s="6"/>
      <c r="X102" s="6"/>
      <c r="Y102" s="6"/>
      <c r="Z102" s="6"/>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row>
    <row r="103" spans="1:95" ht="14.25" customHeight="1">
      <c r="A103" s="6"/>
      <c r="B103" s="6"/>
      <c r="C103" s="6"/>
      <c r="D103" s="6"/>
      <c r="E103" s="6"/>
      <c r="F103" s="7"/>
      <c r="G103" s="6"/>
      <c r="H103" s="6"/>
      <c r="I103" s="6"/>
      <c r="J103" s="6"/>
      <c r="K103" s="6"/>
      <c r="L103" s="6"/>
      <c r="M103" s="6"/>
      <c r="N103" s="6"/>
      <c r="O103" s="6"/>
      <c r="P103" s="6"/>
      <c r="Q103" s="6"/>
      <c r="R103" s="6"/>
      <c r="S103" s="6"/>
      <c r="T103" s="6"/>
      <c r="U103" s="6"/>
      <c r="V103" s="6"/>
      <c r="W103" s="6"/>
      <c r="X103" s="6"/>
      <c r="Y103" s="6"/>
      <c r="Z103" s="6"/>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row>
    <row r="104" spans="1:95" ht="14.25" customHeight="1">
      <c r="A104" s="6"/>
      <c r="B104" s="6"/>
      <c r="C104" s="6"/>
      <c r="D104" s="6"/>
      <c r="E104" s="6"/>
      <c r="F104" s="7"/>
      <c r="G104" s="6"/>
      <c r="H104" s="6"/>
      <c r="I104" s="6"/>
      <c r="J104" s="6"/>
      <c r="K104" s="6"/>
      <c r="L104" s="6"/>
      <c r="M104" s="6"/>
      <c r="N104" s="6"/>
      <c r="O104" s="6"/>
      <c r="P104" s="6"/>
      <c r="Q104" s="6"/>
      <c r="R104" s="6"/>
      <c r="S104" s="6"/>
      <c r="T104" s="6"/>
      <c r="U104" s="6"/>
      <c r="V104" s="6"/>
      <c r="W104" s="6"/>
      <c r="X104" s="6"/>
      <c r="Y104" s="6"/>
      <c r="Z104" s="6"/>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row>
    <row r="105" spans="1:95" ht="14.25" customHeight="1">
      <c r="A105" s="6"/>
      <c r="B105" s="6"/>
      <c r="C105" s="6"/>
      <c r="D105" s="6"/>
      <c r="E105" s="6"/>
      <c r="F105" s="7"/>
      <c r="G105" s="6"/>
      <c r="H105" s="6"/>
      <c r="I105" s="6"/>
      <c r="J105" s="6"/>
      <c r="K105" s="6"/>
      <c r="L105" s="6"/>
      <c r="M105" s="6"/>
      <c r="N105" s="6"/>
      <c r="O105" s="6"/>
      <c r="P105" s="6"/>
      <c r="Q105" s="6"/>
      <c r="R105" s="6"/>
      <c r="S105" s="6"/>
      <c r="T105" s="6"/>
      <c r="U105" s="6"/>
      <c r="V105" s="6"/>
      <c r="W105" s="6"/>
      <c r="X105" s="6"/>
      <c r="Y105" s="6"/>
      <c r="Z105" s="6"/>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row>
    <row r="106" spans="1:95" ht="14.25" customHeight="1">
      <c r="A106" s="6"/>
      <c r="B106" s="6"/>
      <c r="C106" s="6"/>
      <c r="D106" s="6"/>
      <c r="E106" s="6"/>
      <c r="F106" s="7"/>
      <c r="G106" s="6"/>
      <c r="H106" s="6"/>
      <c r="I106" s="6"/>
      <c r="J106" s="6"/>
      <c r="K106" s="6"/>
      <c r="L106" s="6"/>
      <c r="M106" s="6"/>
      <c r="N106" s="6"/>
      <c r="O106" s="6"/>
      <c r="P106" s="6"/>
      <c r="Q106" s="6"/>
      <c r="R106" s="6"/>
      <c r="S106" s="6"/>
      <c r="T106" s="6"/>
      <c r="U106" s="6"/>
      <c r="V106" s="6"/>
      <c r="W106" s="6"/>
      <c r="X106" s="6"/>
      <c r="Y106" s="6"/>
      <c r="Z106" s="6"/>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row>
    <row r="107" spans="1:95" ht="14.25" customHeight="1">
      <c r="A107" s="6"/>
      <c r="B107" s="6"/>
      <c r="C107" s="6"/>
      <c r="D107" s="6"/>
      <c r="E107" s="6"/>
      <c r="F107" s="7"/>
      <c r="G107" s="6"/>
      <c r="H107" s="6"/>
      <c r="I107" s="6"/>
      <c r="J107" s="6"/>
      <c r="K107" s="6"/>
      <c r="L107" s="6"/>
      <c r="M107" s="6"/>
      <c r="N107" s="6"/>
      <c r="O107" s="6"/>
      <c r="P107" s="6"/>
      <c r="Q107" s="6"/>
      <c r="R107" s="6"/>
      <c r="S107" s="6"/>
      <c r="T107" s="6"/>
      <c r="U107" s="6"/>
      <c r="V107" s="6"/>
      <c r="W107" s="6"/>
      <c r="X107" s="6"/>
      <c r="Y107" s="6"/>
      <c r="Z107" s="6"/>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row>
    <row r="108" spans="1:95" ht="14.25" customHeight="1">
      <c r="A108" s="6"/>
      <c r="B108" s="6"/>
      <c r="C108" s="6"/>
      <c r="D108" s="6"/>
      <c r="E108" s="6"/>
      <c r="F108" s="7"/>
      <c r="G108" s="6"/>
      <c r="H108" s="6"/>
      <c r="I108" s="6"/>
      <c r="J108" s="6"/>
      <c r="K108" s="6"/>
      <c r="L108" s="6"/>
      <c r="M108" s="6"/>
      <c r="N108" s="6"/>
      <c r="O108" s="6"/>
      <c r="P108" s="6"/>
      <c r="Q108" s="6"/>
      <c r="R108" s="6"/>
      <c r="S108" s="6"/>
      <c r="T108" s="6"/>
      <c r="U108" s="6"/>
      <c r="V108" s="6"/>
      <c r="W108" s="6"/>
      <c r="X108" s="6"/>
      <c r="Y108" s="6"/>
      <c r="Z108" s="6"/>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row>
    <row r="109" spans="1:95" ht="14.25" customHeight="1">
      <c r="A109" s="6"/>
      <c r="B109" s="6"/>
      <c r="C109" s="6"/>
      <c r="D109" s="6"/>
      <c r="E109" s="6"/>
      <c r="F109" s="7"/>
      <c r="G109" s="6"/>
      <c r="H109" s="6"/>
      <c r="I109" s="6"/>
      <c r="J109" s="6"/>
      <c r="K109" s="6"/>
      <c r="L109" s="6"/>
      <c r="M109" s="6"/>
      <c r="N109" s="6"/>
      <c r="O109" s="6"/>
      <c r="P109" s="6"/>
      <c r="Q109" s="6"/>
      <c r="R109" s="6"/>
      <c r="S109" s="6"/>
      <c r="T109" s="6"/>
      <c r="U109" s="6"/>
      <c r="V109" s="6"/>
      <c r="W109" s="6"/>
      <c r="X109" s="6"/>
      <c r="Y109" s="6"/>
      <c r="Z109" s="6"/>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row>
    <row r="110" spans="1:95" ht="14.25" customHeight="1">
      <c r="A110" s="6"/>
      <c r="B110" s="6"/>
      <c r="C110" s="6"/>
      <c r="D110" s="6"/>
      <c r="E110" s="6"/>
      <c r="F110" s="7"/>
      <c r="G110" s="6"/>
      <c r="H110" s="6"/>
      <c r="I110" s="6"/>
      <c r="J110" s="6"/>
      <c r="K110" s="6"/>
      <c r="L110" s="6"/>
      <c r="M110" s="6"/>
      <c r="N110" s="6"/>
      <c r="O110" s="6"/>
      <c r="P110" s="6"/>
      <c r="Q110" s="6"/>
      <c r="R110" s="6"/>
      <c r="S110" s="6"/>
      <c r="T110" s="6"/>
      <c r="U110" s="6"/>
      <c r="V110" s="6"/>
      <c r="W110" s="6"/>
      <c r="X110" s="6"/>
      <c r="Y110" s="6"/>
      <c r="Z110" s="6"/>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row>
    <row r="111" spans="1:95" ht="14.25" customHeight="1">
      <c r="A111" s="6"/>
      <c r="B111" s="6"/>
      <c r="C111" s="6"/>
      <c r="D111" s="6"/>
      <c r="E111" s="6"/>
      <c r="F111" s="7"/>
      <c r="G111" s="6"/>
      <c r="H111" s="6"/>
      <c r="I111" s="6"/>
      <c r="J111" s="6"/>
      <c r="K111" s="6"/>
      <c r="L111" s="6"/>
      <c r="M111" s="6"/>
      <c r="N111" s="6"/>
      <c r="O111" s="6"/>
      <c r="P111" s="6"/>
      <c r="Q111" s="6"/>
      <c r="R111" s="6"/>
      <c r="S111" s="6"/>
      <c r="T111" s="6"/>
      <c r="U111" s="6"/>
      <c r="V111" s="6"/>
      <c r="W111" s="6"/>
      <c r="X111" s="6"/>
      <c r="Y111" s="6"/>
      <c r="Z111" s="6"/>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row>
    <row r="112" spans="1:95" ht="14.25" customHeight="1">
      <c r="A112" s="6"/>
      <c r="B112" s="6"/>
      <c r="C112" s="6"/>
      <c r="D112" s="6"/>
      <c r="E112" s="6"/>
      <c r="F112" s="7"/>
      <c r="G112" s="6"/>
      <c r="H112" s="6"/>
      <c r="I112" s="6"/>
      <c r="J112" s="6"/>
      <c r="K112" s="6"/>
      <c r="L112" s="6"/>
      <c r="M112" s="6"/>
      <c r="N112" s="6"/>
      <c r="O112" s="6"/>
      <c r="P112" s="6"/>
      <c r="Q112" s="6"/>
      <c r="R112" s="6"/>
      <c r="S112" s="6"/>
      <c r="T112" s="6"/>
      <c r="U112" s="6"/>
      <c r="V112" s="6"/>
      <c r="W112" s="6"/>
      <c r="X112" s="6"/>
      <c r="Y112" s="6"/>
      <c r="Z112" s="6"/>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row>
    <row r="113" spans="1:95" ht="14.25" customHeight="1">
      <c r="A113" s="6"/>
      <c r="B113" s="6"/>
      <c r="C113" s="6"/>
      <c r="D113" s="6"/>
      <c r="E113" s="6"/>
      <c r="F113" s="7"/>
      <c r="G113" s="6"/>
      <c r="H113" s="6"/>
      <c r="I113" s="6"/>
      <c r="J113" s="6"/>
      <c r="K113" s="6"/>
      <c r="L113" s="6"/>
      <c r="M113" s="6"/>
      <c r="N113" s="6"/>
      <c r="O113" s="6"/>
      <c r="P113" s="6"/>
      <c r="Q113" s="6"/>
      <c r="R113" s="6"/>
      <c r="S113" s="6"/>
      <c r="T113" s="6"/>
      <c r="U113" s="6"/>
      <c r="V113" s="6"/>
      <c r="W113" s="6"/>
      <c r="X113" s="6"/>
      <c r="Y113" s="6"/>
      <c r="Z113" s="6"/>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row>
    <row r="114" spans="1:95" ht="14.25" customHeight="1">
      <c r="A114" s="6"/>
      <c r="B114" s="6"/>
      <c r="C114" s="6"/>
      <c r="D114" s="6"/>
      <c r="E114" s="6"/>
      <c r="F114" s="7"/>
      <c r="G114" s="6"/>
      <c r="H114" s="6"/>
      <c r="I114" s="6"/>
      <c r="J114" s="6"/>
      <c r="K114" s="6"/>
      <c r="L114" s="6"/>
      <c r="M114" s="6"/>
      <c r="N114" s="6"/>
      <c r="O114" s="6"/>
      <c r="P114" s="6"/>
      <c r="Q114" s="6"/>
      <c r="R114" s="6"/>
      <c r="S114" s="6"/>
      <c r="T114" s="6"/>
      <c r="U114" s="6"/>
      <c r="V114" s="6"/>
      <c r="W114" s="6"/>
      <c r="X114" s="6"/>
      <c r="Y114" s="6"/>
      <c r="Z114" s="6"/>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row>
    <row r="115" spans="1:95" ht="14.25" customHeight="1">
      <c r="A115" s="6"/>
      <c r="B115" s="6"/>
      <c r="C115" s="6"/>
      <c r="D115" s="6"/>
      <c r="E115" s="6"/>
      <c r="F115" s="7"/>
      <c r="G115" s="6"/>
      <c r="H115" s="6"/>
      <c r="I115" s="6"/>
      <c r="J115" s="6"/>
      <c r="K115" s="6"/>
      <c r="L115" s="6"/>
      <c r="M115" s="6"/>
      <c r="N115" s="6"/>
      <c r="O115" s="6"/>
      <c r="P115" s="6"/>
      <c r="Q115" s="6"/>
      <c r="R115" s="6"/>
      <c r="S115" s="6"/>
      <c r="T115" s="6"/>
      <c r="U115" s="6"/>
      <c r="V115" s="6"/>
      <c r="W115" s="6"/>
      <c r="X115" s="6"/>
      <c r="Y115" s="6"/>
      <c r="Z115" s="6"/>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row>
    <row r="116" spans="1:95" ht="14.25" customHeight="1">
      <c r="A116" s="6"/>
      <c r="B116" s="6"/>
      <c r="C116" s="6"/>
      <c r="D116" s="6"/>
      <c r="E116" s="6"/>
      <c r="F116" s="7"/>
      <c r="G116" s="6"/>
      <c r="H116" s="6"/>
      <c r="I116" s="6"/>
      <c r="J116" s="6"/>
      <c r="K116" s="6"/>
      <c r="L116" s="6"/>
      <c r="M116" s="6"/>
      <c r="N116" s="6"/>
      <c r="O116" s="6"/>
      <c r="P116" s="6"/>
      <c r="Q116" s="6"/>
      <c r="R116" s="6"/>
      <c r="S116" s="6"/>
      <c r="T116" s="6"/>
      <c r="U116" s="6"/>
      <c r="V116" s="6"/>
      <c r="W116" s="6"/>
      <c r="X116" s="6"/>
      <c r="Y116" s="6"/>
      <c r="Z116" s="6"/>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row>
    <row r="117" spans="1:95" ht="14.25" customHeight="1">
      <c r="A117" s="6"/>
      <c r="B117" s="6"/>
      <c r="C117" s="6"/>
      <c r="D117" s="6"/>
      <c r="E117" s="6"/>
      <c r="F117" s="7"/>
      <c r="G117" s="6"/>
      <c r="H117" s="6"/>
      <c r="I117" s="6"/>
      <c r="J117" s="6"/>
      <c r="K117" s="6"/>
      <c r="L117" s="6"/>
      <c r="M117" s="6"/>
      <c r="N117" s="6"/>
      <c r="O117" s="6"/>
      <c r="P117" s="6"/>
      <c r="Q117" s="6"/>
      <c r="R117" s="6"/>
      <c r="S117" s="6"/>
      <c r="T117" s="6"/>
      <c r="U117" s="6"/>
      <c r="V117" s="6"/>
      <c r="W117" s="6"/>
      <c r="X117" s="6"/>
      <c r="Y117" s="6"/>
      <c r="Z117" s="6"/>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row>
    <row r="118" spans="1:95" ht="14.25" customHeight="1">
      <c r="A118" s="6"/>
      <c r="B118" s="6"/>
      <c r="C118" s="6"/>
      <c r="D118" s="6"/>
      <c r="E118" s="6"/>
      <c r="F118" s="7"/>
      <c r="G118" s="6"/>
      <c r="H118" s="6"/>
      <c r="I118" s="6"/>
      <c r="J118" s="6"/>
      <c r="K118" s="6"/>
      <c r="L118" s="6"/>
      <c r="M118" s="6"/>
      <c r="N118" s="6"/>
      <c r="O118" s="6"/>
      <c r="P118" s="6"/>
      <c r="Q118" s="6"/>
      <c r="R118" s="6"/>
      <c r="S118" s="6"/>
      <c r="T118" s="6"/>
      <c r="U118" s="6"/>
      <c r="V118" s="6"/>
      <c r="W118" s="6"/>
      <c r="X118" s="6"/>
      <c r="Y118" s="6"/>
      <c r="Z118" s="6"/>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row>
    <row r="119" spans="1:95" ht="14.25" customHeight="1">
      <c r="A119" s="6"/>
      <c r="B119" s="6"/>
      <c r="C119" s="6"/>
      <c r="D119" s="6"/>
      <c r="E119" s="6"/>
      <c r="F119" s="7"/>
      <c r="G119" s="6"/>
      <c r="H119" s="6"/>
      <c r="I119" s="6"/>
      <c r="J119" s="6"/>
      <c r="K119" s="6"/>
      <c r="L119" s="6"/>
      <c r="M119" s="6"/>
      <c r="N119" s="6"/>
      <c r="O119" s="6"/>
      <c r="P119" s="6"/>
      <c r="Q119" s="6"/>
      <c r="R119" s="6"/>
      <c r="S119" s="6"/>
      <c r="T119" s="6"/>
      <c r="U119" s="6"/>
      <c r="V119" s="6"/>
      <c r="W119" s="6"/>
      <c r="X119" s="6"/>
      <c r="Y119" s="6"/>
      <c r="Z119" s="6"/>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row>
    <row r="120" spans="1:95" ht="14.25" customHeight="1">
      <c r="A120" s="6"/>
      <c r="B120" s="6"/>
      <c r="C120" s="6"/>
      <c r="D120" s="6"/>
      <c r="E120" s="6"/>
      <c r="F120" s="7"/>
      <c r="G120" s="6"/>
      <c r="H120" s="6"/>
      <c r="I120" s="6"/>
      <c r="J120" s="6"/>
      <c r="K120" s="6"/>
      <c r="L120" s="6"/>
      <c r="M120" s="6"/>
      <c r="N120" s="6"/>
      <c r="O120" s="6"/>
      <c r="P120" s="6"/>
      <c r="Q120" s="6"/>
      <c r="R120" s="6"/>
      <c r="S120" s="6"/>
      <c r="T120" s="6"/>
      <c r="U120" s="6"/>
      <c r="V120" s="6"/>
      <c r="W120" s="6"/>
      <c r="X120" s="6"/>
      <c r="Y120" s="6"/>
      <c r="Z120" s="6"/>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row>
    <row r="121" spans="1:95" ht="14.25" customHeight="1">
      <c r="A121" s="6"/>
      <c r="B121" s="6"/>
      <c r="C121" s="6"/>
      <c r="D121" s="6"/>
      <c r="E121" s="6"/>
      <c r="F121" s="7"/>
      <c r="G121" s="6"/>
      <c r="H121" s="6"/>
      <c r="I121" s="6"/>
      <c r="J121" s="6"/>
      <c r="K121" s="6"/>
      <c r="L121" s="6"/>
      <c r="M121" s="6"/>
      <c r="N121" s="6"/>
      <c r="O121" s="6"/>
      <c r="P121" s="6"/>
      <c r="Q121" s="6"/>
      <c r="R121" s="6"/>
      <c r="S121" s="6"/>
      <c r="T121" s="6"/>
      <c r="U121" s="6"/>
      <c r="V121" s="6"/>
      <c r="W121" s="6"/>
      <c r="X121" s="6"/>
      <c r="Y121" s="6"/>
      <c r="Z121" s="6"/>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row>
    <row r="122" spans="1:95" ht="14.25" customHeight="1">
      <c r="A122" s="6"/>
      <c r="B122" s="6"/>
      <c r="C122" s="6"/>
      <c r="D122" s="6"/>
      <c r="E122" s="6"/>
      <c r="F122" s="7"/>
      <c r="G122" s="6"/>
      <c r="H122" s="6"/>
      <c r="I122" s="6"/>
      <c r="J122" s="6"/>
      <c r="K122" s="6"/>
      <c r="L122" s="6"/>
      <c r="M122" s="6"/>
      <c r="N122" s="6"/>
      <c r="O122" s="6"/>
      <c r="P122" s="6"/>
      <c r="Q122" s="6"/>
      <c r="R122" s="6"/>
      <c r="S122" s="6"/>
      <c r="T122" s="6"/>
      <c r="U122" s="6"/>
      <c r="V122" s="6"/>
      <c r="W122" s="6"/>
      <c r="X122" s="6"/>
      <c r="Y122" s="6"/>
      <c r="Z122" s="6"/>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row>
    <row r="123" spans="1:95" ht="14.25" customHeight="1">
      <c r="A123" s="6"/>
      <c r="B123" s="6"/>
      <c r="C123" s="6"/>
      <c r="D123" s="6"/>
      <c r="E123" s="6"/>
      <c r="F123" s="7"/>
      <c r="G123" s="6"/>
      <c r="H123" s="6"/>
      <c r="I123" s="6"/>
      <c r="J123" s="6"/>
      <c r="K123" s="6"/>
      <c r="L123" s="6"/>
      <c r="M123" s="6"/>
      <c r="N123" s="6"/>
      <c r="O123" s="6"/>
      <c r="P123" s="6"/>
      <c r="Q123" s="6"/>
      <c r="R123" s="6"/>
      <c r="S123" s="6"/>
      <c r="T123" s="6"/>
      <c r="U123" s="6"/>
      <c r="V123" s="6"/>
      <c r="W123" s="6"/>
      <c r="X123" s="6"/>
      <c r="Y123" s="6"/>
      <c r="Z123" s="6"/>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row>
    <row r="124" spans="1:95" ht="14.25" customHeight="1">
      <c r="A124" s="6"/>
      <c r="B124" s="6"/>
      <c r="C124" s="6"/>
      <c r="D124" s="6"/>
      <c r="E124" s="6"/>
      <c r="F124" s="7"/>
      <c r="G124" s="6"/>
      <c r="H124" s="6"/>
      <c r="I124" s="6"/>
      <c r="J124" s="6"/>
      <c r="K124" s="6"/>
      <c r="L124" s="6"/>
      <c r="M124" s="6"/>
      <c r="N124" s="6"/>
      <c r="O124" s="6"/>
      <c r="P124" s="6"/>
      <c r="Q124" s="6"/>
      <c r="R124" s="6"/>
      <c r="S124" s="6"/>
      <c r="T124" s="6"/>
      <c r="U124" s="6"/>
      <c r="V124" s="6"/>
      <c r="W124" s="6"/>
      <c r="X124" s="6"/>
      <c r="Y124" s="6"/>
      <c r="Z124" s="6"/>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row>
    <row r="125" spans="1:95" ht="14.25" customHeight="1">
      <c r="A125" s="6"/>
      <c r="B125" s="6"/>
      <c r="C125" s="6"/>
      <c r="D125" s="6"/>
      <c r="E125" s="6"/>
      <c r="F125" s="7"/>
      <c r="G125" s="6"/>
      <c r="H125" s="6"/>
      <c r="I125" s="6"/>
      <c r="J125" s="6"/>
      <c r="K125" s="6"/>
      <c r="L125" s="6"/>
      <c r="M125" s="6"/>
      <c r="N125" s="6"/>
      <c r="O125" s="6"/>
      <c r="P125" s="6"/>
      <c r="Q125" s="6"/>
      <c r="R125" s="6"/>
      <c r="S125" s="6"/>
      <c r="T125" s="6"/>
      <c r="U125" s="6"/>
      <c r="V125" s="6"/>
      <c r="W125" s="6"/>
      <c r="X125" s="6"/>
      <c r="Y125" s="6"/>
      <c r="Z125" s="6"/>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row>
    <row r="126" spans="1:95" ht="14.25" customHeight="1">
      <c r="A126" s="6"/>
      <c r="B126" s="6"/>
      <c r="C126" s="6"/>
      <c r="D126" s="6"/>
      <c r="E126" s="6"/>
      <c r="F126" s="7"/>
      <c r="G126" s="6"/>
      <c r="H126" s="6"/>
      <c r="I126" s="6"/>
      <c r="J126" s="6"/>
      <c r="K126" s="6"/>
      <c r="L126" s="6"/>
      <c r="M126" s="6"/>
      <c r="N126" s="6"/>
      <c r="O126" s="6"/>
      <c r="P126" s="6"/>
      <c r="Q126" s="6"/>
      <c r="R126" s="6"/>
      <c r="S126" s="6"/>
      <c r="T126" s="6"/>
      <c r="U126" s="6"/>
      <c r="V126" s="6"/>
      <c r="W126" s="6"/>
      <c r="X126" s="6"/>
      <c r="Y126" s="6"/>
      <c r="Z126" s="6"/>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row>
    <row r="127" spans="1:95" ht="14.25" customHeight="1">
      <c r="A127" s="6"/>
      <c r="B127" s="6"/>
      <c r="C127" s="6"/>
      <c r="D127" s="6"/>
      <c r="E127" s="6"/>
      <c r="F127" s="7"/>
      <c r="G127" s="6"/>
      <c r="H127" s="6"/>
      <c r="I127" s="6"/>
      <c r="J127" s="6"/>
      <c r="K127" s="6"/>
      <c r="L127" s="6"/>
      <c r="M127" s="6"/>
      <c r="N127" s="6"/>
      <c r="O127" s="6"/>
      <c r="P127" s="6"/>
      <c r="Q127" s="6"/>
      <c r="R127" s="6"/>
      <c r="S127" s="6"/>
      <c r="T127" s="6"/>
      <c r="U127" s="6"/>
      <c r="V127" s="6"/>
      <c r="W127" s="6"/>
      <c r="X127" s="6"/>
      <c r="Y127" s="6"/>
      <c r="Z127" s="6"/>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row>
    <row r="128" spans="1:95" ht="14.25" customHeight="1">
      <c r="A128" s="6"/>
      <c r="B128" s="6"/>
      <c r="C128" s="6"/>
      <c r="D128" s="6"/>
      <c r="E128" s="6"/>
      <c r="F128" s="7"/>
      <c r="G128" s="6"/>
      <c r="H128" s="6"/>
      <c r="I128" s="6"/>
      <c r="J128" s="6"/>
      <c r="K128" s="6"/>
      <c r="L128" s="6"/>
      <c r="M128" s="6"/>
      <c r="N128" s="6"/>
      <c r="O128" s="6"/>
      <c r="P128" s="6"/>
      <c r="Q128" s="6"/>
      <c r="R128" s="6"/>
      <c r="S128" s="6"/>
      <c r="T128" s="6"/>
      <c r="U128" s="6"/>
      <c r="V128" s="6"/>
      <c r="W128" s="6"/>
      <c r="X128" s="6"/>
      <c r="Y128" s="6"/>
      <c r="Z128" s="6"/>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row>
    <row r="129" spans="1:95" ht="14.25" customHeight="1">
      <c r="A129" s="6"/>
      <c r="B129" s="6"/>
      <c r="C129" s="6"/>
      <c r="D129" s="6"/>
      <c r="E129" s="6"/>
      <c r="F129" s="7"/>
      <c r="G129" s="6"/>
      <c r="H129" s="6"/>
      <c r="I129" s="6"/>
      <c r="J129" s="6"/>
      <c r="K129" s="6"/>
      <c r="L129" s="6"/>
      <c r="M129" s="6"/>
      <c r="N129" s="6"/>
      <c r="O129" s="6"/>
      <c r="P129" s="6"/>
      <c r="Q129" s="6"/>
      <c r="R129" s="6"/>
      <c r="S129" s="6"/>
      <c r="T129" s="6"/>
      <c r="U129" s="6"/>
      <c r="V129" s="6"/>
      <c r="W129" s="6"/>
      <c r="X129" s="6"/>
      <c r="Y129" s="6"/>
      <c r="Z129" s="6"/>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row>
    <row r="130" spans="1:95" ht="14.25" customHeight="1">
      <c r="A130" s="6"/>
      <c r="B130" s="6"/>
      <c r="C130" s="6"/>
      <c r="D130" s="6"/>
      <c r="E130" s="6"/>
      <c r="F130" s="7"/>
      <c r="G130" s="6"/>
      <c r="H130" s="6"/>
      <c r="I130" s="6"/>
      <c r="J130" s="6"/>
      <c r="K130" s="6"/>
      <c r="L130" s="6"/>
      <c r="M130" s="6"/>
      <c r="N130" s="6"/>
      <c r="O130" s="6"/>
      <c r="P130" s="6"/>
      <c r="Q130" s="6"/>
      <c r="R130" s="6"/>
      <c r="S130" s="6"/>
      <c r="T130" s="6"/>
      <c r="U130" s="6"/>
      <c r="V130" s="6"/>
      <c r="W130" s="6"/>
      <c r="X130" s="6"/>
      <c r="Y130" s="6"/>
      <c r="Z130" s="6"/>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row>
    <row r="131" spans="1:95" ht="14.25" customHeight="1">
      <c r="A131" s="6"/>
      <c r="B131" s="6"/>
      <c r="C131" s="6"/>
      <c r="D131" s="6"/>
      <c r="E131" s="6"/>
      <c r="F131" s="7"/>
      <c r="G131" s="6"/>
      <c r="H131" s="6"/>
      <c r="I131" s="6"/>
      <c r="J131" s="6"/>
      <c r="K131" s="6"/>
      <c r="L131" s="6"/>
      <c r="M131" s="6"/>
      <c r="N131" s="6"/>
      <c r="O131" s="6"/>
      <c r="P131" s="6"/>
      <c r="Q131" s="6"/>
      <c r="R131" s="6"/>
      <c r="S131" s="6"/>
      <c r="T131" s="6"/>
      <c r="U131" s="6"/>
      <c r="V131" s="6"/>
      <c r="W131" s="6"/>
      <c r="X131" s="6"/>
      <c r="Y131" s="6"/>
      <c r="Z131" s="6"/>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row>
    <row r="132" spans="1:95" ht="14.25" customHeight="1">
      <c r="A132" s="6"/>
      <c r="B132" s="6"/>
      <c r="C132" s="6"/>
      <c r="D132" s="6"/>
      <c r="E132" s="6"/>
      <c r="F132" s="7"/>
      <c r="G132" s="6"/>
      <c r="H132" s="6"/>
      <c r="I132" s="6"/>
      <c r="J132" s="6"/>
      <c r="K132" s="6"/>
      <c r="L132" s="6"/>
      <c r="M132" s="6"/>
      <c r="N132" s="6"/>
      <c r="O132" s="6"/>
      <c r="P132" s="6"/>
      <c r="Q132" s="6"/>
      <c r="R132" s="6"/>
      <c r="S132" s="6"/>
      <c r="T132" s="6"/>
      <c r="U132" s="6"/>
      <c r="V132" s="6"/>
      <c r="W132" s="6"/>
      <c r="X132" s="6"/>
      <c r="Y132" s="6"/>
      <c r="Z132" s="6"/>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row>
    <row r="133" spans="1:95" ht="14.25" customHeight="1">
      <c r="A133" s="6"/>
      <c r="B133" s="6"/>
      <c r="C133" s="6"/>
      <c r="D133" s="6"/>
      <c r="E133" s="6"/>
      <c r="F133" s="7"/>
      <c r="G133" s="6"/>
      <c r="H133" s="6"/>
      <c r="I133" s="6"/>
      <c r="J133" s="6"/>
      <c r="K133" s="6"/>
      <c r="L133" s="6"/>
      <c r="M133" s="6"/>
      <c r="N133" s="6"/>
      <c r="O133" s="6"/>
      <c r="P133" s="6"/>
      <c r="Q133" s="6"/>
      <c r="R133" s="6"/>
      <c r="S133" s="6"/>
      <c r="T133" s="6"/>
      <c r="U133" s="6"/>
      <c r="V133" s="6"/>
      <c r="W133" s="6"/>
      <c r="X133" s="6"/>
      <c r="Y133" s="6"/>
      <c r="Z133" s="6"/>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row>
    <row r="134" spans="1:95" ht="14.25" customHeight="1">
      <c r="A134" s="6"/>
      <c r="B134" s="6"/>
      <c r="C134" s="6"/>
      <c r="D134" s="6"/>
      <c r="E134" s="6"/>
      <c r="F134" s="7"/>
      <c r="G134" s="6"/>
      <c r="H134" s="6"/>
      <c r="I134" s="6"/>
      <c r="J134" s="6"/>
      <c r="K134" s="6"/>
      <c r="L134" s="6"/>
      <c r="M134" s="6"/>
      <c r="N134" s="6"/>
      <c r="O134" s="6"/>
      <c r="P134" s="6"/>
      <c r="Q134" s="6"/>
      <c r="R134" s="6"/>
      <c r="S134" s="6"/>
      <c r="T134" s="6"/>
      <c r="U134" s="6"/>
      <c r="V134" s="6"/>
      <c r="W134" s="6"/>
      <c r="X134" s="6"/>
      <c r="Y134" s="6"/>
      <c r="Z134" s="6"/>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row>
    <row r="135" spans="1:95" ht="14.25" customHeight="1">
      <c r="A135" s="6"/>
      <c r="B135" s="6"/>
      <c r="C135" s="6"/>
      <c r="D135" s="6"/>
      <c r="E135" s="6"/>
      <c r="F135" s="7"/>
      <c r="G135" s="6"/>
      <c r="H135" s="6"/>
      <c r="I135" s="6"/>
      <c r="J135" s="6"/>
      <c r="K135" s="6"/>
      <c r="L135" s="6"/>
      <c r="M135" s="6"/>
      <c r="N135" s="6"/>
      <c r="O135" s="6"/>
      <c r="P135" s="6"/>
      <c r="Q135" s="6"/>
      <c r="R135" s="6"/>
      <c r="S135" s="6"/>
      <c r="T135" s="6"/>
      <c r="U135" s="6"/>
      <c r="V135" s="6"/>
      <c r="W135" s="6"/>
      <c r="X135" s="6"/>
      <c r="Y135" s="6"/>
      <c r="Z135" s="6"/>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row>
    <row r="136" spans="1:95" ht="14.25" customHeight="1">
      <c r="A136" s="6"/>
      <c r="B136" s="6"/>
      <c r="C136" s="6"/>
      <c r="D136" s="6"/>
      <c r="E136" s="6"/>
      <c r="F136" s="7"/>
      <c r="G136" s="6"/>
      <c r="H136" s="6"/>
      <c r="I136" s="6"/>
      <c r="J136" s="6"/>
      <c r="K136" s="6"/>
      <c r="L136" s="6"/>
      <c r="M136" s="6"/>
      <c r="N136" s="6"/>
      <c r="O136" s="6"/>
      <c r="P136" s="6"/>
      <c r="Q136" s="6"/>
      <c r="R136" s="6"/>
      <c r="S136" s="6"/>
      <c r="T136" s="6"/>
      <c r="U136" s="6"/>
      <c r="V136" s="6"/>
      <c r="W136" s="6"/>
      <c r="X136" s="6"/>
      <c r="Y136" s="6"/>
      <c r="Z136" s="6"/>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row>
    <row r="137" spans="1:95" ht="14.25" customHeight="1">
      <c r="A137" s="6"/>
      <c r="B137" s="6"/>
      <c r="C137" s="6"/>
      <c r="D137" s="6"/>
      <c r="E137" s="6"/>
      <c r="F137" s="7"/>
      <c r="G137" s="6"/>
      <c r="H137" s="6"/>
      <c r="I137" s="6"/>
      <c r="J137" s="6"/>
      <c r="K137" s="6"/>
      <c r="L137" s="6"/>
      <c r="M137" s="6"/>
      <c r="N137" s="6"/>
      <c r="O137" s="6"/>
      <c r="P137" s="6"/>
      <c r="Q137" s="6"/>
      <c r="R137" s="6"/>
      <c r="S137" s="6"/>
      <c r="T137" s="6"/>
      <c r="U137" s="6"/>
      <c r="V137" s="6"/>
      <c r="W137" s="6"/>
      <c r="X137" s="6"/>
      <c r="Y137" s="6"/>
      <c r="Z137" s="6"/>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row>
    <row r="138" spans="1:95" ht="14.25" customHeight="1">
      <c r="A138" s="6"/>
      <c r="B138" s="6"/>
      <c r="C138" s="6"/>
      <c r="D138" s="6"/>
      <c r="E138" s="6"/>
      <c r="F138" s="7"/>
      <c r="G138" s="6"/>
      <c r="H138" s="6"/>
      <c r="I138" s="6"/>
      <c r="J138" s="6"/>
      <c r="K138" s="6"/>
      <c r="L138" s="6"/>
      <c r="M138" s="6"/>
      <c r="N138" s="6"/>
      <c r="O138" s="6"/>
      <c r="P138" s="6"/>
      <c r="Q138" s="6"/>
      <c r="R138" s="6"/>
      <c r="S138" s="6"/>
      <c r="T138" s="6"/>
      <c r="U138" s="6"/>
      <c r="V138" s="6"/>
      <c r="W138" s="6"/>
      <c r="X138" s="6"/>
      <c r="Y138" s="6"/>
      <c r="Z138" s="6"/>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row>
    <row r="139" spans="1:95" ht="14.25" customHeight="1">
      <c r="A139" s="6"/>
      <c r="B139" s="6"/>
      <c r="C139" s="6"/>
      <c r="D139" s="6"/>
      <c r="E139" s="6"/>
      <c r="F139" s="7"/>
      <c r="G139" s="6"/>
      <c r="H139" s="6"/>
      <c r="I139" s="6"/>
      <c r="J139" s="6"/>
      <c r="K139" s="6"/>
      <c r="L139" s="6"/>
      <c r="M139" s="6"/>
      <c r="N139" s="6"/>
      <c r="O139" s="6"/>
      <c r="P139" s="6"/>
      <c r="Q139" s="6"/>
      <c r="R139" s="6"/>
      <c r="S139" s="6"/>
      <c r="T139" s="6"/>
      <c r="U139" s="6"/>
      <c r="V139" s="6"/>
      <c r="W139" s="6"/>
      <c r="X139" s="6"/>
      <c r="Y139" s="6"/>
      <c r="Z139" s="6"/>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row>
    <row r="140" spans="1:95" ht="14.25" customHeight="1">
      <c r="A140" s="6"/>
      <c r="B140" s="6"/>
      <c r="C140" s="6"/>
      <c r="D140" s="6"/>
      <c r="E140" s="6"/>
      <c r="F140" s="6"/>
      <c r="G140" s="6"/>
      <c r="H140" s="6"/>
      <c r="I140" s="6"/>
      <c r="J140" s="6"/>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row>
    <row r="141" spans="1:95" ht="14.25" customHeight="1">
      <c r="A141" s="6"/>
      <c r="B141" s="6"/>
      <c r="C141" s="6"/>
      <c r="D141" s="6"/>
      <c r="E141" s="6"/>
      <c r="F141" s="6"/>
      <c r="G141" s="6"/>
      <c r="H141" s="6"/>
      <c r="I141" s="6"/>
      <c r="J141" s="6"/>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row>
    <row r="142" spans="1:95" ht="14.25" customHeight="1">
      <c r="A142" s="6"/>
      <c r="B142" s="6"/>
      <c r="C142" s="6"/>
      <c r="D142" s="6"/>
      <c r="E142" s="6"/>
      <c r="F142" s="6"/>
      <c r="G142" s="6"/>
      <c r="H142" s="6"/>
      <c r="I142" s="6"/>
      <c r="J142" s="6"/>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row>
    <row r="143" spans="1:95" ht="14.25" customHeight="1">
      <c r="A143" s="6"/>
      <c r="B143" s="6"/>
      <c r="C143" s="6"/>
      <c r="D143" s="6"/>
      <c r="E143" s="6"/>
      <c r="F143" s="6"/>
      <c r="G143" s="6"/>
      <c r="H143" s="6"/>
      <c r="I143" s="6"/>
      <c r="J143" s="6"/>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row>
    <row r="144" spans="1:95" ht="14.25" customHeight="1">
      <c r="A144" s="6"/>
      <c r="B144" s="6"/>
      <c r="C144" s="6"/>
      <c r="D144" s="6"/>
      <c r="E144" s="6"/>
      <c r="F144" s="6"/>
      <c r="G144" s="6"/>
      <c r="H144" s="6"/>
      <c r="I144" s="6"/>
      <c r="J144" s="6"/>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row>
    <row r="145" spans="1:79" ht="14.25" customHeight="1">
      <c r="A145" s="6"/>
      <c r="B145" s="6"/>
      <c r="C145" s="6"/>
      <c r="D145" s="6"/>
      <c r="E145" s="6"/>
      <c r="F145" s="6"/>
      <c r="G145" s="6"/>
      <c r="H145" s="6"/>
      <c r="I145" s="6"/>
      <c r="J145" s="6"/>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row>
    <row r="146" spans="1:79" ht="14.25" customHeight="1">
      <c r="A146" s="6"/>
      <c r="B146" s="6"/>
      <c r="C146" s="6"/>
      <c r="D146" s="6"/>
      <c r="E146" s="6"/>
      <c r="F146" s="6"/>
      <c r="G146" s="6"/>
      <c r="H146" s="6"/>
      <c r="I146" s="6"/>
      <c r="J146" s="6"/>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row>
    <row r="147" spans="1:79" ht="14.25" customHeight="1">
      <c r="A147" s="6"/>
      <c r="B147" s="6"/>
      <c r="C147" s="6"/>
      <c r="D147" s="6"/>
      <c r="E147" s="6"/>
      <c r="F147" s="6"/>
      <c r="G147" s="6"/>
      <c r="H147" s="6"/>
      <c r="I147" s="6"/>
      <c r="J147" s="6"/>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row>
    <row r="148" spans="1:79" ht="14.25" customHeight="1">
      <c r="A148" s="6"/>
      <c r="B148" s="6"/>
      <c r="C148" s="6"/>
      <c r="D148" s="6"/>
      <c r="E148" s="6"/>
      <c r="F148" s="6"/>
      <c r="G148" s="6"/>
      <c r="H148" s="6"/>
      <c r="I148" s="6"/>
      <c r="J148" s="6"/>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row>
    <row r="149" spans="1:79" ht="14.25" customHeight="1">
      <c r="A149" s="6"/>
      <c r="B149" s="6"/>
      <c r="C149" s="6"/>
      <c r="D149" s="6"/>
      <c r="E149" s="6"/>
      <c r="F149" s="6"/>
      <c r="G149" s="6"/>
      <c r="H149" s="6"/>
      <c r="I149" s="6"/>
      <c r="J149" s="6"/>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row>
    <row r="150" spans="1:79" ht="14.25" customHeight="1">
      <c r="A150" s="6"/>
      <c r="B150" s="6"/>
      <c r="C150" s="6"/>
      <c r="D150" s="6"/>
      <c r="E150" s="6"/>
      <c r="F150" s="6"/>
      <c r="G150" s="6"/>
      <c r="H150" s="6"/>
      <c r="I150" s="6"/>
      <c r="J150" s="6"/>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row>
    <row r="151" spans="1:79" ht="14.25" customHeight="1">
      <c r="A151" s="4"/>
      <c r="B151" s="4"/>
      <c r="C151" s="4"/>
      <c r="D151" s="4"/>
      <c r="E151" s="4"/>
      <c r="F151" s="4"/>
      <c r="G151" s="4"/>
      <c r="H151" s="4"/>
      <c r="I151" s="4"/>
      <c r="J151" s="4"/>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row>
    <row r="152" spans="1:79" ht="14.25" customHeight="1">
      <c r="A152" s="4"/>
      <c r="B152" s="4"/>
      <c r="C152" s="4"/>
      <c r="D152" s="4"/>
      <c r="E152" s="4"/>
      <c r="F152" s="4"/>
      <c r="G152" s="4"/>
      <c r="H152" s="4"/>
      <c r="I152" s="4"/>
      <c r="J152" s="4"/>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row>
    <row r="153" spans="1:79" ht="14.25" customHeight="1">
      <c r="A153" s="4"/>
      <c r="B153" s="4"/>
      <c r="C153" s="4"/>
      <c r="D153" s="4"/>
      <c r="E153" s="4"/>
      <c r="F153" s="4"/>
      <c r="G153" s="4"/>
      <c r="H153" s="4"/>
      <c r="I153" s="4"/>
      <c r="J153" s="4"/>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row>
    <row r="154" spans="1:79" ht="14.25" customHeight="1">
      <c r="A154" s="4"/>
      <c r="B154" s="4"/>
      <c r="C154" s="4"/>
      <c r="D154" s="4"/>
      <c r="E154" s="4"/>
      <c r="F154" s="4"/>
      <c r="G154" s="4"/>
      <c r="H154" s="4"/>
      <c r="I154" s="4"/>
      <c r="J154" s="4"/>
    </row>
    <row r="155" spans="1:79" ht="14.25" customHeight="1">
      <c r="A155" s="4"/>
      <c r="B155" s="4"/>
      <c r="C155" s="4"/>
      <c r="D155" s="4"/>
      <c r="E155" s="4"/>
      <c r="F155" s="4"/>
      <c r="G155" s="4"/>
      <c r="H155" s="4"/>
      <c r="I155" s="4"/>
      <c r="J155" s="4"/>
    </row>
    <row r="156" spans="1:79" ht="14.25" customHeight="1">
      <c r="A156" s="4"/>
      <c r="B156" s="4"/>
      <c r="C156" s="4"/>
      <c r="D156" s="4"/>
      <c r="E156" s="4"/>
      <c r="F156" s="4"/>
      <c r="G156" s="4"/>
      <c r="H156" s="4"/>
      <c r="I156" s="4"/>
      <c r="J156" s="4"/>
    </row>
    <row r="157" spans="1:79" ht="14.25" customHeight="1">
      <c r="A157" s="4"/>
      <c r="B157" s="4"/>
      <c r="C157" s="4"/>
      <c r="D157" s="4"/>
      <c r="E157" s="4"/>
      <c r="F157" s="4"/>
      <c r="G157" s="4"/>
      <c r="H157" s="4"/>
      <c r="I157" s="4"/>
      <c r="J157" s="4"/>
    </row>
    <row r="158" spans="1:79" ht="14.25" customHeight="1">
      <c r="A158" s="4"/>
      <c r="B158" s="4"/>
      <c r="C158" s="4"/>
      <c r="D158" s="4"/>
      <c r="E158" s="4"/>
      <c r="F158" s="4"/>
      <c r="G158" s="4"/>
      <c r="H158" s="4"/>
      <c r="I158" s="4"/>
      <c r="J158" s="4"/>
    </row>
    <row r="159" spans="1:79" ht="14.25" customHeight="1">
      <c r="A159" s="4"/>
      <c r="B159" s="4"/>
      <c r="C159" s="4"/>
      <c r="D159" s="4"/>
      <c r="E159" s="4"/>
      <c r="F159" s="4"/>
      <c r="G159" s="4"/>
      <c r="H159" s="4"/>
      <c r="I159" s="4"/>
      <c r="J159" s="4"/>
    </row>
    <row r="160" spans="1:79" ht="14.25" customHeight="1">
      <c r="A160" s="4"/>
      <c r="B160" s="4"/>
      <c r="C160" s="4"/>
      <c r="D160" s="4"/>
      <c r="E160" s="4"/>
      <c r="F160" s="4"/>
      <c r="G160" s="4"/>
      <c r="H160" s="4"/>
      <c r="I160" s="4"/>
      <c r="J160" s="4"/>
    </row>
    <row r="161" spans="1:10" ht="14.25" customHeight="1">
      <c r="A161" s="4"/>
      <c r="B161" s="4"/>
      <c r="C161" s="4"/>
      <c r="D161" s="4"/>
      <c r="E161" s="4"/>
      <c r="F161" s="4"/>
      <c r="G161" s="4"/>
      <c r="H161" s="4"/>
      <c r="I161" s="4"/>
      <c r="J161" s="4"/>
    </row>
    <row r="162" spans="1:10" ht="14.25" customHeight="1">
      <c r="A162" s="4"/>
      <c r="B162" s="4"/>
      <c r="C162" s="4"/>
      <c r="D162" s="4"/>
      <c r="E162" s="4"/>
      <c r="F162" s="4"/>
      <c r="G162" s="4"/>
      <c r="H162" s="4"/>
      <c r="I162" s="4"/>
      <c r="J162" s="4"/>
    </row>
    <row r="163" spans="1:10" ht="14.25" customHeight="1">
      <c r="A163" s="4"/>
      <c r="B163" s="4"/>
      <c r="C163" s="4"/>
      <c r="D163" s="4"/>
      <c r="E163" s="4"/>
      <c r="F163" s="4"/>
      <c r="G163" s="4"/>
      <c r="H163" s="4"/>
      <c r="I163" s="4"/>
      <c r="J163" s="4"/>
    </row>
    <row r="164" spans="1:10" ht="14.25" customHeight="1">
      <c r="A164" s="4"/>
      <c r="B164" s="4"/>
      <c r="C164" s="4"/>
      <c r="D164" s="4"/>
      <c r="E164" s="4"/>
      <c r="F164" s="4"/>
      <c r="G164" s="4"/>
      <c r="H164" s="4"/>
      <c r="I164" s="4"/>
      <c r="J164" s="4"/>
    </row>
    <row r="165" spans="1:10" ht="14.25" customHeight="1">
      <c r="A165" s="4"/>
      <c r="B165" s="4"/>
      <c r="C165" s="4"/>
      <c r="D165" s="4"/>
      <c r="E165" s="4"/>
      <c r="F165" s="4"/>
      <c r="G165" s="4"/>
      <c r="H165" s="4"/>
      <c r="I165" s="4"/>
      <c r="J165" s="4"/>
    </row>
    <row r="166" spans="1:10" ht="14.25" customHeight="1">
      <c r="A166" s="4"/>
      <c r="B166" s="4"/>
      <c r="C166" s="4"/>
      <c r="D166" s="4"/>
      <c r="E166" s="4"/>
      <c r="F166" s="4"/>
      <c r="G166" s="4"/>
      <c r="H166" s="4"/>
      <c r="I166" s="4"/>
      <c r="J166" s="4"/>
    </row>
    <row r="167" spans="1:10" ht="14.25" customHeight="1">
      <c r="A167" s="4"/>
      <c r="B167" s="4"/>
      <c r="C167" s="4"/>
      <c r="D167" s="4"/>
      <c r="E167" s="4"/>
      <c r="F167" s="4"/>
      <c r="G167" s="4"/>
      <c r="H167" s="4"/>
      <c r="I167" s="4"/>
      <c r="J167" s="4"/>
    </row>
    <row r="168" spans="1:10" ht="14.25" customHeight="1">
      <c r="A168" s="4"/>
      <c r="B168" s="4"/>
      <c r="C168" s="4"/>
      <c r="D168" s="4"/>
      <c r="E168" s="4"/>
      <c r="F168" s="4"/>
      <c r="G168" s="4"/>
      <c r="H168" s="4"/>
      <c r="I168" s="4"/>
      <c r="J168" s="4"/>
    </row>
    <row r="169" spans="1:10" ht="14.25" customHeight="1">
      <c r="A169" s="4"/>
      <c r="B169" s="4"/>
      <c r="C169" s="4"/>
      <c r="D169" s="4"/>
      <c r="E169" s="4"/>
      <c r="F169" s="4"/>
      <c r="G169" s="4"/>
      <c r="H169" s="4"/>
      <c r="I169" s="4"/>
      <c r="J169" s="4"/>
    </row>
    <row r="170" spans="1:10" ht="14.25" customHeight="1">
      <c r="A170" s="4"/>
      <c r="B170" s="4"/>
      <c r="C170" s="4"/>
      <c r="D170" s="4"/>
      <c r="E170" s="4"/>
      <c r="F170" s="4"/>
      <c r="G170" s="4"/>
      <c r="H170" s="4"/>
      <c r="I170" s="4"/>
      <c r="J170" s="4"/>
    </row>
    <row r="171" spans="1:10" ht="14.25" customHeight="1">
      <c r="A171" s="4"/>
      <c r="B171" s="4"/>
      <c r="C171" s="4"/>
      <c r="D171" s="4"/>
      <c r="E171" s="4"/>
      <c r="F171" s="4"/>
      <c r="G171" s="4"/>
      <c r="H171" s="4"/>
      <c r="I171" s="4"/>
      <c r="J171" s="4"/>
    </row>
    <row r="172" spans="1:10" ht="14.25" customHeight="1">
      <c r="A172" s="4"/>
      <c r="B172" s="4"/>
      <c r="C172" s="4"/>
      <c r="D172" s="4"/>
      <c r="E172" s="4"/>
      <c r="F172" s="4"/>
      <c r="G172" s="4"/>
      <c r="H172" s="4"/>
      <c r="I172" s="4"/>
      <c r="J172" s="4"/>
    </row>
    <row r="173" spans="1:10" ht="14.25" customHeight="1">
      <c r="A173" s="4"/>
      <c r="B173" s="4"/>
      <c r="C173" s="4"/>
      <c r="D173" s="4"/>
      <c r="E173" s="4"/>
      <c r="F173" s="4"/>
      <c r="G173" s="4"/>
      <c r="H173" s="4"/>
      <c r="I173" s="4"/>
      <c r="J173" s="4"/>
    </row>
    <row r="174" spans="1:10" ht="14.25" customHeight="1">
      <c r="A174" s="4"/>
      <c r="B174" s="4"/>
      <c r="C174" s="4"/>
      <c r="D174" s="4"/>
      <c r="E174" s="4"/>
      <c r="F174" s="4"/>
      <c r="G174" s="4"/>
      <c r="H174" s="4"/>
      <c r="I174" s="4"/>
      <c r="J174" s="4"/>
    </row>
    <row r="175" spans="1:10" ht="14.25" customHeight="1">
      <c r="A175" s="4"/>
      <c r="B175" s="4"/>
      <c r="C175" s="4"/>
      <c r="D175" s="4"/>
      <c r="E175" s="4"/>
      <c r="F175" s="4"/>
      <c r="G175" s="4"/>
      <c r="H175" s="4"/>
      <c r="I175" s="4"/>
      <c r="J175" s="4"/>
    </row>
    <row r="176" spans="1:10" ht="14.25" customHeight="1">
      <c r="A176" s="4"/>
      <c r="B176" s="4"/>
      <c r="C176" s="4"/>
      <c r="D176" s="4"/>
      <c r="E176" s="4"/>
      <c r="F176" s="4"/>
      <c r="G176" s="4"/>
      <c r="H176" s="4"/>
      <c r="I176" s="4"/>
      <c r="J176" s="4"/>
    </row>
    <row r="177" spans="1:10" ht="14.25" customHeight="1">
      <c r="A177" s="4"/>
      <c r="B177" s="4"/>
      <c r="C177" s="4"/>
      <c r="D177" s="4"/>
      <c r="E177" s="4"/>
      <c r="F177" s="4"/>
      <c r="G177" s="4"/>
      <c r="H177" s="4"/>
      <c r="I177" s="4"/>
      <c r="J177" s="4"/>
    </row>
    <row r="178" spans="1:10" ht="14.25" customHeight="1">
      <c r="A178" s="4"/>
      <c r="B178" s="4"/>
      <c r="C178" s="4"/>
      <c r="D178" s="4"/>
      <c r="E178" s="4"/>
      <c r="F178" s="4"/>
      <c r="G178" s="4"/>
      <c r="H178" s="4"/>
      <c r="I178" s="4"/>
      <c r="J178" s="4"/>
    </row>
    <row r="179" spans="1:10" ht="14.25" customHeight="1">
      <c r="A179" s="4"/>
      <c r="B179" s="4"/>
      <c r="C179" s="4"/>
      <c r="D179" s="4"/>
      <c r="E179" s="4"/>
      <c r="F179" s="4"/>
      <c r="G179" s="4"/>
      <c r="H179" s="4"/>
      <c r="I179" s="4"/>
      <c r="J179" s="4"/>
    </row>
    <row r="180" spans="1:10" ht="14.25" customHeight="1">
      <c r="A180" s="4"/>
      <c r="B180" s="4"/>
      <c r="C180" s="4"/>
      <c r="D180" s="4"/>
      <c r="E180" s="4"/>
      <c r="F180" s="4"/>
      <c r="G180" s="4"/>
      <c r="H180" s="4"/>
      <c r="I180" s="4"/>
      <c r="J180" s="4"/>
    </row>
    <row r="181" spans="1:10" ht="14.25" customHeight="1">
      <c r="A181" s="4"/>
      <c r="B181" s="4"/>
      <c r="C181" s="4"/>
      <c r="D181" s="4"/>
      <c r="E181" s="4"/>
      <c r="F181" s="4"/>
      <c r="G181" s="4"/>
      <c r="H181" s="4"/>
      <c r="I181" s="4"/>
      <c r="J181" s="4"/>
    </row>
    <row r="182" spans="1:10" ht="14.25" customHeight="1">
      <c r="A182" s="4"/>
      <c r="B182" s="4"/>
      <c r="C182" s="4"/>
      <c r="D182" s="4"/>
      <c r="E182" s="4"/>
      <c r="F182" s="4"/>
      <c r="G182" s="4"/>
      <c r="H182" s="4"/>
      <c r="I182" s="4"/>
      <c r="J182" s="4"/>
    </row>
    <row r="183" spans="1:10" ht="14.25" customHeight="1">
      <c r="A183" s="4"/>
      <c r="B183" s="4"/>
      <c r="C183" s="4"/>
      <c r="D183" s="4"/>
      <c r="E183" s="4"/>
      <c r="F183" s="4"/>
      <c r="G183" s="4"/>
      <c r="H183" s="4"/>
      <c r="I183" s="4"/>
      <c r="J183" s="4"/>
    </row>
    <row r="184" spans="1:10" ht="14.25" customHeight="1">
      <c r="A184" s="4"/>
      <c r="B184" s="4"/>
      <c r="C184" s="4"/>
      <c r="D184" s="4"/>
      <c r="E184" s="4"/>
      <c r="F184" s="4"/>
      <c r="G184" s="4"/>
      <c r="H184" s="4"/>
      <c r="I184" s="4"/>
      <c r="J184" s="4"/>
    </row>
    <row r="185" spans="1:10" ht="14.25" customHeight="1">
      <c r="A185" s="4"/>
      <c r="B185" s="4"/>
      <c r="C185" s="4"/>
      <c r="D185" s="4"/>
      <c r="E185" s="4"/>
      <c r="F185" s="4"/>
      <c r="G185" s="4"/>
      <c r="H185" s="4"/>
      <c r="I185" s="4"/>
      <c r="J185" s="4"/>
    </row>
    <row r="186" spans="1:10" ht="14.25" customHeight="1">
      <c r="A186" s="4"/>
      <c r="B186" s="4"/>
      <c r="C186" s="4"/>
      <c r="D186" s="4"/>
      <c r="E186" s="4"/>
      <c r="F186" s="4"/>
      <c r="G186" s="4"/>
      <c r="H186" s="4"/>
      <c r="I186" s="4"/>
      <c r="J186" s="4"/>
    </row>
    <row r="187" spans="1:10" ht="14.25" customHeight="1">
      <c r="A187" s="4"/>
      <c r="B187" s="4"/>
      <c r="C187" s="4"/>
      <c r="D187" s="4"/>
      <c r="E187" s="4"/>
      <c r="F187" s="4"/>
      <c r="G187" s="4"/>
      <c r="H187" s="4"/>
      <c r="I187" s="4"/>
      <c r="J187" s="4"/>
    </row>
    <row r="188" spans="1:10" ht="14.25" customHeight="1">
      <c r="A188" s="4"/>
      <c r="B188" s="4"/>
      <c r="C188" s="4"/>
      <c r="D188" s="4"/>
      <c r="E188" s="4"/>
      <c r="F188" s="4"/>
      <c r="G188" s="4"/>
      <c r="H188" s="4"/>
      <c r="I188" s="4"/>
      <c r="J188" s="4"/>
    </row>
    <row r="189" spans="1:10" ht="14.25" customHeight="1">
      <c r="A189" s="4"/>
      <c r="B189" s="4"/>
      <c r="C189" s="4"/>
      <c r="D189" s="4"/>
      <c r="E189" s="4"/>
      <c r="F189" s="4"/>
      <c r="G189" s="4"/>
      <c r="H189" s="4"/>
      <c r="I189" s="4"/>
      <c r="J189" s="4"/>
    </row>
    <row r="190" spans="1:10" ht="14.25" customHeight="1">
      <c r="A190" s="4"/>
      <c r="B190" s="4"/>
      <c r="C190" s="4"/>
      <c r="D190" s="4"/>
      <c r="E190" s="4"/>
      <c r="F190" s="4"/>
      <c r="G190" s="4"/>
      <c r="H190" s="4"/>
      <c r="I190" s="4"/>
      <c r="J190" s="4"/>
    </row>
    <row r="191" spans="1:10" ht="14.25" customHeight="1">
      <c r="A191" s="4"/>
      <c r="B191" s="4"/>
      <c r="C191" s="4"/>
      <c r="D191" s="4"/>
      <c r="E191" s="4"/>
      <c r="F191" s="4"/>
      <c r="G191" s="4"/>
      <c r="H191" s="4"/>
      <c r="I191" s="4"/>
      <c r="J191" s="4"/>
    </row>
    <row r="192" spans="1:10" ht="14.25" customHeight="1">
      <c r="A192" s="4"/>
      <c r="B192" s="4"/>
      <c r="C192" s="4"/>
      <c r="D192" s="4"/>
      <c r="E192" s="4"/>
      <c r="F192" s="4"/>
      <c r="G192" s="4"/>
      <c r="H192" s="4"/>
      <c r="I192" s="4"/>
      <c r="J192" s="4"/>
    </row>
    <row r="193" spans="1:10" ht="14.25" customHeight="1">
      <c r="A193" s="4"/>
      <c r="B193" s="4"/>
      <c r="C193" s="4"/>
      <c r="D193" s="4"/>
      <c r="E193" s="4"/>
      <c r="F193" s="4"/>
      <c r="G193" s="4"/>
      <c r="H193" s="4"/>
      <c r="I193" s="4"/>
      <c r="J193" s="4"/>
    </row>
    <row r="194" spans="1:10" ht="14.25" customHeight="1">
      <c r="A194" s="4"/>
      <c r="B194" s="4"/>
      <c r="C194" s="4"/>
      <c r="D194" s="4"/>
      <c r="E194" s="4"/>
      <c r="F194" s="4"/>
      <c r="G194" s="4"/>
      <c r="H194" s="4"/>
      <c r="I194" s="4"/>
      <c r="J194" s="4"/>
    </row>
    <row r="195" spans="1:10" ht="14.25" customHeight="1">
      <c r="A195" s="4"/>
      <c r="B195" s="4"/>
      <c r="C195" s="4"/>
      <c r="D195" s="4"/>
      <c r="E195" s="4"/>
      <c r="F195" s="4"/>
      <c r="G195" s="4"/>
      <c r="H195" s="4"/>
      <c r="I195" s="4"/>
      <c r="J195" s="4"/>
    </row>
    <row r="196" spans="1:10" ht="14.25" customHeight="1">
      <c r="A196" s="4"/>
      <c r="B196" s="4"/>
      <c r="C196" s="4"/>
      <c r="D196" s="4"/>
      <c r="E196" s="4"/>
      <c r="F196" s="4"/>
      <c r="G196" s="4"/>
      <c r="H196" s="4"/>
      <c r="I196" s="4"/>
      <c r="J196" s="4"/>
    </row>
    <row r="197" spans="1:10" ht="14.25" customHeight="1">
      <c r="A197" s="4"/>
      <c r="B197" s="4"/>
      <c r="C197" s="4"/>
      <c r="D197" s="4"/>
      <c r="E197" s="4"/>
      <c r="F197" s="4"/>
      <c r="G197" s="4"/>
      <c r="H197" s="4"/>
      <c r="I197" s="4"/>
      <c r="J197" s="4"/>
    </row>
    <row r="198" spans="1:10" ht="14.25" customHeight="1">
      <c r="A198" s="4"/>
      <c r="B198" s="4"/>
      <c r="C198" s="4"/>
      <c r="D198" s="4"/>
      <c r="E198" s="4"/>
      <c r="F198" s="4"/>
      <c r="G198" s="4"/>
      <c r="H198" s="4"/>
      <c r="I198" s="4"/>
      <c r="J198" s="4"/>
    </row>
    <row r="199" spans="1:10" ht="14.25" customHeight="1">
      <c r="A199" s="4"/>
      <c r="B199" s="4"/>
      <c r="C199" s="4"/>
      <c r="D199" s="4"/>
      <c r="E199" s="4"/>
      <c r="F199" s="4"/>
      <c r="G199" s="4"/>
      <c r="H199" s="4"/>
      <c r="I199" s="4"/>
      <c r="J199" s="4"/>
    </row>
    <row r="200" spans="1:10" ht="14.25" customHeight="1">
      <c r="A200" s="4"/>
      <c r="B200" s="4"/>
      <c r="C200" s="4"/>
      <c r="D200" s="4"/>
      <c r="E200" s="4"/>
      <c r="F200" s="4"/>
      <c r="G200" s="4"/>
      <c r="H200" s="4"/>
      <c r="I200" s="4"/>
      <c r="J200" s="4"/>
    </row>
    <row r="201" spans="1:10" ht="14.25" customHeight="1">
      <c r="A201" s="4"/>
      <c r="B201" s="4"/>
      <c r="C201" s="4"/>
      <c r="D201" s="4"/>
      <c r="E201" s="4"/>
      <c r="F201" s="4"/>
      <c r="G201" s="4"/>
      <c r="H201" s="4"/>
      <c r="I201" s="4"/>
      <c r="J201" s="4"/>
    </row>
    <row r="202" spans="1:10" ht="14.25" customHeight="1">
      <c r="A202" s="4"/>
      <c r="B202" s="4"/>
      <c r="C202" s="4"/>
      <c r="D202" s="4"/>
      <c r="E202" s="4"/>
      <c r="F202" s="4"/>
      <c r="G202" s="4"/>
      <c r="H202" s="4"/>
      <c r="I202" s="4"/>
      <c r="J202" s="4"/>
    </row>
    <row r="203" spans="1:10" ht="14.25" customHeight="1">
      <c r="A203" s="4"/>
      <c r="B203" s="4"/>
      <c r="C203" s="4"/>
      <c r="D203" s="4"/>
      <c r="E203" s="4"/>
      <c r="F203" s="4"/>
      <c r="G203" s="4"/>
      <c r="H203" s="4"/>
      <c r="I203" s="4"/>
      <c r="J203" s="4"/>
    </row>
    <row r="204" spans="1:10" ht="14.25" customHeight="1">
      <c r="A204" s="4"/>
      <c r="B204" s="4"/>
      <c r="C204" s="4"/>
      <c r="D204" s="4"/>
      <c r="E204" s="4"/>
      <c r="F204" s="4"/>
      <c r="G204" s="4"/>
      <c r="H204" s="4"/>
      <c r="I204" s="4"/>
      <c r="J204" s="4"/>
    </row>
    <row r="205" spans="1:10" ht="14.25" customHeight="1">
      <c r="A205" s="4"/>
      <c r="B205" s="4"/>
      <c r="C205" s="4"/>
      <c r="D205" s="4"/>
      <c r="E205" s="4"/>
      <c r="F205" s="4"/>
      <c r="G205" s="4"/>
      <c r="H205" s="4"/>
      <c r="I205" s="4"/>
      <c r="J205" s="4"/>
    </row>
    <row r="206" spans="1:10" ht="14.25" customHeight="1">
      <c r="A206" s="4"/>
      <c r="B206" s="4"/>
      <c r="C206" s="4"/>
      <c r="D206" s="4"/>
      <c r="E206" s="4"/>
      <c r="F206" s="4"/>
      <c r="G206" s="4"/>
      <c r="H206" s="4"/>
      <c r="I206" s="4"/>
      <c r="J206" s="4"/>
    </row>
    <row r="207" spans="1:10" ht="14.25" customHeight="1">
      <c r="A207" s="4"/>
      <c r="B207" s="4"/>
      <c r="C207" s="4"/>
      <c r="D207" s="4"/>
      <c r="E207" s="4"/>
      <c r="F207" s="4"/>
      <c r="G207" s="4"/>
      <c r="H207" s="4"/>
      <c r="I207" s="4"/>
      <c r="J207" s="4"/>
    </row>
    <row r="208" spans="1:10" ht="14.25" customHeight="1">
      <c r="A208" s="4"/>
      <c r="B208" s="4"/>
      <c r="C208" s="4"/>
      <c r="D208" s="4"/>
      <c r="E208" s="4"/>
      <c r="F208" s="4"/>
      <c r="G208" s="4"/>
      <c r="H208" s="4"/>
      <c r="I208" s="4"/>
      <c r="J208" s="4"/>
    </row>
    <row r="209" spans="1:10" ht="14.25" customHeight="1">
      <c r="A209" s="4"/>
      <c r="B209" s="4"/>
      <c r="C209" s="4"/>
      <c r="D209" s="4"/>
      <c r="E209" s="4"/>
      <c r="F209" s="4"/>
      <c r="G209" s="4"/>
      <c r="H209" s="4"/>
      <c r="I209" s="4"/>
      <c r="J209" s="4"/>
    </row>
    <row r="210" spans="1:10" ht="14.25" customHeight="1">
      <c r="A210" s="4"/>
      <c r="B210" s="4"/>
      <c r="C210" s="4"/>
      <c r="D210" s="4"/>
      <c r="E210" s="4"/>
      <c r="F210" s="4"/>
      <c r="G210" s="4"/>
      <c r="H210" s="4"/>
      <c r="I210" s="4"/>
      <c r="J210" s="4"/>
    </row>
    <row r="211" spans="1:10" ht="14.25" customHeight="1">
      <c r="A211" s="4"/>
      <c r="B211" s="4"/>
      <c r="C211" s="4"/>
      <c r="D211" s="4"/>
      <c r="E211" s="4"/>
      <c r="F211" s="4"/>
      <c r="G211" s="4"/>
      <c r="H211" s="4"/>
      <c r="I211" s="4"/>
      <c r="J211" s="4"/>
    </row>
    <row r="212" spans="1:10" ht="14.25" customHeight="1">
      <c r="A212" s="4"/>
      <c r="B212" s="4"/>
      <c r="C212" s="4"/>
      <c r="D212" s="4"/>
      <c r="E212" s="4"/>
      <c r="F212" s="4"/>
      <c r="G212" s="4"/>
      <c r="H212" s="4"/>
      <c r="I212" s="4"/>
      <c r="J212" s="4"/>
    </row>
    <row r="213" spans="1:10" ht="14.25" customHeight="1">
      <c r="A213" s="4"/>
      <c r="B213" s="4"/>
      <c r="C213" s="4"/>
      <c r="D213" s="4"/>
      <c r="E213" s="4"/>
      <c r="F213" s="4"/>
      <c r="G213" s="4"/>
      <c r="H213" s="4"/>
      <c r="I213" s="4"/>
      <c r="J213" s="4"/>
    </row>
    <row r="214" spans="1:10" ht="14.25" customHeight="1">
      <c r="A214" s="4"/>
      <c r="B214" s="4"/>
      <c r="C214" s="4"/>
      <c r="D214" s="4"/>
      <c r="E214" s="4"/>
      <c r="F214" s="4"/>
      <c r="G214" s="4"/>
      <c r="H214" s="4"/>
      <c r="I214" s="4"/>
      <c r="J214" s="4"/>
    </row>
    <row r="215" spans="1:10" ht="14.25" customHeight="1">
      <c r="A215" s="4"/>
      <c r="B215" s="4"/>
      <c r="C215" s="4"/>
      <c r="D215" s="4"/>
      <c r="E215" s="4"/>
      <c r="F215" s="4"/>
      <c r="G215" s="4"/>
      <c r="H215" s="4"/>
      <c r="I215" s="4"/>
      <c r="J215" s="4"/>
    </row>
    <row r="216" spans="1:10" ht="14.25" customHeight="1">
      <c r="A216" s="4"/>
      <c r="B216" s="4"/>
      <c r="C216" s="4"/>
      <c r="D216" s="4"/>
      <c r="E216" s="4"/>
      <c r="F216" s="4"/>
      <c r="G216" s="4"/>
      <c r="H216" s="4"/>
      <c r="I216" s="4"/>
      <c r="J216" s="4"/>
    </row>
    <row r="217" spans="1:10" ht="14.25" customHeight="1">
      <c r="A217" s="4"/>
      <c r="B217" s="4"/>
      <c r="C217" s="4"/>
      <c r="D217" s="4"/>
      <c r="E217" s="4"/>
      <c r="F217" s="4"/>
      <c r="G217" s="4"/>
      <c r="H217" s="4"/>
      <c r="I217" s="4"/>
      <c r="J217" s="4"/>
    </row>
    <row r="218" spans="1:10" ht="14.25" customHeight="1">
      <c r="A218" s="4"/>
      <c r="B218" s="4"/>
      <c r="C218" s="4"/>
      <c r="D218" s="4"/>
      <c r="E218" s="4"/>
      <c r="F218" s="4"/>
      <c r="G218" s="4"/>
      <c r="H218" s="4"/>
      <c r="I218" s="4"/>
      <c r="J218" s="4"/>
    </row>
    <row r="219" spans="1:10" ht="14.25" customHeight="1">
      <c r="A219" s="4"/>
      <c r="B219" s="4"/>
      <c r="C219" s="4"/>
      <c r="D219" s="4"/>
      <c r="E219" s="4"/>
      <c r="F219" s="4"/>
      <c r="G219" s="4"/>
      <c r="H219" s="4"/>
      <c r="I219" s="4"/>
      <c r="J219" s="4"/>
    </row>
    <row r="220" spans="1:10" ht="14.25" customHeight="1">
      <c r="A220" s="4"/>
      <c r="B220" s="4"/>
      <c r="C220" s="4"/>
      <c r="D220" s="4"/>
      <c r="E220" s="4"/>
      <c r="F220" s="4"/>
      <c r="G220" s="4"/>
      <c r="H220" s="4"/>
      <c r="I220" s="4"/>
      <c r="J220" s="4"/>
    </row>
    <row r="221" spans="1:10" ht="14.25" customHeight="1">
      <c r="A221" s="4"/>
      <c r="B221" s="4"/>
      <c r="C221" s="4"/>
      <c r="D221" s="4"/>
      <c r="E221" s="4"/>
      <c r="F221" s="4"/>
      <c r="G221" s="4"/>
      <c r="H221" s="4"/>
      <c r="I221" s="4"/>
      <c r="J221" s="4"/>
    </row>
    <row r="222" spans="1:10" ht="14.25" customHeight="1">
      <c r="A222" s="4"/>
      <c r="B222" s="4"/>
      <c r="C222" s="4"/>
      <c r="D222" s="4"/>
      <c r="E222" s="4"/>
      <c r="F222" s="4"/>
      <c r="G222" s="4"/>
      <c r="H222" s="4"/>
      <c r="I222" s="4"/>
      <c r="J222" s="4"/>
    </row>
    <row r="223" spans="1:10" ht="14.25" customHeight="1">
      <c r="A223" s="4"/>
      <c r="B223" s="4"/>
      <c r="C223" s="4"/>
      <c r="D223" s="4"/>
      <c r="E223" s="4"/>
      <c r="F223" s="4"/>
      <c r="G223" s="4"/>
      <c r="H223" s="4"/>
      <c r="I223" s="4"/>
      <c r="J223" s="4"/>
    </row>
    <row r="224" spans="1:10" ht="14.25" customHeight="1">
      <c r="A224" s="4"/>
      <c r="B224" s="4"/>
      <c r="C224" s="4"/>
      <c r="D224" s="4"/>
      <c r="E224" s="4"/>
      <c r="F224" s="4"/>
      <c r="G224" s="4"/>
      <c r="H224" s="4"/>
      <c r="I224" s="4"/>
      <c r="J224" s="4"/>
    </row>
    <row r="225" spans="1:10" ht="14.25" customHeight="1">
      <c r="A225" s="4"/>
      <c r="B225" s="4"/>
      <c r="C225" s="4"/>
      <c r="D225" s="4"/>
      <c r="E225" s="4"/>
      <c r="F225" s="4"/>
      <c r="G225" s="4"/>
      <c r="H225" s="4"/>
      <c r="I225" s="4"/>
      <c r="J225" s="4"/>
    </row>
    <row r="226" spans="1:10" ht="14.25" customHeight="1">
      <c r="A226" s="4"/>
      <c r="B226" s="4"/>
      <c r="C226" s="4"/>
      <c r="D226" s="4"/>
      <c r="E226" s="4"/>
      <c r="F226" s="4"/>
      <c r="G226" s="4"/>
      <c r="H226" s="4"/>
      <c r="I226" s="4"/>
      <c r="J226" s="4"/>
    </row>
    <row r="227" spans="1:10" ht="14.25" customHeight="1">
      <c r="A227" s="4"/>
      <c r="B227" s="4"/>
      <c r="C227" s="4"/>
      <c r="D227" s="4"/>
      <c r="E227" s="4"/>
      <c r="F227" s="4"/>
      <c r="G227" s="4"/>
      <c r="H227" s="4"/>
      <c r="I227" s="4"/>
      <c r="J227" s="4"/>
    </row>
    <row r="228" spans="1:10" ht="14.25" customHeight="1">
      <c r="A228" s="4"/>
      <c r="B228" s="4"/>
      <c r="C228" s="4"/>
      <c r="D228" s="4"/>
      <c r="E228" s="4"/>
      <c r="F228" s="4"/>
      <c r="G228" s="4"/>
      <c r="H228" s="4"/>
      <c r="I228" s="4"/>
      <c r="J228" s="4"/>
    </row>
    <row r="229" spans="1:10" ht="14.25" customHeight="1">
      <c r="A229" s="4"/>
      <c r="B229" s="4"/>
      <c r="C229" s="4"/>
      <c r="D229" s="4"/>
      <c r="E229" s="4"/>
      <c r="F229" s="4"/>
      <c r="G229" s="4"/>
      <c r="H229" s="4"/>
      <c r="I229" s="4"/>
      <c r="J229" s="4"/>
    </row>
    <row r="230" spans="1:10" ht="14.25" customHeight="1"/>
    <row r="231" spans="1:10" ht="14.25" customHeight="1"/>
    <row r="232" spans="1:10" ht="14.25" customHeight="1"/>
    <row r="233" spans="1:10" ht="15.75" customHeight="1"/>
    <row r="234" spans="1:10" ht="15.75" customHeight="1"/>
    <row r="235" spans="1:10" ht="15.75" customHeight="1"/>
    <row r="236" spans="1:10" ht="15.75" customHeight="1"/>
    <row r="237" spans="1:10" ht="15.75" customHeight="1"/>
    <row r="238" spans="1:10" ht="15.75" customHeight="1"/>
    <row r="239" spans="1:10" ht="15.75" customHeight="1"/>
    <row r="240" spans="1:1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autoFilter ref="A7:Z70" xr:uid="{00000000-0009-0000-0000-000003000000}">
    <sortState xmlns:xlrd2="http://schemas.microsoft.com/office/spreadsheetml/2017/richdata2" ref="A10:Z29">
      <sortCondition ref="F7:F29"/>
    </sortState>
  </autoFilter>
  <mergeCells count="53">
    <mergeCell ref="D59:D62"/>
    <mergeCell ref="E59:E62"/>
    <mergeCell ref="D63:D65"/>
    <mergeCell ref="E63:E65"/>
    <mergeCell ref="D66:D67"/>
    <mergeCell ref="E66:E67"/>
    <mergeCell ref="B9:B69"/>
    <mergeCell ref="C9:C69"/>
    <mergeCell ref="D28:D31"/>
    <mergeCell ref="E28:E31"/>
    <mergeCell ref="D32:D38"/>
    <mergeCell ref="E32:E38"/>
    <mergeCell ref="D39:D41"/>
    <mergeCell ref="E39:E41"/>
    <mergeCell ref="D42:D50"/>
    <mergeCell ref="E42:E50"/>
    <mergeCell ref="D52:D53"/>
    <mergeCell ref="E52:E53"/>
    <mergeCell ref="D55:D56"/>
    <mergeCell ref="E55:E56"/>
    <mergeCell ref="D57:D58"/>
    <mergeCell ref="E57:E58"/>
    <mergeCell ref="A70:J70"/>
    <mergeCell ref="D9:D20"/>
    <mergeCell ref="E9:E20"/>
    <mergeCell ref="D21:D27"/>
    <mergeCell ref="T7:U7"/>
    <mergeCell ref="G7:G8"/>
    <mergeCell ref="H7:H8"/>
    <mergeCell ref="I7:I8"/>
    <mergeCell ref="J7:J8"/>
    <mergeCell ref="K7:K8"/>
    <mergeCell ref="L7:L8"/>
    <mergeCell ref="A7:A8"/>
    <mergeCell ref="B7:B8"/>
    <mergeCell ref="C7:C8"/>
    <mergeCell ref="D7:D8"/>
    <mergeCell ref="E7:E8"/>
    <mergeCell ref="F7:F8"/>
    <mergeCell ref="A2:Z2"/>
    <mergeCell ref="A3:Z3"/>
    <mergeCell ref="A4:Z4"/>
    <mergeCell ref="A5:H6"/>
    <mergeCell ref="I5:M6"/>
    <mergeCell ref="N5:Z6"/>
    <mergeCell ref="V7:W7"/>
    <mergeCell ref="X7:Z7"/>
    <mergeCell ref="M7:M8"/>
    <mergeCell ref="N7:N8"/>
    <mergeCell ref="O7:O8"/>
    <mergeCell ref="P7:P8"/>
    <mergeCell ref="Q7:Q8"/>
    <mergeCell ref="R7:S7"/>
  </mergeCells>
  <phoneticPr fontId="23" type="noConversion"/>
  <pageMargins left="0.7" right="0.7" top="0.75" bottom="0.75" header="0" footer="0"/>
  <pageSetup paperSize="5"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171CA-F796-874D-8E33-BC9A78B1A24B}">
  <sheetPr>
    <pageSetUpPr fitToPage="1"/>
  </sheetPr>
  <dimension ref="A1:CO997"/>
  <sheetViews>
    <sheetView zoomScale="67" zoomScaleNormal="52" zoomScalePageLayoutView="72" workbookViewId="0">
      <selection activeCell="A9" sqref="A9:Z54"/>
    </sheetView>
  </sheetViews>
  <sheetFormatPr baseColWidth="10" defaultColWidth="12.6640625" defaultRowHeight="15" customHeight="1"/>
  <cols>
    <col min="1" max="1" width="11.33203125" style="3" customWidth="1"/>
    <col min="2" max="3" width="21.33203125" style="3" customWidth="1"/>
    <col min="4" max="4" width="17.1640625" style="3" customWidth="1"/>
    <col min="5" max="5" width="32.1640625" style="3" customWidth="1"/>
    <col min="6" max="6" width="12.1640625" style="3" customWidth="1"/>
    <col min="7" max="7" width="21.5" style="3" customWidth="1"/>
    <col min="8" max="8" width="25.6640625" style="3" customWidth="1"/>
    <col min="9" max="9" width="16.6640625" style="3" customWidth="1"/>
    <col min="10" max="10" width="63.33203125" style="3" customWidth="1"/>
    <col min="11" max="11" width="11.6640625" style="3" customWidth="1"/>
    <col min="12" max="12" width="18.6640625" style="3" customWidth="1"/>
    <col min="13" max="13" width="19.83203125" style="3" customWidth="1"/>
    <col min="14" max="26" width="10.83203125" style="3" customWidth="1"/>
    <col min="27" max="16384" width="12.6640625" style="3"/>
  </cols>
  <sheetData>
    <row r="1" spans="1:60" ht="34" customHeight="1">
      <c r="A1" s="39"/>
      <c r="B1" s="39"/>
      <c r="C1" s="41"/>
      <c r="D1" s="41"/>
      <c r="E1" s="41"/>
      <c r="F1" s="41"/>
      <c r="G1" s="41"/>
      <c r="H1" s="41"/>
      <c r="I1" s="41"/>
      <c r="J1" s="41"/>
      <c r="K1" s="41"/>
      <c r="L1" s="41"/>
      <c r="M1" s="41"/>
      <c r="N1" s="41"/>
      <c r="O1" s="41"/>
      <c r="P1" s="41"/>
      <c r="Q1" s="41"/>
      <c r="R1" s="41"/>
      <c r="S1" s="41"/>
      <c r="T1" s="41"/>
      <c r="U1" s="41"/>
      <c r="V1" s="41"/>
      <c r="W1" s="41"/>
      <c r="X1" s="41"/>
      <c r="Y1" s="41"/>
      <c r="Z1" s="4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row>
    <row r="2" spans="1:60" ht="34" customHeight="1">
      <c r="A2" s="411" t="s">
        <v>0</v>
      </c>
      <c r="B2" s="411"/>
      <c r="C2" s="411"/>
      <c r="D2" s="411"/>
      <c r="E2" s="411"/>
      <c r="F2" s="411"/>
      <c r="G2" s="411"/>
      <c r="H2" s="411"/>
      <c r="I2" s="411"/>
      <c r="J2" s="411"/>
      <c r="K2" s="411"/>
      <c r="L2" s="411"/>
      <c r="M2" s="411"/>
      <c r="N2" s="411"/>
      <c r="O2" s="411"/>
      <c r="P2" s="411"/>
      <c r="Q2" s="411"/>
      <c r="R2" s="411"/>
      <c r="S2" s="411"/>
      <c r="T2" s="411"/>
      <c r="U2" s="411"/>
      <c r="V2" s="411"/>
      <c r="W2" s="411"/>
      <c r="X2" s="411"/>
      <c r="Y2" s="411"/>
      <c r="Z2" s="411"/>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row>
    <row r="3" spans="1:60" ht="34" customHeight="1">
      <c r="A3" s="432" t="s">
        <v>126</v>
      </c>
      <c r="B3" s="432"/>
      <c r="C3" s="432"/>
      <c r="D3" s="432"/>
      <c r="E3" s="432"/>
      <c r="F3" s="432"/>
      <c r="G3" s="432"/>
      <c r="H3" s="432"/>
      <c r="I3" s="432"/>
      <c r="J3" s="432"/>
      <c r="K3" s="432"/>
      <c r="L3" s="432"/>
      <c r="M3" s="432"/>
      <c r="N3" s="432"/>
      <c r="O3" s="432"/>
      <c r="P3" s="432"/>
      <c r="Q3" s="432"/>
      <c r="R3" s="432"/>
      <c r="S3" s="432"/>
      <c r="T3" s="432"/>
      <c r="U3" s="432"/>
      <c r="V3" s="432"/>
      <c r="W3" s="432"/>
      <c r="X3" s="432"/>
      <c r="Y3" s="432"/>
      <c r="Z3" s="432"/>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row>
    <row r="4" spans="1:60" ht="34" customHeight="1">
      <c r="A4" s="433" t="s">
        <v>278</v>
      </c>
      <c r="B4" s="433"/>
      <c r="C4" s="433"/>
      <c r="D4" s="433"/>
      <c r="E4" s="433"/>
      <c r="F4" s="433"/>
      <c r="G4" s="433"/>
      <c r="H4" s="433"/>
      <c r="I4" s="433"/>
      <c r="J4" s="433"/>
      <c r="K4" s="433"/>
      <c r="L4" s="433"/>
      <c r="M4" s="433"/>
      <c r="N4" s="433"/>
      <c r="O4" s="433"/>
      <c r="P4" s="433"/>
      <c r="Q4" s="433"/>
      <c r="R4" s="433"/>
      <c r="S4" s="433"/>
      <c r="T4" s="433"/>
      <c r="U4" s="433"/>
      <c r="V4" s="433"/>
      <c r="W4" s="433"/>
      <c r="X4" s="433"/>
      <c r="Y4" s="433"/>
      <c r="Z4" s="433"/>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row>
    <row r="5" spans="1:60" ht="14.25" customHeight="1">
      <c r="A5" s="415" t="s">
        <v>1</v>
      </c>
      <c r="B5" s="415"/>
      <c r="C5" s="416"/>
      <c r="D5" s="416"/>
      <c r="E5" s="416"/>
      <c r="F5" s="416"/>
      <c r="G5" s="416"/>
      <c r="H5" s="416"/>
      <c r="I5" s="415" t="s">
        <v>2</v>
      </c>
      <c r="J5" s="416"/>
      <c r="K5" s="416"/>
      <c r="L5" s="416"/>
      <c r="M5" s="416"/>
      <c r="N5" s="415" t="s">
        <v>3</v>
      </c>
      <c r="O5" s="416"/>
      <c r="P5" s="416"/>
      <c r="Q5" s="416"/>
      <c r="R5" s="416"/>
      <c r="S5" s="416"/>
      <c r="T5" s="416"/>
      <c r="U5" s="416"/>
      <c r="V5" s="416"/>
      <c r="W5" s="416"/>
      <c r="X5" s="416"/>
      <c r="Y5" s="416"/>
      <c r="Z5" s="416"/>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row>
    <row r="6" spans="1:60" ht="14.25" customHeight="1">
      <c r="A6" s="416"/>
      <c r="B6" s="416"/>
      <c r="C6" s="416"/>
      <c r="D6" s="416"/>
      <c r="E6" s="416"/>
      <c r="F6" s="416"/>
      <c r="G6" s="416"/>
      <c r="H6" s="416"/>
      <c r="I6" s="416"/>
      <c r="J6" s="416"/>
      <c r="K6" s="416"/>
      <c r="L6" s="416"/>
      <c r="M6" s="416"/>
      <c r="N6" s="416"/>
      <c r="O6" s="416"/>
      <c r="P6" s="416"/>
      <c r="Q6" s="416"/>
      <c r="R6" s="416"/>
      <c r="S6" s="416"/>
      <c r="T6" s="416"/>
      <c r="U6" s="416"/>
      <c r="V6" s="416"/>
      <c r="W6" s="416"/>
      <c r="X6" s="416"/>
      <c r="Y6" s="416"/>
      <c r="Z6" s="416"/>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row>
    <row r="7" spans="1:60" ht="27" customHeight="1">
      <c r="A7" s="421" t="s">
        <v>4</v>
      </c>
      <c r="B7" s="422" t="s">
        <v>124</v>
      </c>
      <c r="C7" s="422" t="s">
        <v>123</v>
      </c>
      <c r="D7" s="317" t="s">
        <v>5</v>
      </c>
      <c r="E7" s="317" t="s">
        <v>6</v>
      </c>
      <c r="F7" s="422" t="s">
        <v>25</v>
      </c>
      <c r="G7" s="317" t="s">
        <v>7</v>
      </c>
      <c r="H7" s="317" t="s">
        <v>8</v>
      </c>
      <c r="I7" s="317" t="s">
        <v>122</v>
      </c>
      <c r="J7" s="317" t="s">
        <v>9</v>
      </c>
      <c r="K7" s="317" t="s">
        <v>10</v>
      </c>
      <c r="L7" s="317" t="s">
        <v>11</v>
      </c>
      <c r="M7" s="317" t="s">
        <v>12</v>
      </c>
      <c r="N7" s="317" t="s">
        <v>13</v>
      </c>
      <c r="O7" s="317" t="s">
        <v>121</v>
      </c>
      <c r="P7" s="317" t="s">
        <v>120</v>
      </c>
      <c r="Q7" s="317" t="s">
        <v>119</v>
      </c>
      <c r="R7" s="422" t="s">
        <v>14</v>
      </c>
      <c r="S7" s="431"/>
      <c r="T7" s="422" t="s">
        <v>15</v>
      </c>
      <c r="U7" s="431"/>
      <c r="V7" s="422" t="s">
        <v>16</v>
      </c>
      <c r="W7" s="431"/>
      <c r="X7" s="422" t="s">
        <v>17</v>
      </c>
      <c r="Y7" s="431"/>
      <c r="Z7" s="431"/>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row>
    <row r="8" spans="1:60" ht="25.5" customHeight="1">
      <c r="A8" s="421"/>
      <c r="B8" s="422"/>
      <c r="C8" s="422"/>
      <c r="D8" s="318"/>
      <c r="E8" s="318"/>
      <c r="F8" s="439"/>
      <c r="G8" s="318"/>
      <c r="H8" s="318"/>
      <c r="I8" s="318"/>
      <c r="J8" s="318"/>
      <c r="K8" s="318"/>
      <c r="L8" s="317"/>
      <c r="M8" s="317"/>
      <c r="N8" s="318"/>
      <c r="O8" s="318"/>
      <c r="P8" s="318"/>
      <c r="Q8" s="318"/>
      <c r="R8" s="57" t="s">
        <v>18</v>
      </c>
      <c r="S8" s="57" t="s">
        <v>19</v>
      </c>
      <c r="T8" s="57" t="s">
        <v>18</v>
      </c>
      <c r="U8" s="57" t="s">
        <v>19</v>
      </c>
      <c r="V8" s="57" t="s">
        <v>18</v>
      </c>
      <c r="W8" s="57" t="s">
        <v>19</v>
      </c>
      <c r="X8" s="57" t="s">
        <v>20</v>
      </c>
      <c r="Y8" s="57" t="s">
        <v>21</v>
      </c>
      <c r="Z8" s="56" t="s">
        <v>22</v>
      </c>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row>
    <row r="9" spans="1:60" ht="94" customHeight="1">
      <c r="A9" s="23" t="s">
        <v>277</v>
      </c>
      <c r="B9" s="434" t="s">
        <v>177</v>
      </c>
      <c r="C9" s="434" t="s">
        <v>132</v>
      </c>
      <c r="D9" s="55" t="s">
        <v>283</v>
      </c>
      <c r="E9" s="55" t="s">
        <v>222</v>
      </c>
      <c r="F9" s="52">
        <v>44047</v>
      </c>
      <c r="G9" s="60" t="s">
        <v>26</v>
      </c>
      <c r="H9" s="51" t="s">
        <v>235</v>
      </c>
      <c r="I9" s="51" t="s">
        <v>27</v>
      </c>
      <c r="J9" s="51" t="s">
        <v>236</v>
      </c>
      <c r="K9" s="51">
        <v>1</v>
      </c>
      <c r="L9" s="58">
        <v>1000</v>
      </c>
      <c r="M9" s="59">
        <f t="shared" ref="M9:M11" si="0">L9*4</f>
        <v>4000</v>
      </c>
      <c r="N9" s="51">
        <v>1</v>
      </c>
      <c r="O9" s="51">
        <v>1</v>
      </c>
      <c r="P9" s="51"/>
      <c r="Q9" s="51"/>
      <c r="R9" s="53"/>
      <c r="S9" s="51">
        <v>1</v>
      </c>
      <c r="T9" s="53">
        <v>1</v>
      </c>
      <c r="U9" s="51"/>
      <c r="V9" s="53">
        <v>1</v>
      </c>
      <c r="W9" s="51"/>
      <c r="X9" s="51">
        <v>1</v>
      </c>
      <c r="Y9" s="51"/>
      <c r="Z9" s="51"/>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row>
    <row r="10" spans="1:60" ht="94" customHeight="1">
      <c r="A10" s="23" t="s">
        <v>277</v>
      </c>
      <c r="B10" s="435"/>
      <c r="C10" s="435"/>
      <c r="D10" s="55" t="s">
        <v>215</v>
      </c>
      <c r="E10" s="55" t="s">
        <v>216</v>
      </c>
      <c r="F10" s="52">
        <v>44047</v>
      </c>
      <c r="G10" s="55" t="s">
        <v>85</v>
      </c>
      <c r="H10" s="51" t="s">
        <v>146</v>
      </c>
      <c r="I10" s="51" t="s">
        <v>217</v>
      </c>
      <c r="J10" s="51" t="s">
        <v>237</v>
      </c>
      <c r="K10" s="51">
        <v>2</v>
      </c>
      <c r="L10" s="18">
        <v>195.94</v>
      </c>
      <c r="M10" s="17">
        <f t="shared" si="0"/>
        <v>783.76</v>
      </c>
      <c r="N10" s="51">
        <v>1</v>
      </c>
      <c r="O10" s="51">
        <v>1</v>
      </c>
      <c r="P10" s="51"/>
      <c r="Q10" s="51"/>
      <c r="R10" s="53">
        <v>1</v>
      </c>
      <c r="S10" s="51"/>
      <c r="T10" s="53">
        <v>1</v>
      </c>
      <c r="U10" s="51"/>
      <c r="V10" s="53">
        <v>1</v>
      </c>
      <c r="W10" s="51"/>
      <c r="X10" s="51">
        <v>1</v>
      </c>
      <c r="Y10" s="51"/>
      <c r="Z10" s="51"/>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row>
    <row r="11" spans="1:60" ht="94" customHeight="1">
      <c r="A11" s="23" t="s">
        <v>277</v>
      </c>
      <c r="B11" s="435"/>
      <c r="C11" s="435"/>
      <c r="D11" s="440" t="s">
        <v>188</v>
      </c>
      <c r="E11" s="440" t="s">
        <v>238</v>
      </c>
      <c r="F11" s="52">
        <v>44048</v>
      </c>
      <c r="G11" s="60" t="s">
        <v>26</v>
      </c>
      <c r="H11" s="51" t="s">
        <v>159</v>
      </c>
      <c r="I11" s="51" t="s">
        <v>27</v>
      </c>
      <c r="J11" s="51" t="s">
        <v>239</v>
      </c>
      <c r="K11" s="51">
        <v>3</v>
      </c>
      <c r="L11" s="18">
        <v>750</v>
      </c>
      <c r="M11" s="17">
        <f t="shared" si="0"/>
        <v>3000</v>
      </c>
      <c r="N11" s="51">
        <v>3</v>
      </c>
      <c r="O11" s="51"/>
      <c r="P11" s="51"/>
      <c r="Q11" s="51">
        <v>1</v>
      </c>
      <c r="R11" s="53">
        <v>1</v>
      </c>
      <c r="S11" s="51"/>
      <c r="T11" s="53">
        <v>1</v>
      </c>
      <c r="U11" s="51"/>
      <c r="V11" s="53">
        <v>1</v>
      </c>
      <c r="W11" s="51"/>
      <c r="X11" s="51">
        <v>1</v>
      </c>
      <c r="Y11" s="51"/>
      <c r="Z11" s="51"/>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row>
    <row r="12" spans="1:60" ht="94" customHeight="1">
      <c r="A12" s="23" t="s">
        <v>277</v>
      </c>
      <c r="B12" s="435"/>
      <c r="C12" s="435"/>
      <c r="D12" s="441"/>
      <c r="E12" s="441"/>
      <c r="F12" s="52">
        <v>44048</v>
      </c>
      <c r="G12" s="60" t="s">
        <v>90</v>
      </c>
      <c r="H12" s="51" t="s">
        <v>159</v>
      </c>
      <c r="I12" s="51" t="s">
        <v>88</v>
      </c>
      <c r="J12" s="51" t="s">
        <v>239</v>
      </c>
      <c r="K12" s="51">
        <v>4</v>
      </c>
      <c r="L12" s="18">
        <v>500</v>
      </c>
      <c r="M12" s="17">
        <f t="shared" ref="M12:M14" si="1">L12*4</f>
        <v>2000</v>
      </c>
      <c r="N12" s="51">
        <v>3</v>
      </c>
      <c r="O12" s="51"/>
      <c r="P12" s="51"/>
      <c r="Q12" s="51">
        <v>1</v>
      </c>
      <c r="R12" s="53">
        <v>1</v>
      </c>
      <c r="S12" s="51"/>
      <c r="T12" s="53">
        <v>1</v>
      </c>
      <c r="U12" s="51"/>
      <c r="V12" s="53">
        <v>1</v>
      </c>
      <c r="W12" s="51"/>
      <c r="X12" s="51">
        <v>1</v>
      </c>
      <c r="Y12" s="51"/>
      <c r="Z12" s="51"/>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row>
    <row r="13" spans="1:60" ht="94" customHeight="1">
      <c r="A13" s="23" t="s">
        <v>277</v>
      </c>
      <c r="B13" s="435"/>
      <c r="C13" s="435"/>
      <c r="D13" s="442"/>
      <c r="E13" s="442"/>
      <c r="F13" s="52">
        <v>44049</v>
      </c>
      <c r="G13" s="60" t="s">
        <v>26</v>
      </c>
      <c r="H13" s="51" t="s">
        <v>58</v>
      </c>
      <c r="I13" s="51" t="s">
        <v>27</v>
      </c>
      <c r="J13" s="51" t="s">
        <v>240</v>
      </c>
      <c r="K13" s="51">
        <v>5</v>
      </c>
      <c r="L13" s="18">
        <v>750</v>
      </c>
      <c r="M13" s="17">
        <f t="shared" si="1"/>
        <v>3000</v>
      </c>
      <c r="N13" s="51">
        <v>3</v>
      </c>
      <c r="O13" s="51"/>
      <c r="P13" s="51"/>
      <c r="Q13" s="51">
        <v>1</v>
      </c>
      <c r="R13" s="53">
        <v>1</v>
      </c>
      <c r="S13" s="51"/>
      <c r="T13" s="53">
        <v>1</v>
      </c>
      <c r="U13" s="51"/>
      <c r="V13" s="53">
        <v>1</v>
      </c>
      <c r="W13" s="51"/>
      <c r="X13" s="51">
        <v>1</v>
      </c>
      <c r="Y13" s="51"/>
      <c r="Z13" s="51"/>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row>
    <row r="14" spans="1:60" ht="94" customHeight="1">
      <c r="A14" s="23" t="s">
        <v>277</v>
      </c>
      <c r="B14" s="435"/>
      <c r="C14" s="435"/>
      <c r="D14" s="55" t="s">
        <v>215</v>
      </c>
      <c r="E14" s="55" t="s">
        <v>216</v>
      </c>
      <c r="F14" s="52">
        <v>44050</v>
      </c>
      <c r="G14" s="55" t="s">
        <v>85</v>
      </c>
      <c r="H14" s="51" t="s">
        <v>146</v>
      </c>
      <c r="I14" s="51" t="s">
        <v>217</v>
      </c>
      <c r="J14" s="51" t="s">
        <v>241</v>
      </c>
      <c r="K14" s="51">
        <v>6</v>
      </c>
      <c r="L14" s="18">
        <v>195.94</v>
      </c>
      <c r="M14" s="17">
        <f t="shared" si="1"/>
        <v>783.76</v>
      </c>
      <c r="N14" s="51">
        <v>1</v>
      </c>
      <c r="O14" s="51">
        <v>1</v>
      </c>
      <c r="P14" s="51"/>
      <c r="Q14" s="51"/>
      <c r="R14" s="53">
        <v>1</v>
      </c>
      <c r="S14" s="51"/>
      <c r="T14" s="53">
        <v>1</v>
      </c>
      <c r="U14" s="51"/>
      <c r="V14" s="53">
        <v>1</v>
      </c>
      <c r="W14" s="51"/>
      <c r="X14" s="51">
        <v>1</v>
      </c>
      <c r="Y14" s="51"/>
      <c r="Z14" s="51"/>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row>
    <row r="15" spans="1:60" ht="94" customHeight="1">
      <c r="A15" s="23" t="s">
        <v>277</v>
      </c>
      <c r="B15" s="435"/>
      <c r="C15" s="435"/>
      <c r="D15" s="440" t="s">
        <v>169</v>
      </c>
      <c r="E15" s="440" t="s">
        <v>238</v>
      </c>
      <c r="F15" s="52">
        <v>44050</v>
      </c>
      <c r="G15" s="55" t="s">
        <v>53</v>
      </c>
      <c r="H15" s="51" t="s">
        <v>102</v>
      </c>
      <c r="I15" s="51" t="s">
        <v>79</v>
      </c>
      <c r="J15" s="51" t="s">
        <v>242</v>
      </c>
      <c r="K15" s="51">
        <v>7</v>
      </c>
      <c r="L15" s="18">
        <v>194.74</v>
      </c>
      <c r="M15" s="17">
        <f t="shared" ref="M15" si="2">L15*4</f>
        <v>778.96</v>
      </c>
      <c r="N15" s="51">
        <v>1</v>
      </c>
      <c r="O15" s="51">
        <v>1</v>
      </c>
      <c r="P15" s="51"/>
      <c r="Q15" s="51"/>
      <c r="R15" s="53">
        <v>1</v>
      </c>
      <c r="S15" s="51"/>
      <c r="T15" s="53">
        <v>1</v>
      </c>
      <c r="U15" s="51"/>
      <c r="V15" s="53">
        <v>1</v>
      </c>
      <c r="W15" s="51"/>
      <c r="X15" s="51">
        <v>1</v>
      </c>
      <c r="Y15" s="51"/>
      <c r="Z15" s="51"/>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row>
    <row r="16" spans="1:60" ht="94" customHeight="1">
      <c r="A16" s="23" t="s">
        <v>277</v>
      </c>
      <c r="B16" s="435"/>
      <c r="C16" s="435"/>
      <c r="D16" s="442"/>
      <c r="E16" s="442"/>
      <c r="F16" s="52">
        <v>44050</v>
      </c>
      <c r="G16" s="60" t="s">
        <v>101</v>
      </c>
      <c r="H16" s="51" t="s">
        <v>102</v>
      </c>
      <c r="I16" s="51" t="s">
        <v>79</v>
      </c>
      <c r="J16" s="51" t="s">
        <v>242</v>
      </c>
      <c r="K16" s="51">
        <v>8</v>
      </c>
      <c r="L16" s="18">
        <v>500</v>
      </c>
      <c r="M16" s="17">
        <f t="shared" ref="M16:M19" si="3">L16*4</f>
        <v>2000</v>
      </c>
      <c r="N16" s="51">
        <v>1</v>
      </c>
      <c r="O16" s="51">
        <v>1</v>
      </c>
      <c r="P16" s="51"/>
      <c r="Q16" s="51"/>
      <c r="R16" s="53">
        <v>1</v>
      </c>
      <c r="S16" s="51"/>
      <c r="T16" s="53">
        <v>1</v>
      </c>
      <c r="U16" s="51"/>
      <c r="V16" s="53">
        <v>1</v>
      </c>
      <c r="W16" s="51"/>
      <c r="X16" s="51">
        <v>1</v>
      </c>
      <c r="Y16" s="51"/>
      <c r="Z16" s="51"/>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row>
    <row r="17" spans="1:93" ht="94" customHeight="1">
      <c r="A17" s="23" t="s">
        <v>277</v>
      </c>
      <c r="B17" s="435"/>
      <c r="C17" s="435"/>
      <c r="D17" s="440" t="s">
        <v>170</v>
      </c>
      <c r="E17" s="440" t="s">
        <v>238</v>
      </c>
      <c r="F17" s="52">
        <v>44051</v>
      </c>
      <c r="G17" s="55" t="s">
        <v>74</v>
      </c>
      <c r="H17" s="51" t="s">
        <v>73</v>
      </c>
      <c r="I17" s="51" t="s">
        <v>243</v>
      </c>
      <c r="J17" s="51" t="s">
        <v>244</v>
      </c>
      <c r="K17" s="51">
        <v>9</v>
      </c>
      <c r="L17" s="18">
        <v>5043.3999999999996</v>
      </c>
      <c r="M17" s="17">
        <f t="shared" si="3"/>
        <v>20173.599999999999</v>
      </c>
      <c r="N17" s="51">
        <v>1</v>
      </c>
      <c r="O17" s="51">
        <v>1</v>
      </c>
      <c r="P17" s="51"/>
      <c r="Q17" s="51"/>
      <c r="R17" s="53">
        <v>1</v>
      </c>
      <c r="S17" s="51"/>
      <c r="T17" s="53">
        <v>1</v>
      </c>
      <c r="U17" s="51"/>
      <c r="V17" s="53">
        <v>1</v>
      </c>
      <c r="W17" s="51"/>
      <c r="X17" s="51">
        <v>1</v>
      </c>
      <c r="Y17" s="51"/>
      <c r="Z17" s="51"/>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row>
    <row r="18" spans="1:93" ht="94" customHeight="1">
      <c r="A18" s="23" t="s">
        <v>277</v>
      </c>
      <c r="B18" s="435"/>
      <c r="C18" s="435"/>
      <c r="D18" s="442"/>
      <c r="E18" s="442"/>
      <c r="F18" s="52">
        <v>44051</v>
      </c>
      <c r="G18" s="60" t="s">
        <v>101</v>
      </c>
      <c r="H18" s="51" t="s">
        <v>73</v>
      </c>
      <c r="I18" s="51" t="s">
        <v>243</v>
      </c>
      <c r="J18" s="51" t="s">
        <v>244</v>
      </c>
      <c r="K18" s="51">
        <v>10</v>
      </c>
      <c r="L18" s="18">
        <v>501</v>
      </c>
      <c r="M18" s="17">
        <f t="shared" si="3"/>
        <v>2004</v>
      </c>
      <c r="N18" s="51">
        <v>1</v>
      </c>
      <c r="O18" s="51">
        <v>1</v>
      </c>
      <c r="P18" s="51"/>
      <c r="Q18" s="51"/>
      <c r="R18" s="53">
        <v>1</v>
      </c>
      <c r="S18" s="51"/>
      <c r="T18" s="53">
        <v>1</v>
      </c>
      <c r="U18" s="51"/>
      <c r="V18" s="53">
        <v>1</v>
      </c>
      <c r="W18" s="51"/>
      <c r="X18" s="51">
        <v>1</v>
      </c>
      <c r="Y18" s="51"/>
      <c r="Z18" s="51"/>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row>
    <row r="19" spans="1:93" ht="94" customHeight="1">
      <c r="A19" s="23" t="s">
        <v>277</v>
      </c>
      <c r="B19" s="435"/>
      <c r="C19" s="435"/>
      <c r="D19" s="440" t="s">
        <v>195</v>
      </c>
      <c r="E19" s="440" t="s">
        <v>245</v>
      </c>
      <c r="F19" s="52">
        <v>44051</v>
      </c>
      <c r="G19" s="60" t="s">
        <v>26</v>
      </c>
      <c r="H19" s="51" t="s">
        <v>159</v>
      </c>
      <c r="I19" s="51" t="s">
        <v>27</v>
      </c>
      <c r="J19" s="51" t="s">
        <v>245</v>
      </c>
      <c r="K19" s="51">
        <v>11</v>
      </c>
      <c r="L19" s="18">
        <v>750</v>
      </c>
      <c r="M19" s="17">
        <f t="shared" si="3"/>
        <v>3000</v>
      </c>
      <c r="N19" s="51">
        <v>3</v>
      </c>
      <c r="O19" s="51"/>
      <c r="P19" s="51"/>
      <c r="Q19" s="51">
        <v>1</v>
      </c>
      <c r="R19" s="53">
        <v>1</v>
      </c>
      <c r="S19" s="51"/>
      <c r="T19" s="53">
        <v>1</v>
      </c>
      <c r="U19" s="51"/>
      <c r="V19" s="53">
        <v>1</v>
      </c>
      <c r="W19" s="51"/>
      <c r="X19" s="51">
        <v>1</v>
      </c>
      <c r="Y19" s="51"/>
      <c r="Z19" s="51"/>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row>
    <row r="20" spans="1:93" ht="94" customHeight="1">
      <c r="A20" s="23" t="s">
        <v>277</v>
      </c>
      <c r="B20" s="435"/>
      <c r="C20" s="435"/>
      <c r="D20" s="442"/>
      <c r="E20" s="442"/>
      <c r="F20" s="52">
        <v>44054</v>
      </c>
      <c r="G20" s="60" t="s">
        <v>26</v>
      </c>
      <c r="H20" s="51" t="s">
        <v>235</v>
      </c>
      <c r="I20" s="51" t="s">
        <v>27</v>
      </c>
      <c r="J20" s="51" t="s">
        <v>246</v>
      </c>
      <c r="K20" s="51">
        <v>12</v>
      </c>
      <c r="L20" s="58">
        <v>1000</v>
      </c>
      <c r="M20" s="59">
        <f t="shared" ref="M20:M21" si="4">L20*4</f>
        <v>4000</v>
      </c>
      <c r="N20" s="51">
        <v>1</v>
      </c>
      <c r="O20" s="51">
        <v>1</v>
      </c>
      <c r="P20" s="51"/>
      <c r="Q20" s="51"/>
      <c r="R20" s="53">
        <v>1</v>
      </c>
      <c r="S20" s="51"/>
      <c r="T20" s="53">
        <v>1</v>
      </c>
      <c r="U20" s="51"/>
      <c r="V20" s="53">
        <v>1</v>
      </c>
      <c r="W20" s="51"/>
      <c r="X20" s="51">
        <v>1</v>
      </c>
      <c r="Y20" s="51"/>
      <c r="Z20" s="51"/>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row>
    <row r="21" spans="1:93" ht="94" customHeight="1">
      <c r="A21" s="23" t="s">
        <v>277</v>
      </c>
      <c r="B21" s="435"/>
      <c r="C21" s="435"/>
      <c r="D21" s="440" t="s">
        <v>171</v>
      </c>
      <c r="E21" s="440" t="s">
        <v>247</v>
      </c>
      <c r="F21" s="52">
        <v>44057</v>
      </c>
      <c r="G21" s="55" t="s">
        <v>74</v>
      </c>
      <c r="H21" s="51" t="s">
        <v>40</v>
      </c>
      <c r="I21" s="51" t="s">
        <v>248</v>
      </c>
      <c r="J21" s="51" t="s">
        <v>249</v>
      </c>
      <c r="K21" s="51">
        <v>13</v>
      </c>
      <c r="L21" s="18">
        <v>7393.1</v>
      </c>
      <c r="M21" s="17">
        <f t="shared" si="4"/>
        <v>29572.400000000001</v>
      </c>
      <c r="N21" s="51">
        <v>1</v>
      </c>
      <c r="O21" s="51">
        <v>1</v>
      </c>
      <c r="P21" s="51"/>
      <c r="Q21" s="51"/>
      <c r="R21" s="53">
        <v>1</v>
      </c>
      <c r="S21" s="51"/>
      <c r="T21" s="53">
        <v>1</v>
      </c>
      <c r="U21" s="51"/>
      <c r="V21" s="53">
        <v>1</v>
      </c>
      <c r="W21" s="51"/>
      <c r="X21" s="51">
        <v>1</v>
      </c>
      <c r="Y21" s="51"/>
      <c r="Z21" s="51"/>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row>
    <row r="22" spans="1:93" ht="94" customHeight="1">
      <c r="A22" s="23" t="s">
        <v>277</v>
      </c>
      <c r="B22" s="435"/>
      <c r="C22" s="435"/>
      <c r="D22" s="441"/>
      <c r="E22" s="441"/>
      <c r="F22" s="52">
        <v>44057</v>
      </c>
      <c r="G22" s="60" t="s">
        <v>26</v>
      </c>
      <c r="H22" s="51" t="s">
        <v>40</v>
      </c>
      <c r="I22" s="51" t="s">
        <v>27</v>
      </c>
      <c r="J22" s="51" t="s">
        <v>249</v>
      </c>
      <c r="K22" s="51">
        <v>14</v>
      </c>
      <c r="L22" s="58">
        <v>1000</v>
      </c>
      <c r="M22" s="59">
        <f t="shared" ref="M22" si="5">L22*4</f>
        <v>4000</v>
      </c>
      <c r="N22" s="51">
        <v>1</v>
      </c>
      <c r="O22" s="51">
        <v>1</v>
      </c>
      <c r="P22" s="51"/>
      <c r="Q22" s="51"/>
      <c r="R22" s="53">
        <v>1</v>
      </c>
      <c r="S22" s="51"/>
      <c r="T22" s="53">
        <v>1</v>
      </c>
      <c r="U22" s="51"/>
      <c r="V22" s="53">
        <v>1</v>
      </c>
      <c r="W22" s="51"/>
      <c r="X22" s="51">
        <v>1</v>
      </c>
      <c r="Y22" s="51"/>
      <c r="Z22" s="51"/>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row>
    <row r="23" spans="1:93" ht="94" customHeight="1">
      <c r="A23" s="23" t="s">
        <v>277</v>
      </c>
      <c r="B23" s="435"/>
      <c r="C23" s="435"/>
      <c r="D23" s="441"/>
      <c r="E23" s="441"/>
      <c r="F23" s="52">
        <v>44057</v>
      </c>
      <c r="G23" s="60" t="s">
        <v>90</v>
      </c>
      <c r="H23" s="51" t="s">
        <v>40</v>
      </c>
      <c r="I23" s="51" t="s">
        <v>88</v>
      </c>
      <c r="J23" s="51" t="s">
        <v>249</v>
      </c>
      <c r="K23" s="51">
        <v>15</v>
      </c>
      <c r="L23" s="18">
        <v>500</v>
      </c>
      <c r="M23" s="17">
        <f t="shared" ref="M23:M28" si="6">L23*4</f>
        <v>2000</v>
      </c>
      <c r="N23" s="51">
        <v>1</v>
      </c>
      <c r="O23" s="51">
        <v>1</v>
      </c>
      <c r="P23" s="51"/>
      <c r="Q23" s="51"/>
      <c r="R23" s="53">
        <v>1</v>
      </c>
      <c r="S23" s="51"/>
      <c r="T23" s="53">
        <v>1</v>
      </c>
      <c r="U23" s="51"/>
      <c r="V23" s="53">
        <v>1</v>
      </c>
      <c r="W23" s="51"/>
      <c r="X23" s="51">
        <v>1</v>
      </c>
      <c r="Y23" s="51"/>
      <c r="Z23" s="51"/>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row>
    <row r="24" spans="1:93" ht="94" customHeight="1">
      <c r="A24" s="23" t="s">
        <v>277</v>
      </c>
      <c r="B24" s="435"/>
      <c r="C24" s="435"/>
      <c r="D24" s="441"/>
      <c r="E24" s="441"/>
      <c r="F24" s="52">
        <v>44057</v>
      </c>
      <c r="G24" s="60" t="s">
        <v>90</v>
      </c>
      <c r="H24" s="51" t="s">
        <v>40</v>
      </c>
      <c r="I24" s="51" t="s">
        <v>88</v>
      </c>
      <c r="J24" s="51" t="s">
        <v>249</v>
      </c>
      <c r="K24" s="51">
        <v>16</v>
      </c>
      <c r="L24" s="18">
        <v>500</v>
      </c>
      <c r="M24" s="17">
        <f t="shared" si="6"/>
        <v>2000</v>
      </c>
      <c r="N24" s="51">
        <v>1</v>
      </c>
      <c r="O24" s="51">
        <v>1</v>
      </c>
      <c r="P24" s="51"/>
      <c r="Q24" s="51"/>
      <c r="R24" s="53">
        <v>1</v>
      </c>
      <c r="S24" s="51"/>
      <c r="T24" s="53">
        <v>1</v>
      </c>
      <c r="U24" s="51"/>
      <c r="V24" s="53">
        <v>1</v>
      </c>
      <c r="W24" s="51"/>
      <c r="X24" s="51">
        <v>1</v>
      </c>
      <c r="Y24" s="51"/>
      <c r="Z24" s="51"/>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row>
    <row r="25" spans="1:93" ht="94" customHeight="1">
      <c r="A25" s="23" t="s">
        <v>277</v>
      </c>
      <c r="B25" s="435"/>
      <c r="C25" s="435"/>
      <c r="D25" s="441"/>
      <c r="E25" s="441"/>
      <c r="F25" s="52">
        <v>44057</v>
      </c>
      <c r="G25" s="60" t="s">
        <v>90</v>
      </c>
      <c r="H25" s="51" t="s">
        <v>40</v>
      </c>
      <c r="I25" s="51" t="s">
        <v>88</v>
      </c>
      <c r="J25" s="51" t="s">
        <v>249</v>
      </c>
      <c r="K25" s="51">
        <v>17</v>
      </c>
      <c r="L25" s="18">
        <v>500</v>
      </c>
      <c r="M25" s="17">
        <f t="shared" si="6"/>
        <v>2000</v>
      </c>
      <c r="N25" s="51">
        <v>1</v>
      </c>
      <c r="O25" s="51">
        <v>1</v>
      </c>
      <c r="P25" s="51"/>
      <c r="Q25" s="51"/>
      <c r="R25" s="53">
        <v>1</v>
      </c>
      <c r="S25" s="51"/>
      <c r="T25" s="53">
        <v>1</v>
      </c>
      <c r="U25" s="51"/>
      <c r="V25" s="53">
        <v>1</v>
      </c>
      <c r="W25" s="51"/>
      <c r="X25" s="51">
        <v>1</v>
      </c>
      <c r="Y25" s="51"/>
      <c r="Z25" s="51"/>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row>
    <row r="26" spans="1:93" ht="94" customHeight="1">
      <c r="A26" s="23" t="s">
        <v>277</v>
      </c>
      <c r="B26" s="435"/>
      <c r="C26" s="435"/>
      <c r="D26" s="442"/>
      <c r="E26" s="442"/>
      <c r="F26" s="52">
        <v>44057</v>
      </c>
      <c r="G26" s="60" t="s">
        <v>90</v>
      </c>
      <c r="H26" s="51" t="s">
        <v>40</v>
      </c>
      <c r="I26" s="51" t="s">
        <v>88</v>
      </c>
      <c r="J26" s="51" t="s">
        <v>249</v>
      </c>
      <c r="K26" s="51">
        <v>18</v>
      </c>
      <c r="L26" s="18">
        <v>500</v>
      </c>
      <c r="M26" s="17">
        <f t="shared" si="6"/>
        <v>2000</v>
      </c>
      <c r="N26" s="51">
        <v>1</v>
      </c>
      <c r="O26" s="51">
        <v>1</v>
      </c>
      <c r="P26" s="51"/>
      <c r="Q26" s="51"/>
      <c r="R26" s="53">
        <v>1</v>
      </c>
      <c r="S26" s="51"/>
      <c r="T26" s="53">
        <v>1</v>
      </c>
      <c r="U26" s="51"/>
      <c r="V26" s="53">
        <v>1</v>
      </c>
      <c r="W26" s="51"/>
      <c r="X26" s="51">
        <v>1</v>
      </c>
      <c r="Y26" s="51"/>
      <c r="Z26" s="51"/>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row>
    <row r="27" spans="1:93" ht="94" customHeight="1">
      <c r="A27" s="23" t="s">
        <v>277</v>
      </c>
      <c r="B27" s="435"/>
      <c r="C27" s="435"/>
      <c r="D27" s="55" t="s">
        <v>188</v>
      </c>
      <c r="E27" s="55" t="s">
        <v>238</v>
      </c>
      <c r="F27" s="52">
        <v>44058</v>
      </c>
      <c r="G27" s="60" t="s">
        <v>26</v>
      </c>
      <c r="H27" s="51" t="s">
        <v>65</v>
      </c>
      <c r="I27" s="51" t="s">
        <v>250</v>
      </c>
      <c r="J27" s="51" t="s">
        <v>251</v>
      </c>
      <c r="K27" s="51">
        <v>19</v>
      </c>
      <c r="L27" s="58">
        <v>2196</v>
      </c>
      <c r="M27" s="59">
        <f t="shared" si="6"/>
        <v>8784</v>
      </c>
      <c r="N27" s="51">
        <v>1</v>
      </c>
      <c r="O27" s="51">
        <v>1</v>
      </c>
      <c r="P27" s="51"/>
      <c r="Q27" s="51"/>
      <c r="R27" s="53">
        <v>1</v>
      </c>
      <c r="S27" s="51"/>
      <c r="T27" s="53">
        <v>1</v>
      </c>
      <c r="U27" s="51"/>
      <c r="V27" s="53">
        <v>1</v>
      </c>
      <c r="W27" s="51"/>
      <c r="X27" s="51">
        <v>1</v>
      </c>
      <c r="Y27" s="51"/>
      <c r="Z27" s="51"/>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row>
    <row r="28" spans="1:93" ht="93" customHeight="1">
      <c r="A28" s="23" t="s">
        <v>277</v>
      </c>
      <c r="B28" s="435"/>
      <c r="C28" s="435"/>
      <c r="D28" s="440" t="s">
        <v>195</v>
      </c>
      <c r="E28" s="440" t="s">
        <v>245</v>
      </c>
      <c r="F28" s="52">
        <v>44060</v>
      </c>
      <c r="G28" s="60" t="s">
        <v>26</v>
      </c>
      <c r="H28" s="51" t="s">
        <v>117</v>
      </c>
      <c r="I28" s="51" t="s">
        <v>27</v>
      </c>
      <c r="J28" s="51" t="s">
        <v>252</v>
      </c>
      <c r="K28" s="51">
        <v>20</v>
      </c>
      <c r="L28" s="18">
        <v>750</v>
      </c>
      <c r="M28" s="17">
        <f t="shared" si="6"/>
        <v>3000</v>
      </c>
      <c r="N28" s="51">
        <v>3</v>
      </c>
      <c r="O28" s="51"/>
      <c r="P28" s="51"/>
      <c r="Q28" s="51">
        <v>1</v>
      </c>
      <c r="R28" s="53">
        <v>1</v>
      </c>
      <c r="S28" s="51"/>
      <c r="T28" s="53">
        <v>1</v>
      </c>
      <c r="U28" s="51"/>
      <c r="V28" s="53">
        <v>1</v>
      </c>
      <c r="W28" s="51"/>
      <c r="X28" s="51">
        <v>1</v>
      </c>
      <c r="Y28" s="51"/>
      <c r="Z28" s="51"/>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row>
    <row r="29" spans="1:93" ht="93" customHeight="1">
      <c r="A29" s="23" t="s">
        <v>277</v>
      </c>
      <c r="B29" s="435"/>
      <c r="C29" s="435"/>
      <c r="D29" s="441"/>
      <c r="E29" s="441"/>
      <c r="F29" s="52">
        <v>44060</v>
      </c>
      <c r="G29" s="60" t="s">
        <v>90</v>
      </c>
      <c r="H29" s="51" t="s">
        <v>117</v>
      </c>
      <c r="I29" s="51" t="s">
        <v>88</v>
      </c>
      <c r="J29" s="51" t="s">
        <v>252</v>
      </c>
      <c r="K29" s="51">
        <v>21</v>
      </c>
      <c r="L29" s="18">
        <v>500</v>
      </c>
      <c r="M29" s="17">
        <f t="shared" ref="M29:M31" si="7">L29*4</f>
        <v>2000</v>
      </c>
      <c r="N29" s="51">
        <v>3</v>
      </c>
      <c r="O29" s="51"/>
      <c r="P29" s="51"/>
      <c r="Q29" s="51">
        <v>1</v>
      </c>
      <c r="R29" s="53">
        <v>1</v>
      </c>
      <c r="S29" s="51"/>
      <c r="T29" s="53">
        <v>1</v>
      </c>
      <c r="U29" s="51"/>
      <c r="V29" s="53">
        <v>1</v>
      </c>
      <c r="W29" s="51"/>
      <c r="X29" s="51">
        <v>1</v>
      </c>
      <c r="Y29" s="51"/>
      <c r="Z29" s="51"/>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row>
    <row r="30" spans="1:93" ht="93" customHeight="1">
      <c r="A30" s="23" t="s">
        <v>277</v>
      </c>
      <c r="B30" s="435"/>
      <c r="C30" s="435"/>
      <c r="D30" s="441"/>
      <c r="E30" s="441"/>
      <c r="F30" s="52">
        <v>44061</v>
      </c>
      <c r="G30" s="60" t="s">
        <v>26</v>
      </c>
      <c r="H30" s="51" t="s">
        <v>201</v>
      </c>
      <c r="I30" s="51" t="s">
        <v>27</v>
      </c>
      <c r="J30" s="51" t="s">
        <v>253</v>
      </c>
      <c r="K30" s="51">
        <v>22</v>
      </c>
      <c r="L30" s="18">
        <v>750</v>
      </c>
      <c r="M30" s="17">
        <f t="shared" si="7"/>
        <v>3000</v>
      </c>
      <c r="N30" s="51">
        <v>3</v>
      </c>
      <c r="O30" s="51"/>
      <c r="P30" s="51"/>
      <c r="Q30" s="51">
        <v>1</v>
      </c>
      <c r="R30" s="53">
        <v>1</v>
      </c>
      <c r="S30" s="51"/>
      <c r="T30" s="53">
        <v>1</v>
      </c>
      <c r="U30" s="51"/>
      <c r="V30" s="53">
        <v>1</v>
      </c>
      <c r="W30" s="51"/>
      <c r="X30" s="51">
        <v>1</v>
      </c>
      <c r="Y30" s="51"/>
      <c r="Z30" s="51"/>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row>
    <row r="31" spans="1:93" ht="93" customHeight="1">
      <c r="A31" s="23" t="s">
        <v>277</v>
      </c>
      <c r="B31" s="435"/>
      <c r="C31" s="323"/>
      <c r="D31" s="442"/>
      <c r="E31" s="442"/>
      <c r="F31" s="52">
        <v>44061</v>
      </c>
      <c r="G31" s="60" t="s">
        <v>26</v>
      </c>
      <c r="H31" s="51" t="s">
        <v>140</v>
      </c>
      <c r="I31" s="51" t="s">
        <v>27</v>
      </c>
      <c r="J31" s="51" t="s">
        <v>254</v>
      </c>
      <c r="K31" s="51">
        <v>23</v>
      </c>
      <c r="L31" s="18">
        <v>750</v>
      </c>
      <c r="M31" s="17">
        <f t="shared" si="7"/>
        <v>3000</v>
      </c>
      <c r="N31" s="51">
        <v>3</v>
      </c>
      <c r="O31" s="51"/>
      <c r="P31" s="51"/>
      <c r="Q31" s="51">
        <v>1</v>
      </c>
      <c r="R31" s="53">
        <v>1</v>
      </c>
      <c r="S31" s="51"/>
      <c r="T31" s="53">
        <v>1</v>
      </c>
      <c r="U31" s="51"/>
      <c r="V31" s="53">
        <v>1</v>
      </c>
      <c r="W31" s="51"/>
      <c r="X31" s="51">
        <v>1</v>
      </c>
      <c r="Y31" s="51"/>
      <c r="Z31" s="51"/>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row>
    <row r="32" spans="1:93" ht="93" customHeight="1">
      <c r="A32" s="23" t="s">
        <v>277</v>
      </c>
      <c r="B32" s="435"/>
      <c r="C32" s="435" t="s">
        <v>282</v>
      </c>
      <c r="D32" s="440" t="s">
        <v>172</v>
      </c>
      <c r="E32" s="440" t="s">
        <v>247</v>
      </c>
      <c r="F32" s="52">
        <v>44061</v>
      </c>
      <c r="G32" s="60" t="s">
        <v>26</v>
      </c>
      <c r="H32" s="51" t="s">
        <v>102</v>
      </c>
      <c r="I32" s="51" t="s">
        <v>27</v>
      </c>
      <c r="J32" s="51" t="s">
        <v>255</v>
      </c>
      <c r="K32" s="51">
        <v>24</v>
      </c>
      <c r="L32" s="58">
        <v>1000</v>
      </c>
      <c r="M32" s="59">
        <f t="shared" ref="M32:M33" si="8">L32*4</f>
        <v>4000</v>
      </c>
      <c r="N32" s="51">
        <v>1</v>
      </c>
      <c r="O32" s="51">
        <v>1</v>
      </c>
      <c r="P32" s="51"/>
      <c r="Q32" s="51"/>
      <c r="R32" s="53">
        <v>1</v>
      </c>
      <c r="S32" s="51"/>
      <c r="T32" s="53">
        <v>1</v>
      </c>
      <c r="U32" s="51"/>
      <c r="V32" s="53">
        <v>1</v>
      </c>
      <c r="W32" s="51"/>
      <c r="X32" s="51">
        <v>1</v>
      </c>
      <c r="Y32" s="51"/>
      <c r="Z32" s="51"/>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row>
    <row r="33" spans="1:93" ht="93" customHeight="1">
      <c r="A33" s="23" t="s">
        <v>277</v>
      </c>
      <c r="B33" s="435"/>
      <c r="C33" s="435"/>
      <c r="D33" s="441"/>
      <c r="E33" s="441"/>
      <c r="F33" s="52">
        <v>44061</v>
      </c>
      <c r="G33" s="55" t="s">
        <v>53</v>
      </c>
      <c r="H33" s="51" t="s">
        <v>102</v>
      </c>
      <c r="I33" s="51" t="s">
        <v>256</v>
      </c>
      <c r="J33" s="51" t="s">
        <v>255</v>
      </c>
      <c r="K33" s="51">
        <v>25</v>
      </c>
      <c r="L33" s="18">
        <v>214</v>
      </c>
      <c r="M33" s="17">
        <f t="shared" si="8"/>
        <v>856</v>
      </c>
      <c r="N33" s="51">
        <v>1</v>
      </c>
      <c r="O33" s="51">
        <v>1</v>
      </c>
      <c r="P33" s="51"/>
      <c r="Q33" s="51"/>
      <c r="R33" s="53">
        <v>1</v>
      </c>
      <c r="S33" s="51"/>
      <c r="T33" s="53">
        <v>1</v>
      </c>
      <c r="U33" s="51"/>
      <c r="V33" s="53">
        <v>1</v>
      </c>
      <c r="W33" s="51"/>
      <c r="X33" s="51">
        <v>1</v>
      </c>
      <c r="Y33" s="51"/>
      <c r="Z33" s="51"/>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row>
    <row r="34" spans="1:93" ht="93" customHeight="1">
      <c r="A34" s="23" t="s">
        <v>277</v>
      </c>
      <c r="B34" s="435"/>
      <c r="C34" s="435"/>
      <c r="D34" s="442"/>
      <c r="E34" s="442"/>
      <c r="F34" s="52">
        <v>44061</v>
      </c>
      <c r="G34" s="60" t="s">
        <v>90</v>
      </c>
      <c r="H34" s="51" t="s">
        <v>102</v>
      </c>
      <c r="I34" s="51" t="s">
        <v>88</v>
      </c>
      <c r="J34" s="51" t="s">
        <v>255</v>
      </c>
      <c r="K34" s="51">
        <v>26</v>
      </c>
      <c r="L34" s="18">
        <v>500</v>
      </c>
      <c r="M34" s="17">
        <f t="shared" ref="M34:M35" si="9">L34*4</f>
        <v>2000</v>
      </c>
      <c r="N34" s="51">
        <v>1</v>
      </c>
      <c r="O34" s="51">
        <v>1</v>
      </c>
      <c r="P34" s="51"/>
      <c r="Q34" s="51"/>
      <c r="R34" s="53">
        <v>1</v>
      </c>
      <c r="S34" s="51"/>
      <c r="T34" s="53">
        <v>1</v>
      </c>
      <c r="U34" s="51"/>
      <c r="V34" s="53">
        <v>1</v>
      </c>
      <c r="W34" s="51"/>
      <c r="X34" s="51">
        <v>1</v>
      </c>
      <c r="Y34" s="51"/>
      <c r="Z34" s="51"/>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row>
    <row r="35" spans="1:93" ht="93" customHeight="1">
      <c r="A35" s="23" t="s">
        <v>277</v>
      </c>
      <c r="B35" s="435"/>
      <c r="C35" s="435"/>
      <c r="D35" s="55" t="s">
        <v>173</v>
      </c>
      <c r="E35" s="55" t="s">
        <v>238</v>
      </c>
      <c r="F35" s="52">
        <v>44061</v>
      </c>
      <c r="G35" s="55" t="s">
        <v>74</v>
      </c>
      <c r="H35" s="51" t="s">
        <v>257</v>
      </c>
      <c r="I35" s="51" t="s">
        <v>258</v>
      </c>
      <c r="J35" s="51" t="s">
        <v>259</v>
      </c>
      <c r="K35" s="51">
        <v>27</v>
      </c>
      <c r="L35" s="18">
        <v>9815</v>
      </c>
      <c r="M35" s="17">
        <f t="shared" si="9"/>
        <v>39260</v>
      </c>
      <c r="N35" s="51">
        <v>1</v>
      </c>
      <c r="O35" s="51">
        <v>1</v>
      </c>
      <c r="P35" s="51"/>
      <c r="Q35" s="51"/>
      <c r="R35" s="53">
        <v>1</v>
      </c>
      <c r="S35" s="51"/>
      <c r="T35" s="53">
        <v>1</v>
      </c>
      <c r="U35" s="51"/>
      <c r="V35" s="53">
        <v>1</v>
      </c>
      <c r="W35" s="51"/>
      <c r="X35" s="51">
        <v>1</v>
      </c>
      <c r="Y35" s="51"/>
      <c r="Z35" s="51"/>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row>
    <row r="36" spans="1:93" ht="93" customHeight="1">
      <c r="A36" s="23" t="s">
        <v>277</v>
      </c>
      <c r="B36" s="435"/>
      <c r="C36" s="435"/>
      <c r="D36" s="440" t="s">
        <v>174</v>
      </c>
      <c r="E36" s="440" t="s">
        <v>247</v>
      </c>
      <c r="F36" s="52">
        <v>44062</v>
      </c>
      <c r="G36" s="60" t="s">
        <v>93</v>
      </c>
      <c r="H36" s="51" t="s">
        <v>33</v>
      </c>
      <c r="I36" s="51" t="s">
        <v>261</v>
      </c>
      <c r="J36" s="51" t="s">
        <v>260</v>
      </c>
      <c r="K36" s="51">
        <v>28</v>
      </c>
      <c r="L36" s="18">
        <v>500</v>
      </c>
      <c r="M36" s="17">
        <f t="shared" ref="M36:M37" si="10">L36*4</f>
        <v>2000</v>
      </c>
      <c r="N36" s="51">
        <v>1</v>
      </c>
      <c r="O36" s="51">
        <v>1</v>
      </c>
      <c r="P36" s="51"/>
      <c r="Q36" s="51"/>
      <c r="R36" s="53">
        <v>1</v>
      </c>
      <c r="S36" s="51"/>
      <c r="T36" s="53">
        <v>1</v>
      </c>
      <c r="U36" s="51"/>
      <c r="V36" s="53">
        <v>1</v>
      </c>
      <c r="W36" s="51"/>
      <c r="X36" s="51">
        <v>1</v>
      </c>
      <c r="Y36" s="51"/>
      <c r="Z36" s="51"/>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row>
    <row r="37" spans="1:93" ht="93" customHeight="1">
      <c r="A37" s="23" t="s">
        <v>277</v>
      </c>
      <c r="B37" s="435"/>
      <c r="C37" s="435"/>
      <c r="D37" s="442"/>
      <c r="E37" s="442"/>
      <c r="F37" s="52">
        <v>44062</v>
      </c>
      <c r="G37" s="55" t="s">
        <v>53</v>
      </c>
      <c r="H37" s="51" t="s">
        <v>33</v>
      </c>
      <c r="I37" s="51" t="s">
        <v>261</v>
      </c>
      <c r="J37" s="51" t="s">
        <v>260</v>
      </c>
      <c r="K37" s="51">
        <v>29</v>
      </c>
      <c r="L37" s="18">
        <v>1500</v>
      </c>
      <c r="M37" s="17">
        <f t="shared" si="10"/>
        <v>6000</v>
      </c>
      <c r="N37" s="51">
        <v>1</v>
      </c>
      <c r="O37" s="51">
        <v>1</v>
      </c>
      <c r="P37" s="51"/>
      <c r="Q37" s="51"/>
      <c r="R37" s="53">
        <v>1</v>
      </c>
      <c r="S37" s="51"/>
      <c r="T37" s="53">
        <v>1</v>
      </c>
      <c r="U37" s="51"/>
      <c r="V37" s="53">
        <v>1</v>
      </c>
      <c r="W37" s="51"/>
      <c r="X37" s="51">
        <v>1</v>
      </c>
      <c r="Y37" s="51"/>
      <c r="Z37" s="51"/>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row>
    <row r="38" spans="1:93" ht="93" customHeight="1">
      <c r="A38" s="23" t="s">
        <v>277</v>
      </c>
      <c r="B38" s="435"/>
      <c r="C38" s="435"/>
      <c r="D38" s="55" t="s">
        <v>283</v>
      </c>
      <c r="E38" s="55" t="s">
        <v>222</v>
      </c>
      <c r="F38" s="52">
        <v>44062</v>
      </c>
      <c r="G38" s="60" t="s">
        <v>26</v>
      </c>
      <c r="H38" s="51" t="s">
        <v>159</v>
      </c>
      <c r="I38" s="51" t="s">
        <v>27</v>
      </c>
      <c r="J38" s="51" t="s">
        <v>222</v>
      </c>
      <c r="K38" s="51">
        <v>30</v>
      </c>
      <c r="L38" s="18">
        <v>750</v>
      </c>
      <c r="M38" s="17">
        <f t="shared" ref="M38:M39" si="11">L38*4</f>
        <v>3000</v>
      </c>
      <c r="N38" s="51">
        <v>3</v>
      </c>
      <c r="O38" s="51"/>
      <c r="P38" s="51"/>
      <c r="Q38" s="51">
        <v>1</v>
      </c>
      <c r="R38" s="53"/>
      <c r="S38" s="51">
        <v>1</v>
      </c>
      <c r="T38" s="53">
        <v>1</v>
      </c>
      <c r="U38" s="51"/>
      <c r="V38" s="53">
        <v>1</v>
      </c>
      <c r="W38" s="51"/>
      <c r="X38" s="51">
        <v>1</v>
      </c>
      <c r="Y38" s="51"/>
      <c r="Z38" s="51"/>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row>
    <row r="39" spans="1:93" ht="93" customHeight="1">
      <c r="A39" s="23" t="s">
        <v>277</v>
      </c>
      <c r="B39" s="435"/>
      <c r="C39" s="435"/>
      <c r="D39" s="440" t="s">
        <v>279</v>
      </c>
      <c r="E39" s="440" t="s">
        <v>247</v>
      </c>
      <c r="F39" s="52">
        <v>44064</v>
      </c>
      <c r="G39" s="55" t="s">
        <v>74</v>
      </c>
      <c r="H39" s="51" t="s">
        <v>176</v>
      </c>
      <c r="I39" s="51" t="s">
        <v>262</v>
      </c>
      <c r="J39" s="51" t="s">
        <v>263</v>
      </c>
      <c r="K39" s="51">
        <v>31</v>
      </c>
      <c r="L39" s="18">
        <v>990</v>
      </c>
      <c r="M39" s="17">
        <f t="shared" si="11"/>
        <v>3960</v>
      </c>
      <c r="N39" s="51">
        <v>1</v>
      </c>
      <c r="O39" s="51">
        <v>1</v>
      </c>
      <c r="P39" s="51"/>
      <c r="Q39" s="51"/>
      <c r="R39" s="53">
        <v>1</v>
      </c>
      <c r="S39" s="51"/>
      <c r="T39" s="53">
        <v>1</v>
      </c>
      <c r="U39" s="51"/>
      <c r="V39" s="53">
        <v>1</v>
      </c>
      <c r="W39" s="51"/>
      <c r="X39" s="51">
        <v>1</v>
      </c>
      <c r="Y39" s="51"/>
      <c r="Z39" s="51"/>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row>
    <row r="40" spans="1:93" ht="93" customHeight="1">
      <c r="A40" s="23" t="s">
        <v>277</v>
      </c>
      <c r="B40" s="435"/>
      <c r="C40" s="435"/>
      <c r="D40" s="441"/>
      <c r="E40" s="441"/>
      <c r="F40" s="52">
        <v>44064</v>
      </c>
      <c r="G40" s="60" t="s">
        <v>26</v>
      </c>
      <c r="H40" s="51" t="s">
        <v>176</v>
      </c>
      <c r="I40" s="51" t="s">
        <v>27</v>
      </c>
      <c r="J40" s="51" t="s">
        <v>263</v>
      </c>
      <c r="K40" s="51">
        <v>32</v>
      </c>
      <c r="L40" s="58">
        <v>1000</v>
      </c>
      <c r="M40" s="59">
        <f t="shared" ref="M40" si="12">L40*4</f>
        <v>4000</v>
      </c>
      <c r="N40" s="51">
        <v>1</v>
      </c>
      <c r="O40" s="51">
        <v>1</v>
      </c>
      <c r="P40" s="51"/>
      <c r="Q40" s="51"/>
      <c r="R40" s="53">
        <v>1</v>
      </c>
      <c r="S40" s="51"/>
      <c r="T40" s="53">
        <v>1</v>
      </c>
      <c r="U40" s="51"/>
      <c r="V40" s="53">
        <v>1</v>
      </c>
      <c r="W40" s="51"/>
      <c r="X40" s="51">
        <v>1</v>
      </c>
      <c r="Y40" s="51"/>
      <c r="Z40" s="51"/>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row>
    <row r="41" spans="1:93" ht="93" customHeight="1">
      <c r="A41" s="23" t="s">
        <v>277</v>
      </c>
      <c r="B41" s="435"/>
      <c r="C41" s="435"/>
      <c r="D41" s="442"/>
      <c r="E41" s="442"/>
      <c r="F41" s="52">
        <v>44064</v>
      </c>
      <c r="G41" s="60" t="s">
        <v>90</v>
      </c>
      <c r="H41" s="51" t="s">
        <v>176</v>
      </c>
      <c r="I41" s="51" t="s">
        <v>88</v>
      </c>
      <c r="J41" s="51" t="s">
        <v>263</v>
      </c>
      <c r="K41" s="51">
        <v>33</v>
      </c>
      <c r="L41" s="18">
        <v>500</v>
      </c>
      <c r="M41" s="17">
        <f t="shared" ref="M41:M43" si="13">L41*4</f>
        <v>2000</v>
      </c>
      <c r="N41" s="51">
        <v>1</v>
      </c>
      <c r="O41" s="51">
        <v>1</v>
      </c>
      <c r="P41" s="51"/>
      <c r="Q41" s="51"/>
      <c r="R41" s="53">
        <v>1</v>
      </c>
      <c r="S41" s="51"/>
      <c r="T41" s="53">
        <v>1</v>
      </c>
      <c r="U41" s="51"/>
      <c r="V41" s="53">
        <v>1</v>
      </c>
      <c r="W41" s="51"/>
      <c r="X41" s="51">
        <v>1</v>
      </c>
      <c r="Y41" s="51"/>
      <c r="Z41" s="51"/>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row>
    <row r="42" spans="1:93" ht="93" customHeight="1">
      <c r="A42" s="23" t="s">
        <v>277</v>
      </c>
      <c r="B42" s="435"/>
      <c r="C42" s="435"/>
      <c r="D42" s="440" t="s">
        <v>206</v>
      </c>
      <c r="E42" s="440" t="s">
        <v>264</v>
      </c>
      <c r="F42" s="52">
        <v>44065</v>
      </c>
      <c r="G42" s="60" t="s">
        <v>26</v>
      </c>
      <c r="H42" s="51" t="s">
        <v>155</v>
      </c>
      <c r="I42" s="51" t="s">
        <v>27</v>
      </c>
      <c r="J42" s="51" t="s">
        <v>264</v>
      </c>
      <c r="K42" s="51">
        <v>34</v>
      </c>
      <c r="L42" s="58">
        <v>1000</v>
      </c>
      <c r="M42" s="59">
        <f t="shared" si="13"/>
        <v>4000</v>
      </c>
      <c r="N42" s="51">
        <v>1</v>
      </c>
      <c r="O42" s="51">
        <v>1</v>
      </c>
      <c r="P42" s="51"/>
      <c r="Q42" s="51"/>
      <c r="R42" s="53">
        <v>1</v>
      </c>
      <c r="S42" s="51"/>
      <c r="T42" s="53">
        <v>1</v>
      </c>
      <c r="U42" s="51"/>
      <c r="V42" s="53">
        <v>1</v>
      </c>
      <c r="W42" s="51"/>
      <c r="X42" s="51">
        <v>1</v>
      </c>
      <c r="Y42" s="51"/>
      <c r="Z42" s="51"/>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row>
    <row r="43" spans="1:93" ht="93" customHeight="1">
      <c r="A43" s="23" t="s">
        <v>277</v>
      </c>
      <c r="B43" s="435"/>
      <c r="C43" s="435"/>
      <c r="D43" s="441"/>
      <c r="E43" s="441"/>
      <c r="F43" s="52">
        <v>44066</v>
      </c>
      <c r="G43" s="60" t="s">
        <v>26</v>
      </c>
      <c r="H43" s="51" t="s">
        <v>140</v>
      </c>
      <c r="I43" s="51" t="s">
        <v>27</v>
      </c>
      <c r="J43" s="51" t="s">
        <v>265</v>
      </c>
      <c r="K43" s="51">
        <v>35</v>
      </c>
      <c r="L43" s="18">
        <v>750</v>
      </c>
      <c r="M43" s="17">
        <f t="shared" si="13"/>
        <v>3000</v>
      </c>
      <c r="N43" s="51">
        <v>3</v>
      </c>
      <c r="O43" s="51"/>
      <c r="P43" s="51"/>
      <c r="Q43" s="51">
        <v>1</v>
      </c>
      <c r="R43" s="53">
        <v>1</v>
      </c>
      <c r="S43" s="51"/>
      <c r="T43" s="53">
        <v>1</v>
      </c>
      <c r="U43" s="51"/>
      <c r="V43" s="53">
        <v>1</v>
      </c>
      <c r="W43" s="51"/>
      <c r="X43" s="51">
        <v>1</v>
      </c>
      <c r="Y43" s="51"/>
      <c r="Z43" s="51"/>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row>
    <row r="44" spans="1:93" ht="93" customHeight="1">
      <c r="A44" s="23" t="s">
        <v>277</v>
      </c>
      <c r="B44" s="435"/>
      <c r="C44" s="435"/>
      <c r="D44" s="442"/>
      <c r="E44" s="442"/>
      <c r="F44" s="52">
        <v>44066</v>
      </c>
      <c r="G44" s="60" t="s">
        <v>90</v>
      </c>
      <c r="H44" s="51" t="s">
        <v>140</v>
      </c>
      <c r="I44" s="51" t="s">
        <v>88</v>
      </c>
      <c r="J44" s="51" t="s">
        <v>265</v>
      </c>
      <c r="K44" s="51">
        <v>36</v>
      </c>
      <c r="L44" s="18">
        <v>500</v>
      </c>
      <c r="M44" s="17">
        <f t="shared" ref="M44:M45" si="14">L44*4</f>
        <v>2000</v>
      </c>
      <c r="N44" s="51">
        <v>3</v>
      </c>
      <c r="O44" s="51"/>
      <c r="P44" s="51"/>
      <c r="Q44" s="51">
        <v>1</v>
      </c>
      <c r="R44" s="53">
        <v>1</v>
      </c>
      <c r="S44" s="51"/>
      <c r="T44" s="53">
        <v>1</v>
      </c>
      <c r="U44" s="51"/>
      <c r="V44" s="53">
        <v>1</v>
      </c>
      <c r="W44" s="51"/>
      <c r="X44" s="51">
        <v>1</v>
      </c>
      <c r="Y44" s="51"/>
      <c r="Z44" s="51"/>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row>
    <row r="45" spans="1:93" ht="93" customHeight="1">
      <c r="A45" s="23" t="s">
        <v>277</v>
      </c>
      <c r="B45" s="435"/>
      <c r="C45" s="435"/>
      <c r="D45" s="440" t="s">
        <v>280</v>
      </c>
      <c r="E45" s="440" t="s">
        <v>238</v>
      </c>
      <c r="F45" s="52">
        <v>44068</v>
      </c>
      <c r="G45" s="60" t="s">
        <v>26</v>
      </c>
      <c r="H45" s="51" t="s">
        <v>40</v>
      </c>
      <c r="I45" s="51" t="s">
        <v>267</v>
      </c>
      <c r="J45" s="51" t="s">
        <v>266</v>
      </c>
      <c r="K45" s="51">
        <v>37</v>
      </c>
      <c r="L45" s="58">
        <v>1165</v>
      </c>
      <c r="M45" s="59">
        <f t="shared" si="14"/>
        <v>4660</v>
      </c>
      <c r="N45" s="51">
        <v>1</v>
      </c>
      <c r="O45" s="51">
        <v>1</v>
      </c>
      <c r="P45" s="51"/>
      <c r="Q45" s="51"/>
      <c r="R45" s="53">
        <v>1</v>
      </c>
      <c r="S45" s="51"/>
      <c r="T45" s="53">
        <v>1</v>
      </c>
      <c r="U45" s="51"/>
      <c r="V45" s="53">
        <v>1</v>
      </c>
      <c r="W45" s="51"/>
      <c r="X45" s="51">
        <v>1</v>
      </c>
      <c r="Y45" s="51"/>
      <c r="Z45" s="51"/>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row>
    <row r="46" spans="1:93" ht="93" customHeight="1">
      <c r="A46" s="23" t="s">
        <v>277</v>
      </c>
      <c r="B46" s="435"/>
      <c r="C46" s="435"/>
      <c r="D46" s="441"/>
      <c r="E46" s="441"/>
      <c r="F46" s="52">
        <v>44068</v>
      </c>
      <c r="G46" s="60" t="s">
        <v>90</v>
      </c>
      <c r="H46" s="51" t="s">
        <v>40</v>
      </c>
      <c r="I46" s="51" t="s">
        <v>88</v>
      </c>
      <c r="J46" s="51" t="s">
        <v>266</v>
      </c>
      <c r="K46" s="51">
        <v>38</v>
      </c>
      <c r="L46" s="18">
        <v>500</v>
      </c>
      <c r="M46" s="17">
        <f t="shared" ref="M46:M48" si="15">L46*4</f>
        <v>2000</v>
      </c>
      <c r="N46" s="51">
        <v>3</v>
      </c>
      <c r="O46" s="51"/>
      <c r="P46" s="51"/>
      <c r="Q46" s="51">
        <v>1</v>
      </c>
      <c r="R46" s="53">
        <v>1</v>
      </c>
      <c r="S46" s="51"/>
      <c r="T46" s="53">
        <v>1</v>
      </c>
      <c r="U46" s="51"/>
      <c r="V46" s="53">
        <v>1</v>
      </c>
      <c r="W46" s="51"/>
      <c r="X46" s="51">
        <v>1</v>
      </c>
      <c r="Y46" s="51"/>
      <c r="Z46" s="51"/>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row>
    <row r="47" spans="1:93" ht="93" customHeight="1">
      <c r="A47" s="23" t="s">
        <v>277</v>
      </c>
      <c r="B47" s="435"/>
      <c r="C47" s="435"/>
      <c r="D47" s="441"/>
      <c r="E47" s="441"/>
      <c r="F47" s="52">
        <v>44068</v>
      </c>
      <c r="G47" s="60" t="s">
        <v>90</v>
      </c>
      <c r="H47" s="51" t="s">
        <v>40</v>
      </c>
      <c r="I47" s="51" t="s">
        <v>88</v>
      </c>
      <c r="J47" s="51" t="s">
        <v>266</v>
      </c>
      <c r="K47" s="51">
        <v>39</v>
      </c>
      <c r="L47" s="18">
        <v>500</v>
      </c>
      <c r="M47" s="17">
        <f t="shared" si="15"/>
        <v>2000</v>
      </c>
      <c r="N47" s="51">
        <v>1</v>
      </c>
      <c r="O47" s="51">
        <v>1</v>
      </c>
      <c r="P47" s="51"/>
      <c r="Q47" s="51"/>
      <c r="R47" s="53">
        <v>1</v>
      </c>
      <c r="S47" s="51"/>
      <c r="T47" s="53">
        <v>1</v>
      </c>
      <c r="U47" s="51"/>
      <c r="V47" s="53">
        <v>1</v>
      </c>
      <c r="W47" s="51"/>
      <c r="X47" s="51">
        <v>1</v>
      </c>
      <c r="Y47" s="51"/>
      <c r="Z47" s="51"/>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row>
    <row r="48" spans="1:93" ht="93" customHeight="1">
      <c r="A48" s="23" t="s">
        <v>277</v>
      </c>
      <c r="B48" s="435"/>
      <c r="C48" s="435"/>
      <c r="D48" s="442"/>
      <c r="E48" s="442"/>
      <c r="F48" s="52">
        <v>44068</v>
      </c>
      <c r="G48" s="55" t="s">
        <v>74</v>
      </c>
      <c r="H48" s="51" t="s">
        <v>40</v>
      </c>
      <c r="I48" s="51" t="s">
        <v>267</v>
      </c>
      <c r="J48" s="51" t="s">
        <v>266</v>
      </c>
      <c r="K48" s="51">
        <v>40</v>
      </c>
      <c r="L48" s="18">
        <v>7118.15</v>
      </c>
      <c r="M48" s="17">
        <f t="shared" si="15"/>
        <v>28472.6</v>
      </c>
      <c r="N48" s="51">
        <v>1</v>
      </c>
      <c r="O48" s="51">
        <v>1</v>
      </c>
      <c r="P48" s="51"/>
      <c r="Q48" s="51"/>
      <c r="R48" s="53">
        <v>1</v>
      </c>
      <c r="S48" s="51"/>
      <c r="T48" s="53">
        <v>1</v>
      </c>
      <c r="U48" s="51"/>
      <c r="V48" s="53">
        <v>1</v>
      </c>
      <c r="W48" s="51"/>
      <c r="X48" s="51">
        <v>1</v>
      </c>
      <c r="Y48" s="51"/>
      <c r="Z48" s="51"/>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row>
    <row r="49" spans="1:93" ht="93" customHeight="1">
      <c r="A49" s="23" t="s">
        <v>277</v>
      </c>
      <c r="B49" s="435"/>
      <c r="C49" s="435"/>
      <c r="D49" s="440" t="s">
        <v>268</v>
      </c>
      <c r="E49" s="440" t="s">
        <v>269</v>
      </c>
      <c r="F49" s="52">
        <v>44069</v>
      </c>
      <c r="G49" s="60" t="s">
        <v>26</v>
      </c>
      <c r="H49" s="51" t="s">
        <v>30</v>
      </c>
      <c r="I49" s="51" t="s">
        <v>27</v>
      </c>
      <c r="J49" s="51" t="s">
        <v>270</v>
      </c>
      <c r="K49" s="51">
        <v>41</v>
      </c>
      <c r="L49" s="58">
        <v>1000</v>
      </c>
      <c r="M49" s="59">
        <f t="shared" ref="M49" si="16">L49*4</f>
        <v>4000</v>
      </c>
      <c r="N49" s="51">
        <v>1</v>
      </c>
      <c r="O49" s="51">
        <v>1</v>
      </c>
      <c r="P49" s="51"/>
      <c r="Q49" s="51"/>
      <c r="R49" s="53">
        <v>1</v>
      </c>
      <c r="S49" s="51"/>
      <c r="T49" s="53">
        <v>1</v>
      </c>
      <c r="U49" s="51"/>
      <c r="V49" s="53">
        <v>1</v>
      </c>
      <c r="W49" s="51"/>
      <c r="X49" s="51">
        <v>1</v>
      </c>
      <c r="Y49" s="51"/>
      <c r="Z49" s="51"/>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row>
    <row r="50" spans="1:93" ht="93" customHeight="1">
      <c r="A50" s="23" t="s">
        <v>277</v>
      </c>
      <c r="B50" s="435"/>
      <c r="C50" s="435"/>
      <c r="D50" s="442"/>
      <c r="E50" s="442"/>
      <c r="F50" s="52">
        <v>44069</v>
      </c>
      <c r="G50" s="55" t="s">
        <v>85</v>
      </c>
      <c r="H50" s="51" t="s">
        <v>30</v>
      </c>
      <c r="I50" s="51" t="s">
        <v>271</v>
      </c>
      <c r="J50" s="51" t="s">
        <v>272</v>
      </c>
      <c r="K50" s="51">
        <v>42</v>
      </c>
      <c r="L50" s="58">
        <v>1985.66</v>
      </c>
      <c r="M50" s="59">
        <f t="shared" ref="M50" si="17">L50*4</f>
        <v>7942.64</v>
      </c>
      <c r="N50" s="51">
        <v>1</v>
      </c>
      <c r="O50" s="51">
        <v>1</v>
      </c>
      <c r="P50" s="51"/>
      <c r="Q50" s="51"/>
      <c r="R50" s="53">
        <v>1</v>
      </c>
      <c r="S50" s="51"/>
      <c r="T50" s="53">
        <v>1</v>
      </c>
      <c r="U50" s="51"/>
      <c r="V50" s="53">
        <v>1</v>
      </c>
      <c r="W50" s="51"/>
      <c r="X50" s="51">
        <v>1</v>
      </c>
      <c r="Y50" s="51"/>
      <c r="Z50" s="51"/>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row>
    <row r="51" spans="1:93" ht="93" customHeight="1">
      <c r="A51" s="23" t="s">
        <v>277</v>
      </c>
      <c r="B51" s="435"/>
      <c r="C51" s="435"/>
      <c r="D51" s="55" t="s">
        <v>281</v>
      </c>
      <c r="E51" s="55" t="s">
        <v>247</v>
      </c>
      <c r="F51" s="52">
        <v>44070</v>
      </c>
      <c r="G51" s="55" t="s">
        <v>74</v>
      </c>
      <c r="H51" s="51" t="s">
        <v>73</v>
      </c>
      <c r="I51" s="51" t="s">
        <v>273</v>
      </c>
      <c r="J51" s="51" t="s">
        <v>274</v>
      </c>
      <c r="K51" s="51">
        <v>43</v>
      </c>
      <c r="L51" s="18">
        <v>15734.2</v>
      </c>
      <c r="M51" s="17">
        <f t="shared" ref="M51" si="18">L51*4</f>
        <v>62936.800000000003</v>
      </c>
      <c r="N51" s="51">
        <v>1</v>
      </c>
      <c r="O51" s="51">
        <v>1</v>
      </c>
      <c r="P51" s="51"/>
      <c r="Q51" s="51"/>
      <c r="R51" s="53">
        <v>1</v>
      </c>
      <c r="S51" s="51"/>
      <c r="T51" s="53">
        <v>1</v>
      </c>
      <c r="U51" s="51"/>
      <c r="V51" s="53">
        <v>1</v>
      </c>
      <c r="W51" s="51"/>
      <c r="X51" s="51">
        <v>1</v>
      </c>
      <c r="Y51" s="51"/>
      <c r="Z51" s="51"/>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row>
    <row r="52" spans="1:93" ht="93" customHeight="1">
      <c r="A52" s="23" t="s">
        <v>277</v>
      </c>
      <c r="B52" s="435"/>
      <c r="C52" s="435"/>
      <c r="D52" s="440" t="s">
        <v>275</v>
      </c>
      <c r="E52" s="440" t="s">
        <v>276</v>
      </c>
      <c r="F52" s="52">
        <v>44070</v>
      </c>
      <c r="G52" s="60" t="s">
        <v>26</v>
      </c>
      <c r="H52" s="51" t="s">
        <v>155</v>
      </c>
      <c r="I52" s="51" t="s">
        <v>27</v>
      </c>
      <c r="J52" s="51" t="s">
        <v>276</v>
      </c>
      <c r="K52" s="51">
        <v>44</v>
      </c>
      <c r="L52" s="58">
        <v>1000</v>
      </c>
      <c r="M52" s="59">
        <f t="shared" ref="M52" si="19">L52*4</f>
        <v>4000</v>
      </c>
      <c r="N52" s="51">
        <v>1</v>
      </c>
      <c r="O52" s="51">
        <v>1</v>
      </c>
      <c r="P52" s="51"/>
      <c r="Q52" s="51"/>
      <c r="R52" s="53">
        <v>1</v>
      </c>
      <c r="S52" s="51"/>
      <c r="T52" s="53">
        <v>1</v>
      </c>
      <c r="U52" s="51"/>
      <c r="V52" s="53">
        <v>1</v>
      </c>
      <c r="W52" s="51"/>
      <c r="X52" s="51">
        <v>1</v>
      </c>
      <c r="Y52" s="51"/>
      <c r="Z52" s="51"/>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row>
    <row r="53" spans="1:93" ht="93" customHeight="1">
      <c r="A53" s="23" t="s">
        <v>277</v>
      </c>
      <c r="B53" s="435"/>
      <c r="C53" s="435"/>
      <c r="D53" s="441"/>
      <c r="E53" s="441"/>
      <c r="F53" s="52">
        <v>44070</v>
      </c>
      <c r="G53" s="60" t="s">
        <v>90</v>
      </c>
      <c r="H53" s="51" t="s">
        <v>155</v>
      </c>
      <c r="I53" s="51" t="s">
        <v>88</v>
      </c>
      <c r="J53" s="51" t="s">
        <v>276</v>
      </c>
      <c r="K53" s="51">
        <v>45</v>
      </c>
      <c r="L53" s="18">
        <v>500</v>
      </c>
      <c r="M53" s="17">
        <f t="shared" ref="M53:M54" si="20">L53*4</f>
        <v>2000</v>
      </c>
      <c r="N53" s="51">
        <v>1</v>
      </c>
      <c r="O53" s="51">
        <v>1</v>
      </c>
      <c r="P53" s="51"/>
      <c r="Q53" s="51"/>
      <c r="R53" s="53">
        <v>1</v>
      </c>
      <c r="S53" s="51"/>
      <c r="T53" s="53">
        <v>1</v>
      </c>
      <c r="U53" s="51"/>
      <c r="V53" s="53">
        <v>1</v>
      </c>
      <c r="W53" s="51"/>
      <c r="X53" s="51">
        <v>1</v>
      </c>
      <c r="Y53" s="51"/>
      <c r="Z53" s="51"/>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row>
    <row r="54" spans="1:93" ht="93" customHeight="1">
      <c r="A54" s="23" t="s">
        <v>277</v>
      </c>
      <c r="B54" s="323"/>
      <c r="C54" s="323"/>
      <c r="D54" s="442"/>
      <c r="E54" s="442"/>
      <c r="F54" s="52">
        <v>44070</v>
      </c>
      <c r="G54" s="60" t="s">
        <v>101</v>
      </c>
      <c r="H54" s="51" t="s">
        <v>155</v>
      </c>
      <c r="I54" s="51" t="s">
        <v>88</v>
      </c>
      <c r="J54" s="51" t="s">
        <v>276</v>
      </c>
      <c r="K54" s="51">
        <v>46</v>
      </c>
      <c r="L54" s="18">
        <v>500</v>
      </c>
      <c r="M54" s="17">
        <f t="shared" si="20"/>
        <v>2000</v>
      </c>
      <c r="N54" s="51">
        <v>1</v>
      </c>
      <c r="O54" s="51">
        <v>1</v>
      </c>
      <c r="P54" s="51"/>
      <c r="Q54" s="51"/>
      <c r="R54" s="53">
        <v>1</v>
      </c>
      <c r="S54" s="51"/>
      <c r="T54" s="53">
        <v>1</v>
      </c>
      <c r="U54" s="51"/>
      <c r="V54" s="53">
        <v>1</v>
      </c>
      <c r="W54" s="51"/>
      <c r="X54" s="51">
        <v>1</v>
      </c>
      <c r="Y54" s="51"/>
      <c r="Z54" s="51"/>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row>
    <row r="55" spans="1:93" ht="15" customHeight="1">
      <c r="A55" s="417" t="s">
        <v>23</v>
      </c>
      <c r="B55" s="419"/>
      <c r="C55" s="419"/>
      <c r="D55" s="419"/>
      <c r="E55" s="419"/>
      <c r="F55" s="419"/>
      <c r="G55" s="419"/>
      <c r="H55" s="419"/>
      <c r="I55" s="419"/>
      <c r="J55" s="420"/>
      <c r="K55" s="10">
        <v>46</v>
      </c>
      <c r="L55" s="12">
        <f>SUM(L9:L54)</f>
        <v>75742.13</v>
      </c>
      <c r="M55" s="12">
        <f>SUM(M9:M54)</f>
        <v>302968.52</v>
      </c>
      <c r="N55" s="11"/>
      <c r="O55" s="10">
        <f t="shared" ref="O55:Z55" si="21">SUM(O9:O54)</f>
        <v>34</v>
      </c>
      <c r="P55" s="10">
        <f t="shared" si="21"/>
        <v>0</v>
      </c>
      <c r="Q55" s="10">
        <f t="shared" si="21"/>
        <v>12</v>
      </c>
      <c r="R55" s="10">
        <f t="shared" si="21"/>
        <v>44</v>
      </c>
      <c r="S55" s="10">
        <f t="shared" si="21"/>
        <v>2</v>
      </c>
      <c r="T55" s="10">
        <f t="shared" si="21"/>
        <v>46</v>
      </c>
      <c r="U55" s="10">
        <f t="shared" si="21"/>
        <v>0</v>
      </c>
      <c r="V55" s="10">
        <f t="shared" si="21"/>
        <v>46</v>
      </c>
      <c r="W55" s="10">
        <f t="shared" si="21"/>
        <v>0</v>
      </c>
      <c r="X55" s="10">
        <f t="shared" si="21"/>
        <v>46</v>
      </c>
      <c r="Y55" s="10">
        <f t="shared" si="21"/>
        <v>0</v>
      </c>
      <c r="Z55" s="10">
        <f t="shared" si="21"/>
        <v>0</v>
      </c>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row>
    <row r="56" spans="1:93" ht="14.25" customHeight="1">
      <c r="A56" s="6"/>
      <c r="B56" s="6"/>
      <c r="C56" s="6"/>
      <c r="D56" s="6"/>
      <c r="E56" s="6"/>
      <c r="F56" s="7"/>
      <c r="G56" s="6"/>
      <c r="H56" s="6"/>
      <c r="I56" s="6"/>
      <c r="J56" s="6"/>
      <c r="K56" s="6"/>
      <c r="L56" s="6"/>
      <c r="M56" s="6"/>
      <c r="N56" s="6"/>
      <c r="O56" s="6"/>
      <c r="P56" s="6"/>
      <c r="Q56" s="6"/>
      <c r="R56" s="6"/>
      <c r="S56" s="6"/>
      <c r="T56" s="6"/>
      <c r="U56" s="6"/>
      <c r="V56" s="6"/>
      <c r="W56" s="6"/>
      <c r="X56" s="6"/>
      <c r="Y56" s="6"/>
      <c r="Z56" s="6"/>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row>
    <row r="57" spans="1:93" ht="14.25" customHeight="1">
      <c r="A57" s="6"/>
      <c r="B57" s="6"/>
      <c r="C57" s="6"/>
      <c r="D57" s="6"/>
      <c r="E57" s="6"/>
      <c r="F57" s="7"/>
      <c r="G57" s="6"/>
      <c r="H57" s="6"/>
      <c r="I57" s="6"/>
      <c r="J57" s="6"/>
      <c r="K57" s="6"/>
      <c r="L57" s="6"/>
      <c r="M57" s="6"/>
      <c r="N57" s="6"/>
      <c r="O57" s="6"/>
      <c r="P57" s="6"/>
      <c r="Q57" s="6"/>
      <c r="R57" s="6"/>
      <c r="S57" s="6"/>
      <c r="T57" s="6"/>
      <c r="U57" s="6"/>
      <c r="V57" s="6"/>
      <c r="W57" s="6"/>
      <c r="X57" s="6"/>
      <c r="Y57" s="6"/>
      <c r="Z57" s="6"/>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row>
    <row r="58" spans="1:93" ht="14.25" customHeight="1">
      <c r="A58" s="6"/>
      <c r="B58" s="6"/>
      <c r="C58" s="6"/>
      <c r="D58" s="6"/>
      <c r="E58" s="6"/>
      <c r="F58" s="7"/>
      <c r="G58" s="6"/>
      <c r="H58" s="6"/>
      <c r="I58" s="6"/>
      <c r="J58" s="6"/>
      <c r="K58" s="6"/>
      <c r="L58" s="6"/>
      <c r="M58" s="6"/>
      <c r="N58" s="6"/>
      <c r="O58" s="6"/>
      <c r="P58" s="6"/>
      <c r="Q58" s="6"/>
      <c r="R58" s="6"/>
      <c r="S58" s="6"/>
      <c r="T58" s="6"/>
      <c r="U58" s="6"/>
      <c r="V58" s="6"/>
      <c r="W58" s="6"/>
      <c r="X58" s="6"/>
      <c r="Y58" s="6"/>
      <c r="Z58" s="6"/>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row>
    <row r="59" spans="1:93" ht="14.25" customHeight="1">
      <c r="A59" s="6"/>
      <c r="B59" s="6"/>
      <c r="C59" s="6"/>
      <c r="D59" s="6"/>
      <c r="E59" s="6"/>
      <c r="F59" s="7"/>
      <c r="G59" s="6"/>
      <c r="H59" s="6"/>
      <c r="I59" s="6"/>
      <c r="J59" s="6"/>
      <c r="K59" s="6"/>
      <c r="L59" s="6"/>
      <c r="M59" s="6"/>
      <c r="N59" s="6"/>
      <c r="O59" s="6"/>
      <c r="P59" s="6"/>
      <c r="Q59" s="6"/>
      <c r="R59" s="6"/>
      <c r="S59" s="6"/>
      <c r="T59" s="6"/>
      <c r="U59" s="6"/>
      <c r="V59" s="6"/>
      <c r="W59" s="6"/>
      <c r="X59" s="6"/>
      <c r="Y59" s="6"/>
      <c r="Z59" s="6"/>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row>
    <row r="60" spans="1:93" ht="14.25" customHeight="1">
      <c r="A60" s="6"/>
      <c r="B60" s="6"/>
      <c r="C60" s="6"/>
      <c r="D60" s="6"/>
      <c r="E60" s="6"/>
      <c r="F60" s="7"/>
      <c r="G60" s="6"/>
      <c r="H60" s="6"/>
      <c r="I60" s="6"/>
      <c r="J60" s="6"/>
      <c r="K60" s="6"/>
      <c r="L60" s="6"/>
      <c r="M60" s="6"/>
      <c r="N60" s="6"/>
      <c r="O60" s="6"/>
      <c r="P60" s="6"/>
      <c r="Q60" s="6"/>
      <c r="R60" s="6"/>
      <c r="S60" s="6"/>
      <c r="T60" s="6"/>
      <c r="U60" s="6"/>
      <c r="V60" s="6"/>
      <c r="W60" s="6"/>
      <c r="X60" s="6"/>
      <c r="Y60" s="6"/>
      <c r="Z60" s="6"/>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row>
    <row r="61" spans="1:93" ht="14.25" customHeight="1">
      <c r="A61" s="6"/>
      <c r="B61" s="6"/>
      <c r="C61" s="6"/>
      <c r="D61" s="6"/>
      <c r="E61" s="6"/>
      <c r="F61" s="7"/>
      <c r="G61" s="6"/>
      <c r="H61" s="6"/>
      <c r="I61" s="6"/>
      <c r="J61" s="6"/>
      <c r="K61" s="6"/>
      <c r="L61" s="6"/>
      <c r="M61" s="6"/>
      <c r="N61" s="6"/>
      <c r="O61" s="6"/>
      <c r="P61" s="6"/>
      <c r="Q61" s="6"/>
      <c r="R61" s="6"/>
      <c r="S61" s="6"/>
      <c r="T61" s="6"/>
      <c r="U61" s="6"/>
      <c r="V61" s="6"/>
      <c r="W61" s="6"/>
      <c r="X61" s="6"/>
      <c r="Y61" s="6"/>
      <c r="Z61" s="6"/>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row>
    <row r="62" spans="1:93" ht="14.25" customHeight="1">
      <c r="A62" s="6"/>
      <c r="B62" s="6"/>
      <c r="C62" s="6"/>
      <c r="D62" s="6"/>
      <c r="E62" s="6"/>
      <c r="F62" s="7"/>
      <c r="G62" s="6"/>
      <c r="H62" s="6"/>
      <c r="I62" s="6"/>
      <c r="J62" s="6"/>
      <c r="K62" s="6"/>
      <c r="L62" s="6"/>
      <c r="M62" s="6"/>
      <c r="N62" s="6"/>
      <c r="O62" s="6"/>
      <c r="P62" s="6"/>
      <c r="Q62" s="6"/>
      <c r="R62" s="6"/>
      <c r="S62" s="6"/>
      <c r="T62" s="6"/>
      <c r="U62" s="6"/>
      <c r="V62" s="6"/>
      <c r="W62" s="6"/>
      <c r="X62" s="6"/>
      <c r="Y62" s="6"/>
      <c r="Z62" s="6"/>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row>
    <row r="63" spans="1:93" ht="14.25" customHeight="1">
      <c r="A63" s="6"/>
      <c r="B63" s="6"/>
      <c r="C63" s="6"/>
      <c r="D63" s="6"/>
      <c r="E63" s="6"/>
      <c r="F63" s="7"/>
      <c r="G63" s="6"/>
      <c r="H63" s="6"/>
      <c r="I63" s="6"/>
      <c r="J63" s="6"/>
      <c r="K63" s="6"/>
      <c r="L63" s="6"/>
      <c r="M63" s="6"/>
      <c r="N63" s="6"/>
      <c r="O63" s="6"/>
      <c r="P63" s="6"/>
      <c r="Q63" s="6"/>
      <c r="R63" s="6"/>
      <c r="S63" s="6"/>
      <c r="T63" s="6"/>
      <c r="U63" s="6"/>
      <c r="V63" s="6"/>
      <c r="W63" s="6"/>
      <c r="X63" s="6"/>
      <c r="Y63" s="6"/>
      <c r="Z63" s="6"/>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row>
    <row r="64" spans="1:93" ht="14.25" customHeight="1">
      <c r="A64" s="6"/>
      <c r="B64" s="6"/>
      <c r="C64" s="6"/>
      <c r="D64" s="6"/>
      <c r="E64" s="6"/>
      <c r="F64" s="7"/>
      <c r="G64" s="6"/>
      <c r="H64" s="6"/>
      <c r="I64" s="6"/>
      <c r="J64" s="6"/>
      <c r="K64" s="6"/>
      <c r="L64" s="6"/>
      <c r="M64" s="6"/>
      <c r="N64" s="6"/>
      <c r="O64" s="6"/>
      <c r="P64" s="6"/>
      <c r="Q64" s="6"/>
      <c r="R64" s="6"/>
      <c r="S64" s="6"/>
      <c r="T64" s="6"/>
      <c r="U64" s="6"/>
      <c r="V64" s="6"/>
      <c r="W64" s="6"/>
      <c r="X64" s="6"/>
      <c r="Y64" s="6"/>
      <c r="Z64" s="6"/>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row>
    <row r="65" spans="1:93" ht="14.25" customHeight="1">
      <c r="A65" s="6"/>
      <c r="B65" s="6"/>
      <c r="C65" s="6"/>
      <c r="D65" s="6"/>
      <c r="E65" s="6"/>
      <c r="F65" s="7"/>
      <c r="G65" s="6"/>
      <c r="H65" s="6"/>
      <c r="I65" s="6"/>
      <c r="J65" s="6"/>
      <c r="K65" s="6"/>
      <c r="L65" s="6"/>
      <c r="M65" s="6"/>
      <c r="N65" s="6"/>
      <c r="O65" s="6"/>
      <c r="P65" s="6"/>
      <c r="Q65" s="6"/>
      <c r="R65" s="6"/>
      <c r="S65" s="6"/>
      <c r="T65" s="6"/>
      <c r="U65" s="6"/>
      <c r="V65" s="6"/>
      <c r="W65" s="6"/>
      <c r="X65" s="6"/>
      <c r="Y65" s="6"/>
      <c r="Z65" s="6"/>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row>
    <row r="66" spans="1:93" ht="14.25" customHeight="1">
      <c r="A66" s="6"/>
      <c r="B66" s="6"/>
      <c r="C66" s="6"/>
      <c r="D66" s="6"/>
      <c r="E66" s="6"/>
      <c r="F66" s="7"/>
      <c r="G66" s="6"/>
      <c r="H66" s="6"/>
      <c r="I66" s="6"/>
      <c r="J66" s="6"/>
      <c r="K66" s="6"/>
      <c r="L66" s="6"/>
      <c r="M66" s="6"/>
      <c r="N66" s="6"/>
      <c r="O66" s="6"/>
      <c r="P66" s="6"/>
      <c r="Q66" s="6"/>
      <c r="R66" s="6"/>
      <c r="S66" s="6"/>
      <c r="T66" s="6"/>
      <c r="U66" s="6"/>
      <c r="V66" s="6"/>
      <c r="W66" s="6"/>
      <c r="X66" s="6"/>
      <c r="Y66" s="6"/>
      <c r="Z66" s="6"/>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row>
    <row r="67" spans="1:93" ht="14.25" customHeight="1">
      <c r="A67" s="6"/>
      <c r="B67" s="6"/>
      <c r="C67" s="6"/>
      <c r="D67" s="6"/>
      <c r="E67" s="6"/>
      <c r="F67" s="7"/>
      <c r="G67" s="6"/>
      <c r="H67" s="6"/>
      <c r="I67" s="6"/>
      <c r="J67" s="6"/>
      <c r="K67" s="6"/>
      <c r="L67" s="6"/>
      <c r="M67" s="6"/>
      <c r="N67" s="6"/>
      <c r="O67" s="6"/>
      <c r="P67" s="6"/>
      <c r="Q67" s="6"/>
      <c r="R67" s="6"/>
      <c r="S67" s="6"/>
      <c r="T67" s="6"/>
      <c r="U67" s="6"/>
      <c r="V67" s="6"/>
      <c r="W67" s="6"/>
      <c r="X67" s="6"/>
      <c r="Y67" s="6"/>
      <c r="Z67" s="6"/>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row>
    <row r="68" spans="1:93" ht="14.25" customHeight="1">
      <c r="A68" s="6"/>
      <c r="B68" s="6"/>
      <c r="C68" s="6"/>
      <c r="D68" s="6"/>
      <c r="E68" s="6"/>
      <c r="F68" s="7"/>
      <c r="G68" s="6"/>
      <c r="H68" s="6"/>
      <c r="I68" s="6"/>
      <c r="J68" s="6"/>
      <c r="K68" s="6"/>
      <c r="L68" s="6"/>
      <c r="M68" s="6"/>
      <c r="N68" s="6"/>
      <c r="O68" s="6"/>
      <c r="P68" s="6"/>
      <c r="Q68" s="6"/>
      <c r="R68" s="6"/>
      <c r="S68" s="6"/>
      <c r="T68" s="6"/>
      <c r="U68" s="6"/>
      <c r="V68" s="6"/>
      <c r="W68" s="6"/>
      <c r="X68" s="6"/>
      <c r="Y68" s="6"/>
      <c r="Z68" s="6"/>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row>
    <row r="69" spans="1:93" ht="14.25" customHeight="1">
      <c r="A69" s="6"/>
      <c r="B69" s="6"/>
      <c r="C69" s="6"/>
      <c r="D69" s="6"/>
      <c r="E69" s="6"/>
      <c r="F69" s="7"/>
      <c r="G69" s="6"/>
      <c r="H69" s="6"/>
      <c r="I69" s="6"/>
      <c r="J69" s="6"/>
      <c r="K69" s="6"/>
      <c r="L69" s="6"/>
      <c r="M69" s="6"/>
      <c r="N69" s="6"/>
      <c r="O69" s="6"/>
      <c r="P69" s="6"/>
      <c r="Q69" s="6"/>
      <c r="R69" s="6"/>
      <c r="S69" s="6"/>
      <c r="T69" s="6"/>
      <c r="U69" s="6"/>
      <c r="V69" s="6"/>
      <c r="W69" s="6"/>
      <c r="X69" s="6"/>
      <c r="Y69" s="6"/>
      <c r="Z69" s="6"/>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row>
    <row r="70" spans="1:93" ht="14.25" customHeight="1">
      <c r="A70" s="6"/>
      <c r="B70" s="6"/>
      <c r="C70" s="6"/>
      <c r="D70" s="6"/>
      <c r="E70" s="6"/>
      <c r="F70" s="7"/>
      <c r="G70" s="6"/>
      <c r="H70" s="6"/>
      <c r="I70" s="6"/>
      <c r="J70" s="6"/>
      <c r="K70" s="6"/>
      <c r="L70" s="6"/>
      <c r="M70" s="6"/>
      <c r="N70" s="6"/>
      <c r="O70" s="6"/>
      <c r="P70" s="6"/>
      <c r="Q70" s="6"/>
      <c r="R70" s="6"/>
      <c r="S70" s="6"/>
      <c r="T70" s="6"/>
      <c r="U70" s="6"/>
      <c r="V70" s="6"/>
      <c r="W70" s="6"/>
      <c r="X70" s="6"/>
      <c r="Y70" s="6"/>
      <c r="Z70" s="6"/>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row>
    <row r="71" spans="1:93" ht="14.25" customHeight="1">
      <c r="A71" s="6"/>
      <c r="B71" s="6"/>
      <c r="C71" s="6"/>
      <c r="D71" s="6"/>
      <c r="E71" s="6"/>
      <c r="F71" s="7"/>
      <c r="G71" s="6"/>
      <c r="H71" s="6"/>
      <c r="I71" s="6"/>
      <c r="J71" s="6"/>
      <c r="K71" s="6"/>
      <c r="L71" s="6"/>
      <c r="M71" s="6"/>
      <c r="N71" s="6"/>
      <c r="O71" s="6"/>
      <c r="P71" s="6"/>
      <c r="Q71" s="6"/>
      <c r="R71" s="6"/>
      <c r="S71" s="6"/>
      <c r="T71" s="6"/>
      <c r="U71" s="6"/>
      <c r="V71" s="6"/>
      <c r="W71" s="6"/>
      <c r="X71" s="6"/>
      <c r="Y71" s="6"/>
      <c r="Z71" s="6"/>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row>
    <row r="72" spans="1:93" ht="14.25" customHeight="1">
      <c r="A72" s="6"/>
      <c r="B72" s="6"/>
      <c r="C72" s="6"/>
      <c r="D72" s="6"/>
      <c r="E72" s="6"/>
      <c r="F72" s="7"/>
      <c r="G72" s="6"/>
      <c r="H72" s="6"/>
      <c r="I72" s="6"/>
      <c r="J72" s="6"/>
      <c r="K72" s="6"/>
      <c r="L72" s="6"/>
      <c r="M72" s="6"/>
      <c r="N72" s="6"/>
      <c r="O72" s="6"/>
      <c r="P72" s="6"/>
      <c r="Q72" s="6"/>
      <c r="R72" s="6"/>
      <c r="S72" s="6"/>
      <c r="T72" s="6"/>
      <c r="U72" s="6"/>
      <c r="V72" s="6"/>
      <c r="W72" s="6"/>
      <c r="X72" s="6"/>
      <c r="Y72" s="6"/>
      <c r="Z72" s="6"/>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row>
    <row r="73" spans="1:93" ht="14.25" customHeight="1">
      <c r="A73" s="6"/>
      <c r="B73" s="6"/>
      <c r="C73" s="6"/>
      <c r="D73" s="6"/>
      <c r="E73" s="6"/>
      <c r="F73" s="7"/>
      <c r="G73" s="6"/>
      <c r="H73" s="6"/>
      <c r="I73" s="6"/>
      <c r="J73" s="6"/>
      <c r="K73" s="6"/>
      <c r="L73" s="6"/>
      <c r="M73" s="6"/>
      <c r="N73" s="6"/>
      <c r="O73" s="6"/>
      <c r="P73" s="6"/>
      <c r="Q73" s="6"/>
      <c r="R73" s="6"/>
      <c r="S73" s="6"/>
      <c r="T73" s="6"/>
      <c r="U73" s="6"/>
      <c r="V73" s="6"/>
      <c r="W73" s="6"/>
      <c r="X73" s="6"/>
      <c r="Y73" s="6"/>
      <c r="Z73" s="6"/>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row>
    <row r="74" spans="1:93" ht="14.25" customHeight="1">
      <c r="A74" s="6"/>
      <c r="B74" s="6"/>
      <c r="C74" s="6"/>
      <c r="D74" s="6"/>
      <c r="E74" s="6"/>
      <c r="F74" s="7"/>
      <c r="G74" s="6"/>
      <c r="H74" s="6"/>
      <c r="I74" s="6"/>
      <c r="J74" s="6"/>
      <c r="K74" s="6"/>
      <c r="L74" s="6"/>
      <c r="M74" s="6"/>
      <c r="N74" s="6"/>
      <c r="O74" s="6"/>
      <c r="P74" s="6"/>
      <c r="Q74" s="6"/>
      <c r="R74" s="6"/>
      <c r="S74" s="6"/>
      <c r="T74" s="6"/>
      <c r="U74" s="6"/>
      <c r="V74" s="6"/>
      <c r="W74" s="6"/>
      <c r="X74" s="6"/>
      <c r="Y74" s="6"/>
      <c r="Z74" s="6"/>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row>
    <row r="75" spans="1:93" ht="14.25" customHeight="1">
      <c r="A75" s="6"/>
      <c r="B75" s="6"/>
      <c r="C75" s="6"/>
      <c r="D75" s="6"/>
      <c r="E75" s="6"/>
      <c r="F75" s="7"/>
      <c r="G75" s="6"/>
      <c r="H75" s="6"/>
      <c r="I75" s="6"/>
      <c r="J75" s="6"/>
      <c r="K75" s="6"/>
      <c r="L75" s="6"/>
      <c r="M75" s="6"/>
      <c r="N75" s="6"/>
      <c r="O75" s="6"/>
      <c r="P75" s="6"/>
      <c r="Q75" s="6"/>
      <c r="R75" s="6"/>
      <c r="S75" s="6"/>
      <c r="T75" s="6"/>
      <c r="U75" s="6"/>
      <c r="V75" s="6"/>
      <c r="W75" s="6"/>
      <c r="X75" s="6"/>
      <c r="Y75" s="6"/>
      <c r="Z75" s="6"/>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row>
    <row r="76" spans="1:93" ht="14.25" customHeight="1">
      <c r="A76" s="6"/>
      <c r="B76" s="6"/>
      <c r="C76" s="6"/>
      <c r="D76" s="6"/>
      <c r="E76" s="6"/>
      <c r="F76" s="7"/>
      <c r="G76" s="6"/>
      <c r="H76" s="6"/>
      <c r="I76" s="6"/>
      <c r="J76" s="6"/>
      <c r="K76" s="6"/>
      <c r="L76" s="6"/>
      <c r="M76" s="6"/>
      <c r="N76" s="6"/>
      <c r="O76" s="6"/>
      <c r="P76" s="6"/>
      <c r="Q76" s="6"/>
      <c r="R76" s="6"/>
      <c r="S76" s="6"/>
      <c r="T76" s="6"/>
      <c r="U76" s="6"/>
      <c r="V76" s="6"/>
      <c r="W76" s="6"/>
      <c r="X76" s="6"/>
      <c r="Y76" s="6"/>
      <c r="Z76" s="6"/>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row>
    <row r="77" spans="1:93" ht="14.25" customHeight="1">
      <c r="A77" s="6"/>
      <c r="B77" s="6"/>
      <c r="C77" s="6"/>
      <c r="D77" s="6"/>
      <c r="E77" s="6"/>
      <c r="F77" s="7"/>
      <c r="G77" s="6"/>
      <c r="H77" s="6"/>
      <c r="I77" s="6"/>
      <c r="J77" s="6"/>
      <c r="K77" s="6"/>
      <c r="L77" s="6"/>
      <c r="M77" s="6"/>
      <c r="N77" s="6"/>
      <c r="O77" s="6"/>
      <c r="P77" s="6"/>
      <c r="Q77" s="6"/>
      <c r="R77" s="6"/>
      <c r="S77" s="6"/>
      <c r="T77" s="6"/>
      <c r="U77" s="6"/>
      <c r="V77" s="6"/>
      <c r="W77" s="6"/>
      <c r="X77" s="6"/>
      <c r="Y77" s="6"/>
      <c r="Z77" s="6"/>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row>
    <row r="78" spans="1:93" ht="14.25" customHeight="1">
      <c r="A78" s="6"/>
      <c r="B78" s="6"/>
      <c r="C78" s="6"/>
      <c r="D78" s="6"/>
      <c r="E78" s="6"/>
      <c r="F78" s="7"/>
      <c r="G78" s="6"/>
      <c r="H78" s="6"/>
      <c r="I78" s="6"/>
      <c r="J78" s="6"/>
      <c r="K78" s="6"/>
      <c r="L78" s="6"/>
      <c r="M78" s="6"/>
      <c r="N78" s="6"/>
      <c r="O78" s="6"/>
      <c r="P78" s="6"/>
      <c r="Q78" s="6"/>
      <c r="R78" s="6"/>
      <c r="S78" s="6"/>
      <c r="T78" s="6"/>
      <c r="U78" s="6"/>
      <c r="V78" s="6"/>
      <c r="W78" s="6"/>
      <c r="X78" s="6"/>
      <c r="Y78" s="6"/>
      <c r="Z78" s="6"/>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row>
    <row r="79" spans="1:93" ht="14.25" customHeight="1">
      <c r="A79" s="6"/>
      <c r="B79" s="6"/>
      <c r="C79" s="6"/>
      <c r="D79" s="6"/>
      <c r="E79" s="6"/>
      <c r="F79" s="7"/>
      <c r="G79" s="6"/>
      <c r="H79" s="6"/>
      <c r="I79" s="6"/>
      <c r="J79" s="6"/>
      <c r="K79" s="6"/>
      <c r="L79" s="6"/>
      <c r="M79" s="6"/>
      <c r="N79" s="6"/>
      <c r="O79" s="6"/>
      <c r="P79" s="6"/>
      <c r="Q79" s="6"/>
      <c r="R79" s="6"/>
      <c r="S79" s="6"/>
      <c r="T79" s="6"/>
      <c r="U79" s="6"/>
      <c r="V79" s="6"/>
      <c r="W79" s="6"/>
      <c r="X79" s="6"/>
      <c r="Y79" s="6"/>
      <c r="Z79" s="6"/>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row>
    <row r="80" spans="1:93" ht="14.25" customHeight="1">
      <c r="A80" s="6"/>
      <c r="B80" s="6"/>
      <c r="C80" s="6"/>
      <c r="D80" s="6"/>
      <c r="E80" s="6"/>
      <c r="F80" s="7"/>
      <c r="G80" s="6"/>
      <c r="H80" s="6"/>
      <c r="I80" s="6"/>
      <c r="J80" s="6"/>
      <c r="K80" s="6"/>
      <c r="L80" s="6"/>
      <c r="M80" s="6"/>
      <c r="N80" s="6"/>
      <c r="O80" s="6"/>
      <c r="P80" s="6"/>
      <c r="Q80" s="6"/>
      <c r="R80" s="6"/>
      <c r="S80" s="6"/>
      <c r="T80" s="6"/>
      <c r="U80" s="6"/>
      <c r="V80" s="6"/>
      <c r="W80" s="6"/>
      <c r="X80" s="6"/>
      <c r="Y80" s="6"/>
      <c r="Z80" s="6"/>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row>
    <row r="81" spans="1:93" ht="14.25" customHeight="1">
      <c r="A81" s="6"/>
      <c r="B81" s="6"/>
      <c r="C81" s="6"/>
      <c r="D81" s="6"/>
      <c r="E81" s="6"/>
      <c r="F81" s="7"/>
      <c r="G81" s="6"/>
      <c r="H81" s="6"/>
      <c r="I81" s="6"/>
      <c r="J81" s="6"/>
      <c r="K81" s="6"/>
      <c r="L81" s="6"/>
      <c r="M81" s="6"/>
      <c r="N81" s="6"/>
      <c r="O81" s="6"/>
      <c r="P81" s="6"/>
      <c r="Q81" s="6"/>
      <c r="R81" s="6"/>
      <c r="S81" s="6"/>
      <c r="T81" s="6"/>
      <c r="U81" s="6"/>
      <c r="V81" s="6"/>
      <c r="W81" s="6"/>
      <c r="X81" s="6"/>
      <c r="Y81" s="6"/>
      <c r="Z81" s="6"/>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row>
    <row r="82" spans="1:93" ht="14.25" customHeight="1">
      <c r="A82" s="6"/>
      <c r="B82" s="6"/>
      <c r="C82" s="6"/>
      <c r="D82" s="6"/>
      <c r="E82" s="6"/>
      <c r="F82" s="7"/>
      <c r="G82" s="6"/>
      <c r="H82" s="6"/>
      <c r="I82" s="6"/>
      <c r="J82" s="6"/>
      <c r="K82" s="6"/>
      <c r="L82" s="6"/>
      <c r="M82" s="6"/>
      <c r="N82" s="6"/>
      <c r="O82" s="6"/>
      <c r="P82" s="6"/>
      <c r="Q82" s="6"/>
      <c r="R82" s="6"/>
      <c r="S82" s="6"/>
      <c r="T82" s="6"/>
      <c r="U82" s="6"/>
      <c r="V82" s="6"/>
      <c r="W82" s="6"/>
      <c r="X82" s="6"/>
      <c r="Y82" s="6"/>
      <c r="Z82" s="6"/>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row>
    <row r="83" spans="1:93" ht="14.25" customHeight="1">
      <c r="A83" s="6"/>
      <c r="B83" s="6"/>
      <c r="C83" s="6"/>
      <c r="D83" s="6"/>
      <c r="E83" s="6"/>
      <c r="F83" s="7"/>
      <c r="G83" s="6"/>
      <c r="H83" s="6"/>
      <c r="I83" s="6"/>
      <c r="J83" s="6"/>
      <c r="K83" s="6"/>
      <c r="L83" s="6"/>
      <c r="M83" s="6"/>
      <c r="N83" s="6"/>
      <c r="O83" s="6"/>
      <c r="P83" s="6"/>
      <c r="Q83" s="6"/>
      <c r="R83" s="6"/>
      <c r="S83" s="6"/>
      <c r="T83" s="6"/>
      <c r="U83" s="6"/>
      <c r="V83" s="6"/>
      <c r="W83" s="6"/>
      <c r="X83" s="6"/>
      <c r="Y83" s="6"/>
      <c r="Z83" s="6"/>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row>
    <row r="84" spans="1:93" ht="14.25" customHeight="1">
      <c r="A84" s="6"/>
      <c r="B84" s="6"/>
      <c r="C84" s="6"/>
      <c r="D84" s="6"/>
      <c r="E84" s="6"/>
      <c r="F84" s="7"/>
      <c r="G84" s="6"/>
      <c r="H84" s="6"/>
      <c r="I84" s="6"/>
      <c r="J84" s="6"/>
      <c r="K84" s="6"/>
      <c r="L84" s="6"/>
      <c r="M84" s="6"/>
      <c r="N84" s="6"/>
      <c r="O84" s="6"/>
      <c r="P84" s="6"/>
      <c r="Q84" s="6"/>
      <c r="R84" s="6"/>
      <c r="S84" s="6"/>
      <c r="T84" s="6"/>
      <c r="U84" s="6"/>
      <c r="V84" s="6"/>
      <c r="W84" s="6"/>
      <c r="X84" s="6"/>
      <c r="Y84" s="6"/>
      <c r="Z84" s="6"/>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row>
    <row r="85" spans="1:93" ht="14.25" customHeight="1">
      <c r="A85" s="6"/>
      <c r="B85" s="6"/>
      <c r="C85" s="6"/>
      <c r="D85" s="6"/>
      <c r="E85" s="6"/>
      <c r="F85" s="7"/>
      <c r="G85" s="6"/>
      <c r="H85" s="6"/>
      <c r="I85" s="6"/>
      <c r="J85" s="6"/>
      <c r="K85" s="6"/>
      <c r="L85" s="6"/>
      <c r="M85" s="6"/>
      <c r="N85" s="6"/>
      <c r="O85" s="6"/>
      <c r="P85" s="6"/>
      <c r="Q85" s="6"/>
      <c r="R85" s="6"/>
      <c r="S85" s="6"/>
      <c r="T85" s="6"/>
      <c r="U85" s="6"/>
      <c r="V85" s="6"/>
      <c r="W85" s="6"/>
      <c r="X85" s="6"/>
      <c r="Y85" s="6"/>
      <c r="Z85" s="6"/>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row>
    <row r="86" spans="1:93" ht="14.25" customHeight="1">
      <c r="A86" s="6"/>
      <c r="B86" s="6"/>
      <c r="C86" s="6"/>
      <c r="D86" s="6"/>
      <c r="E86" s="6"/>
      <c r="F86" s="7"/>
      <c r="G86" s="6"/>
      <c r="H86" s="6"/>
      <c r="I86" s="6"/>
      <c r="J86" s="6"/>
      <c r="K86" s="6"/>
      <c r="L86" s="6"/>
      <c r="M86" s="6"/>
      <c r="N86" s="6"/>
      <c r="O86" s="6"/>
      <c r="P86" s="6"/>
      <c r="Q86" s="6"/>
      <c r="R86" s="6"/>
      <c r="S86" s="6"/>
      <c r="T86" s="6"/>
      <c r="U86" s="6"/>
      <c r="V86" s="6"/>
      <c r="W86" s="6"/>
      <c r="X86" s="6"/>
      <c r="Y86" s="6"/>
      <c r="Z86" s="6"/>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row>
    <row r="87" spans="1:93" ht="14.25" customHeight="1">
      <c r="A87" s="6"/>
      <c r="B87" s="6"/>
      <c r="C87" s="6"/>
      <c r="D87" s="6"/>
      <c r="E87" s="6"/>
      <c r="F87" s="7"/>
      <c r="G87" s="6"/>
      <c r="H87" s="6"/>
      <c r="I87" s="6"/>
      <c r="J87" s="6"/>
      <c r="K87" s="6"/>
      <c r="L87" s="6"/>
      <c r="M87" s="6"/>
      <c r="N87" s="6"/>
      <c r="O87" s="6"/>
      <c r="P87" s="6"/>
      <c r="Q87" s="6"/>
      <c r="R87" s="6"/>
      <c r="S87" s="6"/>
      <c r="T87" s="6"/>
      <c r="U87" s="6"/>
      <c r="V87" s="6"/>
      <c r="W87" s="6"/>
      <c r="X87" s="6"/>
      <c r="Y87" s="6"/>
      <c r="Z87" s="6"/>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row>
    <row r="88" spans="1:93" ht="14.25" customHeight="1">
      <c r="A88" s="6"/>
      <c r="B88" s="6"/>
      <c r="C88" s="6"/>
      <c r="D88" s="6"/>
      <c r="E88" s="6"/>
      <c r="F88" s="7"/>
      <c r="G88" s="6"/>
      <c r="H88" s="6"/>
      <c r="I88" s="6"/>
      <c r="J88" s="6"/>
      <c r="K88" s="6"/>
      <c r="L88" s="6"/>
      <c r="M88" s="6"/>
      <c r="N88" s="6"/>
      <c r="O88" s="6"/>
      <c r="P88" s="6"/>
      <c r="Q88" s="6"/>
      <c r="R88" s="6"/>
      <c r="S88" s="6"/>
      <c r="T88" s="6"/>
      <c r="U88" s="6"/>
      <c r="V88" s="6"/>
      <c r="W88" s="6"/>
      <c r="X88" s="6"/>
      <c r="Y88" s="6"/>
      <c r="Z88" s="6"/>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row>
    <row r="89" spans="1:93" ht="14.25" customHeight="1">
      <c r="A89" s="6"/>
      <c r="B89" s="6"/>
      <c r="C89" s="6"/>
      <c r="D89" s="6"/>
      <c r="E89" s="6"/>
      <c r="F89" s="7"/>
      <c r="G89" s="6"/>
      <c r="H89" s="6"/>
      <c r="I89" s="6"/>
      <c r="J89" s="6"/>
      <c r="K89" s="6"/>
      <c r="L89" s="6"/>
      <c r="M89" s="6"/>
      <c r="N89" s="6"/>
      <c r="O89" s="6"/>
      <c r="P89" s="6"/>
      <c r="Q89" s="6"/>
      <c r="R89" s="6"/>
      <c r="S89" s="6"/>
      <c r="T89" s="6"/>
      <c r="U89" s="6"/>
      <c r="V89" s="6"/>
      <c r="W89" s="6"/>
      <c r="X89" s="6"/>
      <c r="Y89" s="6"/>
      <c r="Z89" s="6"/>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row>
    <row r="90" spans="1:93" ht="14.25" customHeight="1">
      <c r="A90" s="6"/>
      <c r="B90" s="6"/>
      <c r="C90" s="6"/>
      <c r="D90" s="6"/>
      <c r="E90" s="6"/>
      <c r="F90" s="7"/>
      <c r="G90" s="6"/>
      <c r="H90" s="6"/>
      <c r="I90" s="6"/>
      <c r="J90" s="6"/>
      <c r="K90" s="6"/>
      <c r="L90" s="6"/>
      <c r="M90" s="6"/>
      <c r="N90" s="6"/>
      <c r="O90" s="6"/>
      <c r="P90" s="6"/>
      <c r="Q90" s="6"/>
      <c r="R90" s="6"/>
      <c r="S90" s="6"/>
      <c r="T90" s="6"/>
      <c r="U90" s="6"/>
      <c r="V90" s="6"/>
      <c r="W90" s="6"/>
      <c r="X90" s="6"/>
      <c r="Y90" s="6"/>
      <c r="Z90" s="6"/>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row>
    <row r="91" spans="1:93" ht="14.25" customHeight="1">
      <c r="A91" s="6"/>
      <c r="B91" s="6"/>
      <c r="C91" s="6"/>
      <c r="D91" s="6"/>
      <c r="E91" s="6"/>
      <c r="F91" s="7"/>
      <c r="G91" s="6"/>
      <c r="H91" s="6"/>
      <c r="I91" s="6"/>
      <c r="J91" s="6"/>
      <c r="K91" s="6"/>
      <c r="L91" s="6"/>
      <c r="M91" s="6"/>
      <c r="N91" s="6"/>
      <c r="O91" s="6"/>
      <c r="P91" s="6"/>
      <c r="Q91" s="6"/>
      <c r="R91" s="6"/>
      <c r="S91" s="6"/>
      <c r="T91" s="6"/>
      <c r="U91" s="6"/>
      <c r="V91" s="6"/>
      <c r="W91" s="6"/>
      <c r="X91" s="6"/>
      <c r="Y91" s="6"/>
      <c r="Z91" s="6"/>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row>
    <row r="92" spans="1:93" ht="14.25" customHeight="1">
      <c r="A92" s="6"/>
      <c r="B92" s="6"/>
      <c r="C92" s="6"/>
      <c r="D92" s="6"/>
      <c r="E92" s="6"/>
      <c r="F92" s="7"/>
      <c r="G92" s="6"/>
      <c r="H92" s="6"/>
      <c r="I92" s="6"/>
      <c r="J92" s="6"/>
      <c r="K92" s="6"/>
      <c r="L92" s="6"/>
      <c r="M92" s="6"/>
      <c r="N92" s="6"/>
      <c r="O92" s="6"/>
      <c r="P92" s="6"/>
      <c r="Q92" s="6"/>
      <c r="R92" s="6"/>
      <c r="S92" s="6"/>
      <c r="T92" s="6"/>
      <c r="U92" s="6"/>
      <c r="V92" s="6"/>
      <c r="W92" s="6"/>
      <c r="X92" s="6"/>
      <c r="Y92" s="6"/>
      <c r="Z92" s="6"/>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row>
    <row r="93" spans="1:93" ht="14.25" customHeight="1">
      <c r="A93" s="6"/>
      <c r="B93" s="6"/>
      <c r="C93" s="6"/>
      <c r="D93" s="6"/>
      <c r="E93" s="6"/>
      <c r="F93" s="7"/>
      <c r="G93" s="6"/>
      <c r="H93" s="6"/>
      <c r="I93" s="6"/>
      <c r="J93" s="6"/>
      <c r="K93" s="6"/>
      <c r="L93" s="6"/>
      <c r="M93" s="6"/>
      <c r="N93" s="6"/>
      <c r="O93" s="6"/>
      <c r="P93" s="6"/>
      <c r="Q93" s="6"/>
      <c r="R93" s="6"/>
      <c r="S93" s="6"/>
      <c r="T93" s="6"/>
      <c r="U93" s="6"/>
      <c r="V93" s="6"/>
      <c r="W93" s="6"/>
      <c r="X93" s="6"/>
      <c r="Y93" s="6"/>
      <c r="Z93" s="6"/>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row>
    <row r="94" spans="1:93" ht="14.25" customHeight="1">
      <c r="A94" s="6"/>
      <c r="B94" s="6"/>
      <c r="C94" s="6"/>
      <c r="D94" s="6"/>
      <c r="E94" s="6"/>
      <c r="F94" s="7"/>
      <c r="G94" s="6"/>
      <c r="H94" s="6"/>
      <c r="I94" s="6"/>
      <c r="J94" s="6"/>
      <c r="K94" s="6"/>
      <c r="L94" s="6"/>
      <c r="M94" s="6"/>
      <c r="N94" s="6"/>
      <c r="O94" s="6"/>
      <c r="P94" s="6"/>
      <c r="Q94" s="6"/>
      <c r="R94" s="6"/>
      <c r="S94" s="6"/>
      <c r="T94" s="6"/>
      <c r="U94" s="6"/>
      <c r="V94" s="6"/>
      <c r="W94" s="6"/>
      <c r="X94" s="6"/>
      <c r="Y94" s="6"/>
      <c r="Z94" s="6"/>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row>
    <row r="95" spans="1:93" ht="14.25" customHeight="1">
      <c r="A95" s="6"/>
      <c r="B95" s="6"/>
      <c r="C95" s="6"/>
      <c r="D95" s="6"/>
      <c r="E95" s="6"/>
      <c r="F95" s="7"/>
      <c r="G95" s="6"/>
      <c r="H95" s="6"/>
      <c r="I95" s="6"/>
      <c r="J95" s="6"/>
      <c r="K95" s="6"/>
      <c r="L95" s="6"/>
      <c r="M95" s="6"/>
      <c r="N95" s="6"/>
      <c r="O95" s="6"/>
      <c r="P95" s="6"/>
      <c r="Q95" s="6"/>
      <c r="R95" s="6"/>
      <c r="S95" s="6"/>
      <c r="T95" s="6"/>
      <c r="U95" s="6"/>
      <c r="V95" s="6"/>
      <c r="W95" s="6"/>
      <c r="X95" s="6"/>
      <c r="Y95" s="6"/>
      <c r="Z95" s="6"/>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row>
    <row r="96" spans="1:93" ht="14.25" customHeight="1">
      <c r="A96" s="6"/>
      <c r="B96" s="6"/>
      <c r="C96" s="6"/>
      <c r="D96" s="6"/>
      <c r="E96" s="6"/>
      <c r="F96" s="7"/>
      <c r="G96" s="6"/>
      <c r="H96" s="6"/>
      <c r="I96" s="6"/>
      <c r="J96" s="6"/>
      <c r="K96" s="6"/>
      <c r="L96" s="6"/>
      <c r="M96" s="6"/>
      <c r="N96" s="6"/>
      <c r="O96" s="6"/>
      <c r="P96" s="6"/>
      <c r="Q96" s="6"/>
      <c r="R96" s="6"/>
      <c r="S96" s="6"/>
      <c r="T96" s="6"/>
      <c r="U96" s="6"/>
      <c r="V96" s="6"/>
      <c r="W96" s="6"/>
      <c r="X96" s="6"/>
      <c r="Y96" s="6"/>
      <c r="Z96" s="6"/>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row>
    <row r="97" spans="1:93" ht="14.25" customHeight="1">
      <c r="A97" s="6"/>
      <c r="B97" s="6"/>
      <c r="C97" s="6"/>
      <c r="D97" s="6"/>
      <c r="E97" s="6"/>
      <c r="F97" s="7"/>
      <c r="G97" s="6"/>
      <c r="H97" s="6"/>
      <c r="I97" s="6"/>
      <c r="J97" s="6"/>
      <c r="K97" s="6"/>
      <c r="L97" s="6"/>
      <c r="M97" s="6"/>
      <c r="N97" s="6"/>
      <c r="O97" s="6"/>
      <c r="P97" s="6"/>
      <c r="Q97" s="6"/>
      <c r="R97" s="6"/>
      <c r="S97" s="6"/>
      <c r="T97" s="6"/>
      <c r="U97" s="6"/>
      <c r="V97" s="6"/>
      <c r="W97" s="6"/>
      <c r="X97" s="6"/>
      <c r="Y97" s="6"/>
      <c r="Z97" s="6"/>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row>
    <row r="98" spans="1:93" ht="14.25" customHeight="1">
      <c r="A98" s="6"/>
      <c r="B98" s="6"/>
      <c r="C98" s="6"/>
      <c r="D98" s="6"/>
      <c r="E98" s="6"/>
      <c r="F98" s="7"/>
      <c r="G98" s="6"/>
      <c r="H98" s="6"/>
      <c r="I98" s="6"/>
      <c r="J98" s="6"/>
      <c r="K98" s="6"/>
      <c r="L98" s="6"/>
      <c r="M98" s="6"/>
      <c r="N98" s="6"/>
      <c r="O98" s="6"/>
      <c r="P98" s="6"/>
      <c r="Q98" s="6"/>
      <c r="R98" s="6"/>
      <c r="S98" s="6"/>
      <c r="T98" s="6"/>
      <c r="U98" s="6"/>
      <c r="V98" s="6"/>
      <c r="W98" s="6"/>
      <c r="X98" s="6"/>
      <c r="Y98" s="6"/>
      <c r="Z98" s="6"/>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row>
    <row r="99" spans="1:93" ht="14.25" customHeight="1">
      <c r="A99" s="6"/>
      <c r="B99" s="6"/>
      <c r="C99" s="6"/>
      <c r="D99" s="6"/>
      <c r="E99" s="6"/>
      <c r="F99" s="7"/>
      <c r="G99" s="6"/>
      <c r="H99" s="6"/>
      <c r="I99" s="6"/>
      <c r="J99" s="6"/>
      <c r="K99" s="6"/>
      <c r="L99" s="6"/>
      <c r="M99" s="6"/>
      <c r="N99" s="6"/>
      <c r="O99" s="6"/>
      <c r="P99" s="6"/>
      <c r="Q99" s="6"/>
      <c r="R99" s="6"/>
      <c r="S99" s="6"/>
      <c r="T99" s="6"/>
      <c r="U99" s="6"/>
      <c r="V99" s="6"/>
      <c r="W99" s="6"/>
      <c r="X99" s="6"/>
      <c r="Y99" s="6"/>
      <c r="Z99" s="6"/>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row>
    <row r="100" spans="1:93" ht="14.25" customHeight="1">
      <c r="A100" s="6"/>
      <c r="B100" s="6"/>
      <c r="C100" s="6"/>
      <c r="D100" s="6"/>
      <c r="E100" s="6"/>
      <c r="F100" s="7"/>
      <c r="G100" s="6"/>
      <c r="H100" s="6"/>
      <c r="I100" s="6"/>
      <c r="J100" s="6"/>
      <c r="K100" s="6"/>
      <c r="L100" s="6"/>
      <c r="M100" s="6"/>
      <c r="N100" s="6"/>
      <c r="O100" s="6"/>
      <c r="P100" s="6"/>
      <c r="Q100" s="6"/>
      <c r="R100" s="6"/>
      <c r="S100" s="6"/>
      <c r="T100" s="6"/>
      <c r="U100" s="6"/>
      <c r="V100" s="6"/>
      <c r="W100" s="6"/>
      <c r="X100" s="6"/>
      <c r="Y100" s="6"/>
      <c r="Z100" s="6"/>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row>
    <row r="101" spans="1:93" ht="14.25" customHeight="1">
      <c r="A101" s="6"/>
      <c r="B101" s="6"/>
      <c r="C101" s="6"/>
      <c r="D101" s="6"/>
      <c r="E101" s="6"/>
      <c r="F101" s="7"/>
      <c r="G101" s="6"/>
      <c r="H101" s="6"/>
      <c r="I101" s="6"/>
      <c r="J101" s="6"/>
      <c r="K101" s="6"/>
      <c r="L101" s="6"/>
      <c r="M101" s="6"/>
      <c r="N101" s="6"/>
      <c r="O101" s="6"/>
      <c r="P101" s="6"/>
      <c r="Q101" s="6"/>
      <c r="R101" s="6"/>
      <c r="S101" s="6"/>
      <c r="T101" s="6"/>
      <c r="U101" s="6"/>
      <c r="V101" s="6"/>
      <c r="W101" s="6"/>
      <c r="X101" s="6"/>
      <c r="Y101" s="6"/>
      <c r="Z101" s="6"/>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row>
    <row r="102" spans="1:93" ht="14.25" customHeight="1">
      <c r="A102" s="6"/>
      <c r="B102" s="6"/>
      <c r="C102" s="6"/>
      <c r="D102" s="6"/>
      <c r="E102" s="6"/>
      <c r="F102" s="7"/>
      <c r="G102" s="6"/>
      <c r="H102" s="6"/>
      <c r="I102" s="6"/>
      <c r="J102" s="6"/>
      <c r="K102" s="6"/>
      <c r="L102" s="6"/>
      <c r="M102" s="6"/>
      <c r="N102" s="6"/>
      <c r="O102" s="6"/>
      <c r="P102" s="6"/>
      <c r="Q102" s="6"/>
      <c r="R102" s="6"/>
      <c r="S102" s="6"/>
      <c r="T102" s="6"/>
      <c r="U102" s="6"/>
      <c r="V102" s="6"/>
      <c r="W102" s="6"/>
      <c r="X102" s="6"/>
      <c r="Y102" s="6"/>
      <c r="Z102" s="6"/>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row>
    <row r="103" spans="1:93" ht="14.25" customHeight="1">
      <c r="A103" s="6"/>
      <c r="B103" s="6"/>
      <c r="C103" s="6"/>
      <c r="D103" s="6"/>
      <c r="E103" s="6"/>
      <c r="F103" s="7"/>
      <c r="G103" s="6"/>
      <c r="H103" s="6"/>
      <c r="I103" s="6"/>
      <c r="J103" s="6"/>
      <c r="K103" s="6"/>
      <c r="L103" s="6"/>
      <c r="M103" s="6"/>
      <c r="N103" s="6"/>
      <c r="O103" s="6"/>
      <c r="P103" s="6"/>
      <c r="Q103" s="6"/>
      <c r="R103" s="6"/>
      <c r="S103" s="6"/>
      <c r="T103" s="6"/>
      <c r="U103" s="6"/>
      <c r="V103" s="6"/>
      <c r="W103" s="6"/>
      <c r="X103" s="6"/>
      <c r="Y103" s="6"/>
      <c r="Z103" s="6"/>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row>
    <row r="104" spans="1:93" ht="14.25" customHeight="1">
      <c r="A104" s="6"/>
      <c r="B104" s="6"/>
      <c r="C104" s="6"/>
      <c r="D104" s="6"/>
      <c r="E104" s="6"/>
      <c r="F104" s="7"/>
      <c r="G104" s="6"/>
      <c r="H104" s="6"/>
      <c r="I104" s="6"/>
      <c r="J104" s="6"/>
      <c r="K104" s="6"/>
      <c r="L104" s="6"/>
      <c r="M104" s="6"/>
      <c r="N104" s="6"/>
      <c r="O104" s="6"/>
      <c r="P104" s="6"/>
      <c r="Q104" s="6"/>
      <c r="R104" s="6"/>
      <c r="S104" s="6"/>
      <c r="T104" s="6"/>
      <c r="U104" s="6"/>
      <c r="V104" s="6"/>
      <c r="W104" s="6"/>
      <c r="X104" s="6"/>
      <c r="Y104" s="6"/>
      <c r="Z104" s="6"/>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row>
    <row r="105" spans="1:93" ht="14.25" customHeight="1">
      <c r="A105" s="6"/>
      <c r="B105" s="6"/>
      <c r="C105" s="6"/>
      <c r="D105" s="6"/>
      <c r="E105" s="6"/>
      <c r="F105" s="7"/>
      <c r="G105" s="6"/>
      <c r="H105" s="6"/>
      <c r="I105" s="6"/>
      <c r="J105" s="6"/>
      <c r="K105" s="6"/>
      <c r="L105" s="6"/>
      <c r="M105" s="6"/>
      <c r="N105" s="6"/>
      <c r="O105" s="6"/>
      <c r="P105" s="6"/>
      <c r="Q105" s="6"/>
      <c r="R105" s="6"/>
      <c r="S105" s="6"/>
      <c r="T105" s="6"/>
      <c r="U105" s="6"/>
      <c r="V105" s="6"/>
      <c r="W105" s="6"/>
      <c r="X105" s="6"/>
      <c r="Y105" s="6"/>
      <c r="Z105" s="6"/>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row>
    <row r="106" spans="1:93" ht="14.25" customHeight="1">
      <c r="A106" s="6"/>
      <c r="B106" s="6"/>
      <c r="C106" s="6"/>
      <c r="D106" s="6"/>
      <c r="E106" s="6"/>
      <c r="F106" s="7"/>
      <c r="G106" s="6"/>
      <c r="H106" s="6"/>
      <c r="I106" s="6"/>
      <c r="J106" s="6"/>
      <c r="K106" s="6"/>
      <c r="L106" s="6"/>
      <c r="M106" s="6"/>
      <c r="N106" s="6"/>
      <c r="O106" s="6"/>
      <c r="P106" s="6"/>
      <c r="Q106" s="6"/>
      <c r="R106" s="6"/>
      <c r="S106" s="6"/>
      <c r="T106" s="6"/>
      <c r="U106" s="6"/>
      <c r="V106" s="6"/>
      <c r="W106" s="6"/>
      <c r="X106" s="6"/>
      <c r="Y106" s="6"/>
      <c r="Z106" s="6"/>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row>
    <row r="107" spans="1:93" ht="14.25" customHeight="1">
      <c r="A107" s="6"/>
      <c r="B107" s="6"/>
      <c r="C107" s="6"/>
      <c r="D107" s="6"/>
      <c r="E107" s="6"/>
      <c r="F107" s="7"/>
      <c r="G107" s="6"/>
      <c r="H107" s="6"/>
      <c r="I107" s="6"/>
      <c r="J107" s="6"/>
      <c r="K107" s="6"/>
      <c r="L107" s="6"/>
      <c r="M107" s="6"/>
      <c r="N107" s="6"/>
      <c r="O107" s="6"/>
      <c r="P107" s="6"/>
      <c r="Q107" s="6"/>
      <c r="R107" s="6"/>
      <c r="S107" s="6"/>
      <c r="T107" s="6"/>
      <c r="U107" s="6"/>
      <c r="V107" s="6"/>
      <c r="W107" s="6"/>
      <c r="X107" s="6"/>
      <c r="Y107" s="6"/>
      <c r="Z107" s="6"/>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row>
    <row r="108" spans="1:93" ht="14.25" customHeight="1">
      <c r="A108" s="6"/>
      <c r="B108" s="6"/>
      <c r="C108" s="6"/>
      <c r="D108" s="6"/>
      <c r="E108" s="6"/>
      <c r="F108" s="7"/>
      <c r="G108" s="6"/>
      <c r="H108" s="6"/>
      <c r="I108" s="6"/>
      <c r="J108" s="6"/>
      <c r="K108" s="6"/>
      <c r="L108" s="6"/>
      <c r="M108" s="6"/>
      <c r="N108" s="6"/>
      <c r="O108" s="6"/>
      <c r="P108" s="6"/>
      <c r="Q108" s="6"/>
      <c r="R108" s="6"/>
      <c r="S108" s="6"/>
      <c r="T108" s="6"/>
      <c r="U108" s="6"/>
      <c r="V108" s="6"/>
      <c r="W108" s="6"/>
      <c r="X108" s="6"/>
      <c r="Y108" s="6"/>
      <c r="Z108" s="6"/>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row>
    <row r="109" spans="1:93" ht="14.25" customHeight="1">
      <c r="A109" s="6"/>
      <c r="B109" s="6"/>
      <c r="C109" s="6"/>
      <c r="D109" s="6"/>
      <c r="E109" s="6"/>
      <c r="F109" s="7"/>
      <c r="G109" s="6"/>
      <c r="H109" s="6"/>
      <c r="I109" s="6"/>
      <c r="J109" s="6"/>
      <c r="K109" s="6"/>
      <c r="L109" s="6"/>
      <c r="M109" s="6"/>
      <c r="N109" s="6"/>
      <c r="O109" s="6"/>
      <c r="P109" s="6"/>
      <c r="Q109" s="6"/>
      <c r="R109" s="6"/>
      <c r="S109" s="6"/>
      <c r="T109" s="6"/>
      <c r="U109" s="6"/>
      <c r="V109" s="6"/>
      <c r="W109" s="6"/>
      <c r="X109" s="6"/>
      <c r="Y109" s="6"/>
      <c r="Z109" s="6"/>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row>
    <row r="110" spans="1:93" ht="14.25" customHeight="1">
      <c r="A110" s="6"/>
      <c r="B110" s="6"/>
      <c r="C110" s="6"/>
      <c r="D110" s="6"/>
      <c r="E110" s="6"/>
      <c r="F110" s="7"/>
      <c r="G110" s="6"/>
      <c r="H110" s="6"/>
      <c r="I110" s="6"/>
      <c r="J110" s="6"/>
      <c r="K110" s="6"/>
      <c r="L110" s="6"/>
      <c r="M110" s="6"/>
      <c r="N110" s="6"/>
      <c r="O110" s="6"/>
      <c r="P110" s="6"/>
      <c r="Q110" s="6"/>
      <c r="R110" s="6"/>
      <c r="S110" s="6"/>
      <c r="T110" s="6"/>
      <c r="U110" s="6"/>
      <c r="V110" s="6"/>
      <c r="W110" s="6"/>
      <c r="X110" s="6"/>
      <c r="Y110" s="6"/>
      <c r="Z110" s="6"/>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row>
    <row r="111" spans="1:93" ht="14.25" customHeight="1">
      <c r="A111" s="6"/>
      <c r="B111" s="6"/>
      <c r="C111" s="6"/>
      <c r="D111" s="6"/>
      <c r="E111" s="6"/>
      <c r="F111" s="7"/>
      <c r="G111" s="6"/>
      <c r="H111" s="6"/>
      <c r="I111" s="6"/>
      <c r="J111" s="6"/>
      <c r="K111" s="6"/>
      <c r="L111" s="6"/>
      <c r="M111" s="6"/>
      <c r="N111" s="6"/>
      <c r="O111" s="6"/>
      <c r="P111" s="6"/>
      <c r="Q111" s="6"/>
      <c r="R111" s="6"/>
      <c r="S111" s="6"/>
      <c r="T111" s="6"/>
      <c r="U111" s="6"/>
      <c r="V111" s="6"/>
      <c r="W111" s="6"/>
      <c r="X111" s="6"/>
      <c r="Y111" s="6"/>
      <c r="Z111" s="6"/>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row>
    <row r="112" spans="1:93" ht="14.25" customHeight="1">
      <c r="A112" s="6"/>
      <c r="B112" s="6"/>
      <c r="C112" s="6"/>
      <c r="D112" s="6"/>
      <c r="E112" s="6"/>
      <c r="F112" s="7"/>
      <c r="G112" s="6"/>
      <c r="H112" s="6"/>
      <c r="I112" s="6"/>
      <c r="J112" s="6"/>
      <c r="K112" s="6"/>
      <c r="L112" s="6"/>
      <c r="M112" s="6"/>
      <c r="N112" s="6"/>
      <c r="O112" s="6"/>
      <c r="P112" s="6"/>
      <c r="Q112" s="6"/>
      <c r="R112" s="6"/>
      <c r="S112" s="6"/>
      <c r="T112" s="6"/>
      <c r="U112" s="6"/>
      <c r="V112" s="6"/>
      <c r="W112" s="6"/>
      <c r="X112" s="6"/>
      <c r="Y112" s="6"/>
      <c r="Z112" s="6"/>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row>
    <row r="113" spans="1:93" ht="14.25" customHeight="1">
      <c r="A113" s="6"/>
      <c r="B113" s="6"/>
      <c r="C113" s="6"/>
      <c r="D113" s="6"/>
      <c r="E113" s="6"/>
      <c r="F113" s="7"/>
      <c r="G113" s="6"/>
      <c r="H113" s="6"/>
      <c r="I113" s="6"/>
      <c r="J113" s="6"/>
      <c r="K113" s="6"/>
      <c r="L113" s="6"/>
      <c r="M113" s="6"/>
      <c r="N113" s="6"/>
      <c r="O113" s="6"/>
      <c r="P113" s="6"/>
      <c r="Q113" s="6"/>
      <c r="R113" s="6"/>
      <c r="S113" s="6"/>
      <c r="T113" s="6"/>
      <c r="U113" s="6"/>
      <c r="V113" s="6"/>
      <c r="W113" s="6"/>
      <c r="X113" s="6"/>
      <c r="Y113" s="6"/>
      <c r="Z113" s="6"/>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row>
    <row r="114" spans="1:93" ht="14.25" customHeight="1">
      <c r="A114" s="6"/>
      <c r="B114" s="6"/>
      <c r="C114" s="6"/>
      <c r="D114" s="6"/>
      <c r="E114" s="6"/>
      <c r="F114" s="7"/>
      <c r="G114" s="6"/>
      <c r="H114" s="6"/>
      <c r="I114" s="6"/>
      <c r="J114" s="6"/>
      <c r="K114" s="6"/>
      <c r="L114" s="6"/>
      <c r="M114" s="6"/>
      <c r="N114" s="6"/>
      <c r="O114" s="6"/>
      <c r="P114" s="6"/>
      <c r="Q114" s="6"/>
      <c r="R114" s="6"/>
      <c r="S114" s="6"/>
      <c r="T114" s="6"/>
      <c r="U114" s="6"/>
      <c r="V114" s="6"/>
      <c r="W114" s="6"/>
      <c r="X114" s="6"/>
      <c r="Y114" s="6"/>
      <c r="Z114" s="6"/>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row>
    <row r="115" spans="1:93" ht="14.25" customHeight="1">
      <c r="A115" s="6"/>
      <c r="B115" s="6"/>
      <c r="C115" s="6"/>
      <c r="D115" s="6"/>
      <c r="E115" s="6"/>
      <c r="F115" s="7"/>
      <c r="G115" s="6"/>
      <c r="H115" s="6"/>
      <c r="I115" s="6"/>
      <c r="J115" s="6"/>
      <c r="K115" s="6"/>
      <c r="L115" s="6"/>
      <c r="M115" s="6"/>
      <c r="N115" s="6"/>
      <c r="O115" s="6"/>
      <c r="P115" s="6"/>
      <c r="Q115" s="6"/>
      <c r="R115" s="6"/>
      <c r="S115" s="6"/>
      <c r="T115" s="6"/>
      <c r="U115" s="6"/>
      <c r="V115" s="6"/>
      <c r="W115" s="6"/>
      <c r="X115" s="6"/>
      <c r="Y115" s="6"/>
      <c r="Z115" s="6"/>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row>
    <row r="116" spans="1:93" ht="14.25" customHeight="1">
      <c r="A116" s="6"/>
      <c r="B116" s="6"/>
      <c r="C116" s="6"/>
      <c r="D116" s="6"/>
      <c r="E116" s="6"/>
      <c r="F116" s="7"/>
      <c r="G116" s="6"/>
      <c r="H116" s="6"/>
      <c r="I116" s="6"/>
      <c r="J116" s="6"/>
      <c r="K116" s="6"/>
      <c r="L116" s="6"/>
      <c r="M116" s="6"/>
      <c r="N116" s="6"/>
      <c r="O116" s="6"/>
      <c r="P116" s="6"/>
      <c r="Q116" s="6"/>
      <c r="R116" s="6"/>
      <c r="S116" s="6"/>
      <c r="T116" s="6"/>
      <c r="U116" s="6"/>
      <c r="V116" s="6"/>
      <c r="W116" s="6"/>
      <c r="X116" s="6"/>
      <c r="Y116" s="6"/>
      <c r="Z116" s="6"/>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row>
    <row r="117" spans="1:93" ht="14.25" customHeight="1">
      <c r="A117" s="6"/>
      <c r="B117" s="6"/>
      <c r="C117" s="6"/>
      <c r="D117" s="6"/>
      <c r="E117" s="6"/>
      <c r="F117" s="7"/>
      <c r="G117" s="6"/>
      <c r="H117" s="6"/>
      <c r="I117" s="6"/>
      <c r="J117" s="6"/>
      <c r="K117" s="6"/>
      <c r="L117" s="6"/>
      <c r="M117" s="6"/>
      <c r="N117" s="6"/>
      <c r="O117" s="6"/>
      <c r="P117" s="6"/>
      <c r="Q117" s="6"/>
      <c r="R117" s="6"/>
      <c r="S117" s="6"/>
      <c r="T117" s="6"/>
      <c r="U117" s="6"/>
      <c r="V117" s="6"/>
      <c r="W117" s="6"/>
      <c r="X117" s="6"/>
      <c r="Y117" s="6"/>
      <c r="Z117" s="6"/>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row>
    <row r="118" spans="1:93" ht="14.25" customHeight="1">
      <c r="A118" s="6"/>
      <c r="B118" s="6"/>
      <c r="C118" s="6"/>
      <c r="D118" s="6"/>
      <c r="E118" s="6"/>
      <c r="F118" s="7"/>
      <c r="G118" s="6"/>
      <c r="H118" s="6"/>
      <c r="I118" s="6"/>
      <c r="J118" s="6"/>
      <c r="K118" s="6"/>
      <c r="L118" s="6"/>
      <c r="M118" s="6"/>
      <c r="N118" s="6"/>
      <c r="O118" s="6"/>
      <c r="P118" s="6"/>
      <c r="Q118" s="6"/>
      <c r="R118" s="6"/>
      <c r="S118" s="6"/>
      <c r="T118" s="6"/>
      <c r="U118" s="6"/>
      <c r="V118" s="6"/>
      <c r="W118" s="6"/>
      <c r="X118" s="6"/>
      <c r="Y118" s="6"/>
      <c r="Z118" s="6"/>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row>
    <row r="119" spans="1:93" ht="14.25" customHeight="1">
      <c r="A119" s="6"/>
      <c r="B119" s="6"/>
      <c r="C119" s="6"/>
      <c r="D119" s="6"/>
      <c r="E119" s="6"/>
      <c r="F119" s="7"/>
      <c r="G119" s="6"/>
      <c r="H119" s="6"/>
      <c r="I119" s="6"/>
      <c r="J119" s="6"/>
      <c r="K119" s="6"/>
      <c r="L119" s="6"/>
      <c r="M119" s="6"/>
      <c r="N119" s="6"/>
      <c r="O119" s="6"/>
      <c r="P119" s="6"/>
      <c r="Q119" s="6"/>
      <c r="R119" s="6"/>
      <c r="S119" s="6"/>
      <c r="T119" s="6"/>
      <c r="U119" s="6"/>
      <c r="V119" s="6"/>
      <c r="W119" s="6"/>
      <c r="X119" s="6"/>
      <c r="Y119" s="6"/>
      <c r="Z119" s="6"/>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row>
    <row r="120" spans="1:93" ht="14.25" customHeight="1">
      <c r="A120" s="6"/>
      <c r="B120" s="6"/>
      <c r="C120" s="6"/>
      <c r="D120" s="6"/>
      <c r="E120" s="6"/>
      <c r="F120" s="7"/>
      <c r="G120" s="6"/>
      <c r="H120" s="6"/>
      <c r="I120" s="6"/>
      <c r="J120" s="6"/>
      <c r="K120" s="6"/>
      <c r="L120" s="6"/>
      <c r="M120" s="6"/>
      <c r="N120" s="6"/>
      <c r="O120" s="6"/>
      <c r="P120" s="6"/>
      <c r="Q120" s="6"/>
      <c r="R120" s="6"/>
      <c r="S120" s="6"/>
      <c r="T120" s="6"/>
      <c r="U120" s="6"/>
      <c r="V120" s="6"/>
      <c r="W120" s="6"/>
      <c r="X120" s="6"/>
      <c r="Y120" s="6"/>
      <c r="Z120" s="6"/>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row>
    <row r="121" spans="1:93" ht="14.25" customHeight="1">
      <c r="A121" s="6"/>
      <c r="B121" s="6"/>
      <c r="C121" s="6"/>
      <c r="D121" s="6"/>
      <c r="E121" s="6"/>
      <c r="F121" s="7"/>
      <c r="G121" s="6"/>
      <c r="H121" s="6"/>
      <c r="I121" s="6"/>
      <c r="J121" s="6"/>
      <c r="K121" s="6"/>
      <c r="L121" s="6"/>
      <c r="M121" s="6"/>
      <c r="N121" s="6"/>
      <c r="O121" s="6"/>
      <c r="P121" s="6"/>
      <c r="Q121" s="6"/>
      <c r="R121" s="6"/>
      <c r="S121" s="6"/>
      <c r="T121" s="6"/>
      <c r="U121" s="6"/>
      <c r="V121" s="6"/>
      <c r="W121" s="6"/>
      <c r="X121" s="6"/>
      <c r="Y121" s="6"/>
      <c r="Z121" s="6"/>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row>
    <row r="122" spans="1:93" ht="14.25" customHeight="1">
      <c r="A122" s="6"/>
      <c r="B122" s="6"/>
      <c r="C122" s="6"/>
      <c r="D122" s="6"/>
      <c r="E122" s="6"/>
      <c r="F122" s="7"/>
      <c r="G122" s="6"/>
      <c r="H122" s="6"/>
      <c r="I122" s="6"/>
      <c r="J122" s="6"/>
      <c r="K122" s="6"/>
      <c r="L122" s="6"/>
      <c r="M122" s="6"/>
      <c r="N122" s="6"/>
      <c r="O122" s="6"/>
      <c r="P122" s="6"/>
      <c r="Q122" s="6"/>
      <c r="R122" s="6"/>
      <c r="S122" s="6"/>
      <c r="T122" s="6"/>
      <c r="U122" s="6"/>
      <c r="V122" s="6"/>
      <c r="W122" s="6"/>
      <c r="X122" s="6"/>
      <c r="Y122" s="6"/>
      <c r="Z122" s="6"/>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row>
    <row r="123" spans="1:93" ht="14.25" customHeight="1">
      <c r="A123" s="6"/>
      <c r="B123" s="6"/>
      <c r="C123" s="6"/>
      <c r="D123" s="6"/>
      <c r="E123" s="6"/>
      <c r="F123" s="7"/>
      <c r="G123" s="6"/>
      <c r="H123" s="6"/>
      <c r="I123" s="6"/>
      <c r="J123" s="6"/>
      <c r="K123" s="6"/>
      <c r="L123" s="6"/>
      <c r="M123" s="6"/>
      <c r="N123" s="6"/>
      <c r="O123" s="6"/>
      <c r="P123" s="6"/>
      <c r="Q123" s="6"/>
      <c r="R123" s="6"/>
      <c r="S123" s="6"/>
      <c r="T123" s="6"/>
      <c r="U123" s="6"/>
      <c r="V123" s="6"/>
      <c r="W123" s="6"/>
      <c r="X123" s="6"/>
      <c r="Y123" s="6"/>
      <c r="Z123" s="6"/>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row>
    <row r="124" spans="1:93" ht="14.25" customHeight="1">
      <c r="A124" s="6"/>
      <c r="B124" s="6"/>
      <c r="C124" s="6"/>
      <c r="D124" s="6"/>
      <c r="E124" s="6"/>
      <c r="F124" s="7"/>
      <c r="G124" s="6"/>
      <c r="H124" s="6"/>
      <c r="I124" s="6"/>
      <c r="J124" s="6"/>
      <c r="K124" s="6"/>
      <c r="L124" s="6"/>
      <c r="M124" s="6"/>
      <c r="N124" s="6"/>
      <c r="O124" s="6"/>
      <c r="P124" s="6"/>
      <c r="Q124" s="6"/>
      <c r="R124" s="6"/>
      <c r="S124" s="6"/>
      <c r="T124" s="6"/>
      <c r="U124" s="6"/>
      <c r="V124" s="6"/>
      <c r="W124" s="6"/>
      <c r="X124" s="6"/>
      <c r="Y124" s="6"/>
      <c r="Z124" s="6"/>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row>
    <row r="125" spans="1:93" ht="14.25" customHeight="1">
      <c r="A125" s="6"/>
      <c r="B125" s="6"/>
      <c r="C125" s="6"/>
      <c r="D125" s="6"/>
      <c r="E125" s="6"/>
      <c r="F125" s="6"/>
      <c r="G125" s="6"/>
      <c r="H125" s="6"/>
      <c r="I125" s="6"/>
      <c r="J125" s="6"/>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row>
    <row r="126" spans="1:93" ht="14.25" customHeight="1">
      <c r="A126" s="6"/>
      <c r="B126" s="6"/>
      <c r="C126" s="6"/>
      <c r="D126" s="6"/>
      <c r="E126" s="6"/>
      <c r="F126" s="6"/>
      <c r="G126" s="6"/>
      <c r="H126" s="6"/>
      <c r="I126" s="6"/>
      <c r="J126" s="6"/>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row>
    <row r="127" spans="1:93" ht="14.25" customHeight="1">
      <c r="A127" s="6"/>
      <c r="B127" s="6"/>
      <c r="C127" s="6"/>
      <c r="D127" s="6"/>
      <c r="E127" s="6"/>
      <c r="F127" s="6"/>
      <c r="G127" s="6"/>
      <c r="H127" s="6"/>
      <c r="I127" s="6"/>
      <c r="J127" s="6"/>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row>
    <row r="128" spans="1:93" ht="14.25" customHeight="1">
      <c r="A128" s="6"/>
      <c r="B128" s="6"/>
      <c r="C128" s="6"/>
      <c r="D128" s="6"/>
      <c r="E128" s="6"/>
      <c r="F128" s="6"/>
      <c r="G128" s="6"/>
      <c r="H128" s="6"/>
      <c r="I128" s="6"/>
      <c r="J128" s="6"/>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row>
    <row r="129" spans="1:77" ht="14.25" customHeight="1">
      <c r="A129" s="6"/>
      <c r="B129" s="6"/>
      <c r="C129" s="6"/>
      <c r="D129" s="6"/>
      <c r="E129" s="6"/>
      <c r="F129" s="6"/>
      <c r="G129" s="6"/>
      <c r="H129" s="6"/>
      <c r="I129" s="6"/>
      <c r="J129" s="6"/>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row>
    <row r="130" spans="1:77" ht="14.25" customHeight="1">
      <c r="A130" s="6"/>
      <c r="B130" s="6"/>
      <c r="C130" s="6"/>
      <c r="D130" s="6"/>
      <c r="E130" s="6"/>
      <c r="F130" s="6"/>
      <c r="G130" s="6"/>
      <c r="H130" s="6"/>
      <c r="I130" s="6"/>
      <c r="J130" s="6"/>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row>
    <row r="131" spans="1:77" ht="14.25" customHeight="1">
      <c r="A131" s="6"/>
      <c r="B131" s="6"/>
      <c r="C131" s="6"/>
      <c r="D131" s="6"/>
      <c r="E131" s="6"/>
      <c r="F131" s="6"/>
      <c r="G131" s="6"/>
      <c r="H131" s="6"/>
      <c r="I131" s="6"/>
      <c r="J131" s="6"/>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row>
    <row r="132" spans="1:77" ht="14.25" customHeight="1">
      <c r="A132" s="6"/>
      <c r="B132" s="6"/>
      <c r="C132" s="6"/>
      <c r="D132" s="6"/>
      <c r="E132" s="6"/>
      <c r="F132" s="6"/>
      <c r="G132" s="6"/>
      <c r="H132" s="6"/>
      <c r="I132" s="6"/>
      <c r="J132" s="6"/>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row>
    <row r="133" spans="1:77" ht="14.25" customHeight="1">
      <c r="A133" s="6"/>
      <c r="B133" s="6"/>
      <c r="C133" s="6"/>
      <c r="D133" s="6"/>
      <c r="E133" s="6"/>
      <c r="F133" s="6"/>
      <c r="G133" s="6"/>
      <c r="H133" s="6"/>
      <c r="I133" s="6"/>
      <c r="J133" s="6"/>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row>
    <row r="134" spans="1:77" ht="14.25" customHeight="1">
      <c r="A134" s="6"/>
      <c r="B134" s="6"/>
      <c r="C134" s="6"/>
      <c r="D134" s="6"/>
      <c r="E134" s="6"/>
      <c r="F134" s="6"/>
      <c r="G134" s="6"/>
      <c r="H134" s="6"/>
      <c r="I134" s="6"/>
      <c r="J134" s="6"/>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row>
    <row r="135" spans="1:77" ht="14.25" customHeight="1">
      <c r="A135" s="6"/>
      <c r="B135" s="6"/>
      <c r="C135" s="6"/>
      <c r="D135" s="6"/>
      <c r="E135" s="6"/>
      <c r="F135" s="6"/>
      <c r="G135" s="6"/>
      <c r="H135" s="6"/>
      <c r="I135" s="6"/>
      <c r="J135" s="6"/>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row>
    <row r="136" spans="1:77" ht="14.25" customHeight="1">
      <c r="A136" s="4"/>
      <c r="B136" s="4"/>
      <c r="C136" s="4"/>
      <c r="D136" s="4"/>
      <c r="E136" s="4"/>
      <c r="F136" s="4"/>
      <c r="G136" s="4"/>
      <c r="H136" s="4"/>
      <c r="I136" s="4"/>
      <c r="J136" s="4"/>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row>
    <row r="137" spans="1:77" ht="14.25" customHeight="1">
      <c r="A137" s="4"/>
      <c r="B137" s="4"/>
      <c r="C137" s="4"/>
      <c r="D137" s="4"/>
      <c r="E137" s="4"/>
      <c r="F137" s="4"/>
      <c r="G137" s="4"/>
      <c r="H137" s="4"/>
      <c r="I137" s="4"/>
      <c r="J137" s="4"/>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row>
    <row r="138" spans="1:77" ht="14.25" customHeight="1">
      <c r="A138" s="4"/>
      <c r="B138" s="4"/>
      <c r="C138" s="4"/>
      <c r="D138" s="4"/>
      <c r="E138" s="4"/>
      <c r="F138" s="4"/>
      <c r="G138" s="4"/>
      <c r="H138" s="4"/>
      <c r="I138" s="4"/>
      <c r="J138" s="4"/>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row>
    <row r="139" spans="1:77" ht="14.25" customHeight="1">
      <c r="A139" s="4"/>
      <c r="B139" s="4"/>
      <c r="C139" s="4"/>
      <c r="D139" s="4"/>
      <c r="E139" s="4"/>
      <c r="F139" s="4"/>
      <c r="G139" s="4"/>
      <c r="H139" s="4"/>
      <c r="I139" s="4"/>
      <c r="J139" s="4"/>
    </row>
    <row r="140" spans="1:77" ht="14.25" customHeight="1">
      <c r="A140" s="4"/>
      <c r="B140" s="4"/>
      <c r="C140" s="4"/>
      <c r="D140" s="4"/>
      <c r="E140" s="4"/>
      <c r="F140" s="4"/>
      <c r="G140" s="4"/>
      <c r="H140" s="4"/>
      <c r="I140" s="4"/>
      <c r="J140" s="4"/>
    </row>
    <row r="141" spans="1:77" ht="14.25" customHeight="1">
      <c r="A141" s="4"/>
      <c r="B141" s="4"/>
      <c r="C141" s="4"/>
      <c r="D141" s="4"/>
      <c r="E141" s="4"/>
      <c r="F141" s="4"/>
      <c r="G141" s="4"/>
      <c r="H141" s="4"/>
      <c r="I141" s="4"/>
      <c r="J141" s="4"/>
    </row>
    <row r="142" spans="1:77" ht="14.25" customHeight="1">
      <c r="A142" s="4"/>
      <c r="B142" s="4"/>
      <c r="C142" s="4"/>
      <c r="D142" s="4"/>
      <c r="E142" s="4"/>
      <c r="F142" s="4"/>
      <c r="G142" s="4"/>
      <c r="H142" s="4"/>
      <c r="I142" s="4"/>
      <c r="J142" s="4"/>
    </row>
    <row r="143" spans="1:77" ht="14.25" customHeight="1">
      <c r="A143" s="4"/>
      <c r="B143" s="4"/>
      <c r="C143" s="4"/>
      <c r="D143" s="4"/>
      <c r="E143" s="4"/>
      <c r="F143" s="4"/>
      <c r="G143" s="4"/>
      <c r="H143" s="4"/>
      <c r="I143" s="4"/>
      <c r="J143" s="4"/>
    </row>
    <row r="144" spans="1:77" ht="14.25" customHeight="1">
      <c r="A144" s="4"/>
      <c r="B144" s="4"/>
      <c r="C144" s="4"/>
      <c r="D144" s="4"/>
      <c r="E144" s="4"/>
      <c r="F144" s="4"/>
      <c r="G144" s="4"/>
      <c r="H144" s="4"/>
      <c r="I144" s="4"/>
      <c r="J144" s="4"/>
    </row>
    <row r="145" spans="1:10" ht="14.25" customHeight="1">
      <c r="A145" s="4"/>
      <c r="B145" s="4"/>
      <c r="C145" s="4"/>
      <c r="D145" s="4"/>
      <c r="E145" s="4"/>
      <c r="F145" s="4"/>
      <c r="G145" s="4"/>
      <c r="H145" s="4"/>
      <c r="I145" s="4"/>
      <c r="J145" s="4"/>
    </row>
    <row r="146" spans="1:10" ht="14.25" customHeight="1">
      <c r="A146" s="4"/>
      <c r="B146" s="4"/>
      <c r="C146" s="4"/>
      <c r="D146" s="4"/>
      <c r="E146" s="4"/>
      <c r="F146" s="4"/>
      <c r="G146" s="4"/>
      <c r="H146" s="4"/>
      <c r="I146" s="4"/>
      <c r="J146" s="4"/>
    </row>
    <row r="147" spans="1:10" ht="14.25" customHeight="1">
      <c r="A147" s="4"/>
      <c r="B147" s="4"/>
      <c r="C147" s="4"/>
      <c r="D147" s="4"/>
      <c r="E147" s="4"/>
      <c r="F147" s="4"/>
      <c r="G147" s="4"/>
      <c r="H147" s="4"/>
      <c r="I147" s="4"/>
      <c r="J147" s="4"/>
    </row>
    <row r="148" spans="1:10" ht="14.25" customHeight="1">
      <c r="A148" s="4"/>
      <c r="B148" s="4"/>
      <c r="C148" s="4"/>
      <c r="D148" s="4"/>
      <c r="E148" s="4"/>
      <c r="F148" s="4"/>
      <c r="G148" s="4"/>
      <c r="H148" s="4"/>
      <c r="I148" s="4"/>
      <c r="J148" s="4"/>
    </row>
    <row r="149" spans="1:10" ht="14.25" customHeight="1">
      <c r="A149" s="4"/>
      <c r="B149" s="4"/>
      <c r="C149" s="4"/>
      <c r="D149" s="4"/>
      <c r="E149" s="4"/>
      <c r="F149" s="4"/>
      <c r="G149" s="4"/>
      <c r="H149" s="4"/>
      <c r="I149" s="4"/>
      <c r="J149" s="4"/>
    </row>
    <row r="150" spans="1:10" ht="14.25" customHeight="1">
      <c r="A150" s="4"/>
      <c r="B150" s="4"/>
      <c r="C150" s="4"/>
      <c r="D150" s="4"/>
      <c r="E150" s="4"/>
      <c r="F150" s="4"/>
      <c r="G150" s="4"/>
      <c r="H150" s="4"/>
      <c r="I150" s="4"/>
      <c r="J150" s="4"/>
    </row>
    <row r="151" spans="1:10" ht="14.25" customHeight="1">
      <c r="A151" s="4"/>
      <c r="B151" s="4"/>
      <c r="C151" s="4"/>
      <c r="D151" s="4"/>
      <c r="E151" s="4"/>
      <c r="F151" s="4"/>
      <c r="G151" s="4"/>
      <c r="H151" s="4"/>
      <c r="I151" s="4"/>
      <c r="J151" s="4"/>
    </row>
    <row r="152" spans="1:10" ht="14.25" customHeight="1">
      <c r="A152" s="4"/>
      <c r="B152" s="4"/>
      <c r="C152" s="4"/>
      <c r="D152" s="4"/>
      <c r="E152" s="4"/>
      <c r="F152" s="4"/>
      <c r="G152" s="4"/>
      <c r="H152" s="4"/>
      <c r="I152" s="4"/>
      <c r="J152" s="4"/>
    </row>
    <row r="153" spans="1:10" ht="14.25" customHeight="1">
      <c r="A153" s="4"/>
      <c r="B153" s="4"/>
      <c r="C153" s="4"/>
      <c r="D153" s="4"/>
      <c r="E153" s="4"/>
      <c r="F153" s="4"/>
      <c r="G153" s="4"/>
      <c r="H153" s="4"/>
      <c r="I153" s="4"/>
      <c r="J153" s="4"/>
    </row>
    <row r="154" spans="1:10" ht="14.25" customHeight="1">
      <c r="A154" s="4"/>
      <c r="B154" s="4"/>
      <c r="C154" s="4"/>
      <c r="D154" s="4"/>
      <c r="E154" s="4"/>
      <c r="F154" s="4"/>
      <c r="G154" s="4"/>
      <c r="H154" s="4"/>
      <c r="I154" s="4"/>
      <c r="J154" s="4"/>
    </row>
    <row r="155" spans="1:10" ht="14.25" customHeight="1">
      <c r="A155" s="4"/>
      <c r="B155" s="4"/>
      <c r="C155" s="4"/>
      <c r="D155" s="4"/>
      <c r="E155" s="4"/>
      <c r="F155" s="4"/>
      <c r="G155" s="4"/>
      <c r="H155" s="4"/>
      <c r="I155" s="4"/>
      <c r="J155" s="4"/>
    </row>
    <row r="156" spans="1:10" ht="14.25" customHeight="1">
      <c r="A156" s="4"/>
      <c r="B156" s="4"/>
      <c r="C156" s="4"/>
      <c r="D156" s="4"/>
      <c r="E156" s="4"/>
      <c r="F156" s="4"/>
      <c r="G156" s="4"/>
      <c r="H156" s="4"/>
      <c r="I156" s="4"/>
      <c r="J156" s="4"/>
    </row>
    <row r="157" spans="1:10" ht="14.25" customHeight="1">
      <c r="A157" s="4"/>
      <c r="B157" s="4"/>
      <c r="C157" s="4"/>
      <c r="D157" s="4"/>
      <c r="E157" s="4"/>
      <c r="F157" s="4"/>
      <c r="G157" s="4"/>
      <c r="H157" s="4"/>
      <c r="I157" s="4"/>
      <c r="J157" s="4"/>
    </row>
    <row r="158" spans="1:10" ht="14.25" customHeight="1">
      <c r="A158" s="4"/>
      <c r="B158" s="4"/>
      <c r="C158" s="4"/>
      <c r="D158" s="4"/>
      <c r="E158" s="4"/>
      <c r="F158" s="4"/>
      <c r="G158" s="4"/>
      <c r="H158" s="4"/>
      <c r="I158" s="4"/>
      <c r="J158" s="4"/>
    </row>
    <row r="159" spans="1:10" ht="14.25" customHeight="1">
      <c r="A159" s="4"/>
      <c r="B159" s="4"/>
      <c r="C159" s="4"/>
      <c r="D159" s="4"/>
      <c r="E159" s="4"/>
      <c r="F159" s="4"/>
      <c r="G159" s="4"/>
      <c r="H159" s="4"/>
      <c r="I159" s="4"/>
      <c r="J159" s="4"/>
    </row>
    <row r="160" spans="1:10" ht="14.25" customHeight="1">
      <c r="A160" s="4"/>
      <c r="B160" s="4"/>
      <c r="C160" s="4"/>
      <c r="D160" s="4"/>
      <c r="E160" s="4"/>
      <c r="F160" s="4"/>
      <c r="G160" s="4"/>
      <c r="H160" s="4"/>
      <c r="I160" s="4"/>
      <c r="J160" s="4"/>
    </row>
    <row r="161" spans="1:10" ht="14.25" customHeight="1">
      <c r="A161" s="4"/>
      <c r="B161" s="4"/>
      <c r="C161" s="4"/>
      <c r="D161" s="4"/>
      <c r="E161" s="4"/>
      <c r="F161" s="4"/>
      <c r="G161" s="4"/>
      <c r="H161" s="4"/>
      <c r="I161" s="4"/>
      <c r="J161" s="4"/>
    </row>
    <row r="162" spans="1:10" ht="14.25" customHeight="1">
      <c r="A162" s="4"/>
      <c r="B162" s="4"/>
      <c r="C162" s="4"/>
      <c r="D162" s="4"/>
      <c r="E162" s="4"/>
      <c r="F162" s="4"/>
      <c r="G162" s="4"/>
      <c r="H162" s="4"/>
      <c r="I162" s="4"/>
      <c r="J162" s="4"/>
    </row>
    <row r="163" spans="1:10" ht="14.25" customHeight="1">
      <c r="A163" s="4"/>
      <c r="B163" s="4"/>
      <c r="C163" s="4"/>
      <c r="D163" s="4"/>
      <c r="E163" s="4"/>
      <c r="F163" s="4"/>
      <c r="G163" s="4"/>
      <c r="H163" s="4"/>
      <c r="I163" s="4"/>
      <c r="J163" s="4"/>
    </row>
    <row r="164" spans="1:10" ht="14.25" customHeight="1">
      <c r="A164" s="4"/>
      <c r="B164" s="4"/>
      <c r="C164" s="4"/>
      <c r="D164" s="4"/>
      <c r="E164" s="4"/>
      <c r="F164" s="4"/>
      <c r="G164" s="4"/>
      <c r="H164" s="4"/>
      <c r="I164" s="4"/>
      <c r="J164" s="4"/>
    </row>
    <row r="165" spans="1:10" ht="14.25" customHeight="1">
      <c r="A165" s="4"/>
      <c r="B165" s="4"/>
      <c r="C165" s="4"/>
      <c r="D165" s="4"/>
      <c r="E165" s="4"/>
      <c r="F165" s="4"/>
      <c r="G165" s="4"/>
      <c r="H165" s="4"/>
      <c r="I165" s="4"/>
      <c r="J165" s="4"/>
    </row>
    <row r="166" spans="1:10" ht="14.25" customHeight="1">
      <c r="A166" s="4"/>
      <c r="B166" s="4"/>
      <c r="C166" s="4"/>
      <c r="D166" s="4"/>
      <c r="E166" s="4"/>
      <c r="F166" s="4"/>
      <c r="G166" s="4"/>
      <c r="H166" s="4"/>
      <c r="I166" s="4"/>
      <c r="J166" s="4"/>
    </row>
    <row r="167" spans="1:10" ht="14.25" customHeight="1">
      <c r="A167" s="4"/>
      <c r="B167" s="4"/>
      <c r="C167" s="4"/>
      <c r="D167" s="4"/>
      <c r="E167" s="4"/>
      <c r="F167" s="4"/>
      <c r="G167" s="4"/>
      <c r="H167" s="4"/>
      <c r="I167" s="4"/>
      <c r="J167" s="4"/>
    </row>
    <row r="168" spans="1:10" ht="14.25" customHeight="1">
      <c r="A168" s="4"/>
      <c r="B168" s="4"/>
      <c r="C168" s="4"/>
      <c r="D168" s="4"/>
      <c r="E168" s="4"/>
      <c r="F168" s="4"/>
      <c r="G168" s="4"/>
      <c r="H168" s="4"/>
      <c r="I168" s="4"/>
      <c r="J168" s="4"/>
    </row>
    <row r="169" spans="1:10" ht="14.25" customHeight="1">
      <c r="A169" s="4"/>
      <c r="B169" s="4"/>
      <c r="C169" s="4"/>
      <c r="D169" s="4"/>
      <c r="E169" s="4"/>
      <c r="F169" s="4"/>
      <c r="G169" s="4"/>
      <c r="H169" s="4"/>
      <c r="I169" s="4"/>
      <c r="J169" s="4"/>
    </row>
    <row r="170" spans="1:10" ht="14.25" customHeight="1">
      <c r="A170" s="4"/>
      <c r="B170" s="4"/>
      <c r="C170" s="4"/>
      <c r="D170" s="4"/>
      <c r="E170" s="4"/>
      <c r="F170" s="4"/>
      <c r="G170" s="4"/>
      <c r="H170" s="4"/>
      <c r="I170" s="4"/>
      <c r="J170" s="4"/>
    </row>
    <row r="171" spans="1:10" ht="14.25" customHeight="1">
      <c r="A171" s="4"/>
      <c r="B171" s="4"/>
      <c r="C171" s="4"/>
      <c r="D171" s="4"/>
      <c r="E171" s="4"/>
      <c r="F171" s="4"/>
      <c r="G171" s="4"/>
      <c r="H171" s="4"/>
      <c r="I171" s="4"/>
      <c r="J171" s="4"/>
    </row>
    <row r="172" spans="1:10" ht="14.25" customHeight="1">
      <c r="A172" s="4"/>
      <c r="B172" s="4"/>
      <c r="C172" s="4"/>
      <c r="D172" s="4"/>
      <c r="E172" s="4"/>
      <c r="F172" s="4"/>
      <c r="G172" s="4"/>
      <c r="H172" s="4"/>
      <c r="I172" s="4"/>
      <c r="J172" s="4"/>
    </row>
    <row r="173" spans="1:10" ht="14.25" customHeight="1">
      <c r="A173" s="4"/>
      <c r="B173" s="4"/>
      <c r="C173" s="4"/>
      <c r="D173" s="4"/>
      <c r="E173" s="4"/>
      <c r="F173" s="4"/>
      <c r="G173" s="4"/>
      <c r="H173" s="4"/>
      <c r="I173" s="4"/>
      <c r="J173" s="4"/>
    </row>
    <row r="174" spans="1:10" ht="14.25" customHeight="1">
      <c r="A174" s="4"/>
      <c r="B174" s="4"/>
      <c r="C174" s="4"/>
      <c r="D174" s="4"/>
      <c r="E174" s="4"/>
      <c r="F174" s="4"/>
      <c r="G174" s="4"/>
      <c r="H174" s="4"/>
      <c r="I174" s="4"/>
      <c r="J174" s="4"/>
    </row>
    <row r="175" spans="1:10" ht="14.25" customHeight="1">
      <c r="A175" s="4"/>
      <c r="B175" s="4"/>
      <c r="C175" s="4"/>
      <c r="D175" s="4"/>
      <c r="E175" s="4"/>
      <c r="F175" s="4"/>
      <c r="G175" s="4"/>
      <c r="H175" s="4"/>
      <c r="I175" s="4"/>
      <c r="J175" s="4"/>
    </row>
    <row r="176" spans="1:10" ht="14.25" customHeight="1">
      <c r="A176" s="4"/>
      <c r="B176" s="4"/>
      <c r="C176" s="4"/>
      <c r="D176" s="4"/>
      <c r="E176" s="4"/>
      <c r="F176" s="4"/>
      <c r="G176" s="4"/>
      <c r="H176" s="4"/>
      <c r="I176" s="4"/>
      <c r="J176" s="4"/>
    </row>
    <row r="177" spans="1:10" ht="14.25" customHeight="1">
      <c r="A177" s="4"/>
      <c r="B177" s="4"/>
      <c r="C177" s="4"/>
      <c r="D177" s="4"/>
      <c r="E177" s="4"/>
      <c r="F177" s="4"/>
      <c r="G177" s="4"/>
      <c r="H177" s="4"/>
      <c r="I177" s="4"/>
      <c r="J177" s="4"/>
    </row>
    <row r="178" spans="1:10" ht="14.25" customHeight="1">
      <c r="A178" s="4"/>
      <c r="B178" s="4"/>
      <c r="C178" s="4"/>
      <c r="D178" s="4"/>
      <c r="E178" s="4"/>
      <c r="F178" s="4"/>
      <c r="G178" s="4"/>
      <c r="H178" s="4"/>
      <c r="I178" s="4"/>
      <c r="J178" s="4"/>
    </row>
    <row r="179" spans="1:10" ht="14.25" customHeight="1">
      <c r="A179" s="4"/>
      <c r="B179" s="4"/>
      <c r="C179" s="4"/>
      <c r="D179" s="4"/>
      <c r="E179" s="4"/>
      <c r="F179" s="4"/>
      <c r="G179" s="4"/>
      <c r="H179" s="4"/>
      <c r="I179" s="4"/>
      <c r="J179" s="4"/>
    </row>
    <row r="180" spans="1:10" ht="14.25" customHeight="1">
      <c r="A180" s="4"/>
      <c r="B180" s="4"/>
      <c r="C180" s="4"/>
      <c r="D180" s="4"/>
      <c r="E180" s="4"/>
      <c r="F180" s="4"/>
      <c r="G180" s="4"/>
      <c r="H180" s="4"/>
      <c r="I180" s="4"/>
      <c r="J180" s="4"/>
    </row>
    <row r="181" spans="1:10" ht="14.25" customHeight="1">
      <c r="A181" s="4"/>
      <c r="B181" s="4"/>
      <c r="C181" s="4"/>
      <c r="D181" s="4"/>
      <c r="E181" s="4"/>
      <c r="F181" s="4"/>
      <c r="G181" s="4"/>
      <c r="H181" s="4"/>
      <c r="I181" s="4"/>
      <c r="J181" s="4"/>
    </row>
    <row r="182" spans="1:10" ht="14.25" customHeight="1">
      <c r="A182" s="4"/>
      <c r="B182" s="4"/>
      <c r="C182" s="4"/>
      <c r="D182" s="4"/>
      <c r="E182" s="4"/>
      <c r="F182" s="4"/>
      <c r="G182" s="4"/>
      <c r="H182" s="4"/>
      <c r="I182" s="4"/>
      <c r="J182" s="4"/>
    </row>
    <row r="183" spans="1:10" ht="14.25" customHeight="1">
      <c r="A183" s="4"/>
      <c r="B183" s="4"/>
      <c r="C183" s="4"/>
      <c r="D183" s="4"/>
      <c r="E183" s="4"/>
      <c r="F183" s="4"/>
      <c r="G183" s="4"/>
      <c r="H183" s="4"/>
      <c r="I183" s="4"/>
      <c r="J183" s="4"/>
    </row>
    <row r="184" spans="1:10" ht="14.25" customHeight="1">
      <c r="A184" s="4"/>
      <c r="B184" s="4"/>
      <c r="C184" s="4"/>
      <c r="D184" s="4"/>
      <c r="E184" s="4"/>
      <c r="F184" s="4"/>
      <c r="G184" s="4"/>
      <c r="H184" s="4"/>
      <c r="I184" s="4"/>
      <c r="J184" s="4"/>
    </row>
    <row r="185" spans="1:10" ht="14.25" customHeight="1">
      <c r="A185" s="4"/>
      <c r="B185" s="4"/>
      <c r="C185" s="4"/>
      <c r="D185" s="4"/>
      <c r="E185" s="4"/>
      <c r="F185" s="4"/>
      <c r="G185" s="4"/>
      <c r="H185" s="4"/>
      <c r="I185" s="4"/>
      <c r="J185" s="4"/>
    </row>
    <row r="186" spans="1:10" ht="14.25" customHeight="1">
      <c r="A186" s="4"/>
      <c r="B186" s="4"/>
      <c r="C186" s="4"/>
      <c r="D186" s="4"/>
      <c r="E186" s="4"/>
      <c r="F186" s="4"/>
      <c r="G186" s="4"/>
      <c r="H186" s="4"/>
      <c r="I186" s="4"/>
      <c r="J186" s="4"/>
    </row>
    <row r="187" spans="1:10" ht="14.25" customHeight="1">
      <c r="A187" s="4"/>
      <c r="B187" s="4"/>
      <c r="C187" s="4"/>
      <c r="D187" s="4"/>
      <c r="E187" s="4"/>
      <c r="F187" s="4"/>
      <c r="G187" s="4"/>
      <c r="H187" s="4"/>
      <c r="I187" s="4"/>
      <c r="J187" s="4"/>
    </row>
    <row r="188" spans="1:10" ht="14.25" customHeight="1">
      <c r="A188" s="4"/>
      <c r="B188" s="4"/>
      <c r="C188" s="4"/>
      <c r="D188" s="4"/>
      <c r="E188" s="4"/>
      <c r="F188" s="4"/>
      <c r="G188" s="4"/>
      <c r="H188" s="4"/>
      <c r="I188" s="4"/>
      <c r="J188" s="4"/>
    </row>
    <row r="189" spans="1:10" ht="14.25" customHeight="1">
      <c r="A189" s="4"/>
      <c r="B189" s="4"/>
      <c r="C189" s="4"/>
      <c r="D189" s="4"/>
      <c r="E189" s="4"/>
      <c r="F189" s="4"/>
      <c r="G189" s="4"/>
      <c r="H189" s="4"/>
      <c r="I189" s="4"/>
      <c r="J189" s="4"/>
    </row>
    <row r="190" spans="1:10" ht="14.25" customHeight="1">
      <c r="A190" s="4"/>
      <c r="B190" s="4"/>
      <c r="C190" s="4"/>
      <c r="D190" s="4"/>
      <c r="E190" s="4"/>
      <c r="F190" s="4"/>
      <c r="G190" s="4"/>
      <c r="H190" s="4"/>
      <c r="I190" s="4"/>
      <c r="J190" s="4"/>
    </row>
    <row r="191" spans="1:10" ht="14.25" customHeight="1">
      <c r="A191" s="4"/>
      <c r="B191" s="4"/>
      <c r="C191" s="4"/>
      <c r="D191" s="4"/>
      <c r="E191" s="4"/>
      <c r="F191" s="4"/>
      <c r="G191" s="4"/>
      <c r="H191" s="4"/>
      <c r="I191" s="4"/>
      <c r="J191" s="4"/>
    </row>
    <row r="192" spans="1:10" ht="14.25" customHeight="1">
      <c r="A192" s="4"/>
      <c r="B192" s="4"/>
      <c r="C192" s="4"/>
      <c r="D192" s="4"/>
      <c r="E192" s="4"/>
      <c r="F192" s="4"/>
      <c r="G192" s="4"/>
      <c r="H192" s="4"/>
      <c r="I192" s="4"/>
      <c r="J192" s="4"/>
    </row>
    <row r="193" spans="1:10" ht="14.25" customHeight="1">
      <c r="A193" s="4"/>
      <c r="B193" s="4"/>
      <c r="C193" s="4"/>
      <c r="D193" s="4"/>
      <c r="E193" s="4"/>
      <c r="F193" s="4"/>
      <c r="G193" s="4"/>
      <c r="H193" s="4"/>
      <c r="I193" s="4"/>
      <c r="J193" s="4"/>
    </row>
    <row r="194" spans="1:10" ht="14.25" customHeight="1">
      <c r="A194" s="4"/>
      <c r="B194" s="4"/>
      <c r="C194" s="4"/>
      <c r="D194" s="4"/>
      <c r="E194" s="4"/>
      <c r="F194" s="4"/>
      <c r="G194" s="4"/>
      <c r="H194" s="4"/>
      <c r="I194" s="4"/>
      <c r="J194" s="4"/>
    </row>
    <row r="195" spans="1:10" ht="14.25" customHeight="1">
      <c r="A195" s="4"/>
      <c r="B195" s="4"/>
      <c r="C195" s="4"/>
      <c r="D195" s="4"/>
      <c r="E195" s="4"/>
      <c r="F195" s="4"/>
      <c r="G195" s="4"/>
      <c r="H195" s="4"/>
      <c r="I195" s="4"/>
      <c r="J195" s="4"/>
    </row>
    <row r="196" spans="1:10" ht="14.25" customHeight="1">
      <c r="A196" s="4"/>
      <c r="B196" s="4"/>
      <c r="C196" s="4"/>
      <c r="D196" s="4"/>
      <c r="E196" s="4"/>
      <c r="F196" s="4"/>
      <c r="G196" s="4"/>
      <c r="H196" s="4"/>
      <c r="I196" s="4"/>
      <c r="J196" s="4"/>
    </row>
    <row r="197" spans="1:10" ht="14.25" customHeight="1">
      <c r="A197" s="4"/>
      <c r="B197" s="4"/>
      <c r="C197" s="4"/>
      <c r="D197" s="4"/>
      <c r="E197" s="4"/>
      <c r="F197" s="4"/>
      <c r="G197" s="4"/>
      <c r="H197" s="4"/>
      <c r="I197" s="4"/>
      <c r="J197" s="4"/>
    </row>
    <row r="198" spans="1:10" ht="14.25" customHeight="1">
      <c r="A198" s="4"/>
      <c r="B198" s="4"/>
      <c r="C198" s="4"/>
      <c r="D198" s="4"/>
      <c r="E198" s="4"/>
      <c r="F198" s="4"/>
      <c r="G198" s="4"/>
      <c r="H198" s="4"/>
      <c r="I198" s="4"/>
      <c r="J198" s="4"/>
    </row>
    <row r="199" spans="1:10" ht="14.25" customHeight="1">
      <c r="A199" s="4"/>
      <c r="B199" s="4"/>
      <c r="C199" s="4"/>
      <c r="D199" s="4"/>
      <c r="E199" s="4"/>
      <c r="F199" s="4"/>
      <c r="G199" s="4"/>
      <c r="H199" s="4"/>
      <c r="I199" s="4"/>
      <c r="J199" s="4"/>
    </row>
    <row r="200" spans="1:10" ht="14.25" customHeight="1">
      <c r="A200" s="4"/>
      <c r="B200" s="4"/>
      <c r="C200" s="4"/>
      <c r="D200" s="4"/>
      <c r="E200" s="4"/>
      <c r="F200" s="4"/>
      <c r="G200" s="4"/>
      <c r="H200" s="4"/>
      <c r="I200" s="4"/>
      <c r="J200" s="4"/>
    </row>
    <row r="201" spans="1:10" ht="14.25" customHeight="1">
      <c r="A201" s="4"/>
      <c r="B201" s="4"/>
      <c r="C201" s="4"/>
      <c r="D201" s="4"/>
      <c r="E201" s="4"/>
      <c r="F201" s="4"/>
      <c r="G201" s="4"/>
      <c r="H201" s="4"/>
      <c r="I201" s="4"/>
      <c r="J201" s="4"/>
    </row>
    <row r="202" spans="1:10" ht="14.25" customHeight="1">
      <c r="A202" s="4"/>
      <c r="B202" s="4"/>
      <c r="C202" s="4"/>
      <c r="D202" s="4"/>
      <c r="E202" s="4"/>
      <c r="F202" s="4"/>
      <c r="G202" s="4"/>
      <c r="H202" s="4"/>
      <c r="I202" s="4"/>
      <c r="J202" s="4"/>
    </row>
    <row r="203" spans="1:10" ht="14.25" customHeight="1">
      <c r="A203" s="4"/>
      <c r="B203" s="4"/>
      <c r="C203" s="4"/>
      <c r="D203" s="4"/>
      <c r="E203" s="4"/>
      <c r="F203" s="4"/>
      <c r="G203" s="4"/>
      <c r="H203" s="4"/>
      <c r="I203" s="4"/>
      <c r="J203" s="4"/>
    </row>
    <row r="204" spans="1:10" ht="14.25" customHeight="1">
      <c r="A204" s="4"/>
      <c r="B204" s="4"/>
      <c r="C204" s="4"/>
      <c r="D204" s="4"/>
      <c r="E204" s="4"/>
      <c r="F204" s="4"/>
      <c r="G204" s="4"/>
      <c r="H204" s="4"/>
      <c r="I204" s="4"/>
      <c r="J204" s="4"/>
    </row>
    <row r="205" spans="1:10" ht="14.25" customHeight="1">
      <c r="A205" s="4"/>
      <c r="B205" s="4"/>
      <c r="C205" s="4"/>
      <c r="D205" s="4"/>
      <c r="E205" s="4"/>
      <c r="F205" s="4"/>
      <c r="G205" s="4"/>
      <c r="H205" s="4"/>
      <c r="I205" s="4"/>
      <c r="J205" s="4"/>
    </row>
    <row r="206" spans="1:10" ht="14.25" customHeight="1">
      <c r="A206" s="4"/>
      <c r="B206" s="4"/>
      <c r="C206" s="4"/>
      <c r="D206" s="4"/>
      <c r="E206" s="4"/>
      <c r="F206" s="4"/>
      <c r="G206" s="4"/>
      <c r="H206" s="4"/>
      <c r="I206" s="4"/>
      <c r="J206" s="4"/>
    </row>
    <row r="207" spans="1:10" ht="14.25" customHeight="1">
      <c r="A207" s="4"/>
      <c r="B207" s="4"/>
      <c r="C207" s="4"/>
      <c r="D207" s="4"/>
      <c r="E207" s="4"/>
      <c r="F207" s="4"/>
      <c r="G207" s="4"/>
      <c r="H207" s="4"/>
      <c r="I207" s="4"/>
      <c r="J207" s="4"/>
    </row>
    <row r="208" spans="1:10" ht="14.25" customHeight="1">
      <c r="A208" s="4"/>
      <c r="B208" s="4"/>
      <c r="C208" s="4"/>
      <c r="D208" s="4"/>
      <c r="E208" s="4"/>
      <c r="F208" s="4"/>
      <c r="G208" s="4"/>
      <c r="H208" s="4"/>
      <c r="I208" s="4"/>
      <c r="J208" s="4"/>
    </row>
    <row r="209" spans="1:10" ht="14.25" customHeight="1">
      <c r="A209" s="4"/>
      <c r="B209" s="4"/>
      <c r="C209" s="4"/>
      <c r="D209" s="4"/>
      <c r="E209" s="4"/>
      <c r="F209" s="4"/>
      <c r="G209" s="4"/>
      <c r="H209" s="4"/>
      <c r="I209" s="4"/>
      <c r="J209" s="4"/>
    </row>
    <row r="210" spans="1:10" ht="14.25" customHeight="1">
      <c r="A210" s="4"/>
      <c r="B210" s="4"/>
      <c r="C210" s="4"/>
      <c r="D210" s="4"/>
      <c r="E210" s="4"/>
      <c r="F210" s="4"/>
      <c r="G210" s="4"/>
      <c r="H210" s="4"/>
      <c r="I210" s="4"/>
      <c r="J210" s="4"/>
    </row>
    <row r="211" spans="1:10" ht="14.25" customHeight="1">
      <c r="A211" s="4"/>
      <c r="B211" s="4"/>
      <c r="C211" s="4"/>
      <c r="D211" s="4"/>
      <c r="E211" s="4"/>
      <c r="F211" s="4"/>
      <c r="G211" s="4"/>
      <c r="H211" s="4"/>
      <c r="I211" s="4"/>
      <c r="J211" s="4"/>
    </row>
    <row r="212" spans="1:10" ht="14.25" customHeight="1">
      <c r="A212" s="4"/>
      <c r="B212" s="4"/>
      <c r="C212" s="4"/>
      <c r="D212" s="4"/>
      <c r="E212" s="4"/>
      <c r="F212" s="4"/>
      <c r="G212" s="4"/>
      <c r="H212" s="4"/>
      <c r="I212" s="4"/>
      <c r="J212" s="4"/>
    </row>
    <row r="213" spans="1:10" ht="14.25" customHeight="1">
      <c r="A213" s="4"/>
      <c r="B213" s="4"/>
      <c r="C213" s="4"/>
      <c r="D213" s="4"/>
      <c r="E213" s="4"/>
      <c r="F213" s="4"/>
      <c r="G213" s="4"/>
      <c r="H213" s="4"/>
      <c r="I213" s="4"/>
      <c r="J213" s="4"/>
    </row>
    <row r="214" spans="1:10" ht="14.25" customHeight="1">
      <c r="A214" s="4"/>
      <c r="B214" s="4"/>
      <c r="C214" s="4"/>
      <c r="D214" s="4"/>
      <c r="E214" s="4"/>
      <c r="F214" s="4"/>
      <c r="G214" s="4"/>
      <c r="H214" s="4"/>
      <c r="I214" s="4"/>
      <c r="J214" s="4"/>
    </row>
    <row r="215" spans="1:10" ht="14.25" customHeight="1"/>
    <row r="216" spans="1:10" ht="14.25" customHeight="1"/>
    <row r="217" spans="1:10" ht="14.25" customHeight="1"/>
    <row r="218" spans="1:10" ht="15.75" customHeight="1"/>
    <row r="219" spans="1:10" ht="15.75" customHeight="1"/>
    <row r="220" spans="1:10" ht="15.75" customHeight="1"/>
    <row r="221" spans="1:10" ht="15.75" customHeight="1"/>
    <row r="222" spans="1:10" ht="15.75" customHeight="1"/>
    <row r="223" spans="1:10" ht="15.75" customHeight="1"/>
    <row r="224" spans="1:10"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7:Z55" xr:uid="{00000000-0009-0000-0000-000003000000}">
    <sortState xmlns:xlrd2="http://schemas.microsoft.com/office/spreadsheetml/2017/richdata2" ref="A10:Z28">
      <sortCondition ref="F7:F28"/>
    </sortState>
  </autoFilter>
  <mergeCells count="57">
    <mergeCell ref="F7:F8"/>
    <mergeCell ref="A2:Z2"/>
    <mergeCell ref="A3:Z3"/>
    <mergeCell ref="A4:Z4"/>
    <mergeCell ref="A5:H6"/>
    <mergeCell ref="I5:M6"/>
    <mergeCell ref="N5:Z6"/>
    <mergeCell ref="A7:A8"/>
    <mergeCell ref="B7:B8"/>
    <mergeCell ref="C7:C8"/>
    <mergeCell ref="D7:D8"/>
    <mergeCell ref="E7:E8"/>
    <mergeCell ref="T7:U7"/>
    <mergeCell ref="V7:W7"/>
    <mergeCell ref="X7:Z7"/>
    <mergeCell ref="Q7:Q8"/>
    <mergeCell ref="R7:S7"/>
    <mergeCell ref="G7:G8"/>
    <mergeCell ref="H7:H8"/>
    <mergeCell ref="I7:I8"/>
    <mergeCell ref="J7:J8"/>
    <mergeCell ref="K7:K8"/>
    <mergeCell ref="L7:L8"/>
    <mergeCell ref="M7:M8"/>
    <mergeCell ref="N7:N8"/>
    <mergeCell ref="O7:O8"/>
    <mergeCell ref="P7:P8"/>
    <mergeCell ref="A55:J55"/>
    <mergeCell ref="D11:D13"/>
    <mergeCell ref="E11:E13"/>
    <mergeCell ref="D15:D16"/>
    <mergeCell ref="E15:E16"/>
    <mergeCell ref="D17:D18"/>
    <mergeCell ref="E17:E18"/>
    <mergeCell ref="D19:D20"/>
    <mergeCell ref="E19:E20"/>
    <mergeCell ref="E21:E26"/>
    <mergeCell ref="D52:D54"/>
    <mergeCell ref="E52:E54"/>
    <mergeCell ref="D28:D31"/>
    <mergeCell ref="E28:E31"/>
    <mergeCell ref="D39:D41"/>
    <mergeCell ref="E39:E41"/>
    <mergeCell ref="B9:B54"/>
    <mergeCell ref="D42:D44"/>
    <mergeCell ref="E42:E44"/>
    <mergeCell ref="D45:D48"/>
    <mergeCell ref="E45:E48"/>
    <mergeCell ref="D49:D50"/>
    <mergeCell ref="E49:E50"/>
    <mergeCell ref="D32:D34"/>
    <mergeCell ref="E32:E34"/>
    <mergeCell ref="D36:D37"/>
    <mergeCell ref="E36:E37"/>
    <mergeCell ref="D21:D26"/>
    <mergeCell ref="C32:C54"/>
    <mergeCell ref="C9:C31"/>
  </mergeCells>
  <phoneticPr fontId="23" type="noConversion"/>
  <hyperlinks>
    <hyperlink ref="G9" r:id="rId1" location=":~:text=SECTOR%20MAR%C3%8DTIMO%20PANAME%C3%91O%20SIGUE%20COMPETITIVO%20FRENTE%20AL%20ESCENARIO%20MUNDIAL,-agosto%2010%2C%202020&amp;text=El%20sector%20log%C3%ADstico%20nacional%20genera,pandemia%2C%20pese%20al%20escenario%20mundial" xr:uid="{D2162392-EA55-1F46-A34D-DA8962F2D566}"/>
    <hyperlink ref="G11" r:id="rId2" xr:uid="{F53311CE-06D2-5C4B-B881-91D4F8F6F583}"/>
    <hyperlink ref="G12" r:id="rId3" xr:uid="{316F93BC-DF8B-5F43-BFAB-68C19D9D1B72}"/>
    <hyperlink ref="G13" r:id="rId4" xr:uid="{41C0E8C4-ED36-2745-89AD-A782DF74ADCA}"/>
    <hyperlink ref="G16" r:id="rId5" xr:uid="{9968FE54-3CE4-0548-BD7F-FCB2A7A0C7F3}"/>
    <hyperlink ref="G18" r:id="rId6" xr:uid="{19EE98B2-0340-2448-81B1-5CF266B2F092}"/>
    <hyperlink ref="G19" r:id="rId7" xr:uid="{83B5F2CD-7C89-7F45-81F1-91C4B6E99EAB}"/>
    <hyperlink ref="G20" r:id="rId8" xr:uid="{F197FD42-2FBD-054C-8E6F-BCA937C880EA}"/>
    <hyperlink ref="G22" r:id="rId9" xr:uid="{2F308038-5DCD-B040-B2DE-28301A054F81}"/>
    <hyperlink ref="G23" r:id="rId10" xr:uid="{0036032E-ACA6-C046-99DA-786E87AAE686}"/>
    <hyperlink ref="G24" r:id="rId11" xr:uid="{21D52F0E-4286-174F-A8E5-77D4652C5FFF}"/>
    <hyperlink ref="G25" r:id="rId12" xr:uid="{41884240-025A-D94E-84A9-568E696F5A94}"/>
    <hyperlink ref="G26" r:id="rId13" xr:uid="{1BB140F0-1E3C-5D48-8167-926D25080C77}"/>
    <hyperlink ref="G27" r:id="rId14" xr:uid="{2DA94F14-B631-4A4B-BE9B-9159F0FAC178}"/>
    <hyperlink ref="G28" r:id="rId15" xr:uid="{7E775809-F517-994F-86C0-76FCE96EC5EF}"/>
    <hyperlink ref="G29" r:id="rId16" xr:uid="{2527B421-AB75-854D-A0D8-49CE5DBFC077}"/>
    <hyperlink ref="G30" r:id="rId17" xr:uid="{397871DF-43A6-6C4E-BA94-5F2D174F8D98}"/>
    <hyperlink ref="G31" r:id="rId18" xr:uid="{F0DE10B1-323D-5544-9354-97B3A3F55DD3}"/>
    <hyperlink ref="G32" r:id="rId19" xr:uid="{2F75C2BF-C80A-2445-9B73-A13EA2A8F5C6}"/>
    <hyperlink ref="G34" r:id="rId20" xr:uid="{D861EA19-7060-F640-A332-C09A97A077F6}"/>
    <hyperlink ref="G36" r:id="rId21" xr:uid="{979EB7CB-D47B-9A4A-837D-E60FBD84EF41}"/>
    <hyperlink ref="G38" r:id="rId22" xr:uid="{8E155412-FFD1-294B-914D-BA9F810326B3}"/>
    <hyperlink ref="G40" r:id="rId23" location=".X0CKB2bVuns.whatsapp" xr:uid="{37D5EE73-A9D0-9447-B6DB-81544A6FBB80}"/>
    <hyperlink ref="G41" r:id="rId24" xr:uid="{A9B5982A-5A23-954D-9C93-D2D0C8A47451}"/>
    <hyperlink ref="G42" r:id="rId25" xr:uid="{33A461D6-B154-F148-919A-BC9036FB2CA4}"/>
    <hyperlink ref="G43" r:id="rId26" xr:uid="{07C2CED4-7A50-4F4B-8386-5804F8518A68}"/>
    <hyperlink ref="G44" r:id="rId27" xr:uid="{F6026CB8-91D3-FE43-BE92-B8E64804DD4D}"/>
    <hyperlink ref="G45" r:id="rId28" xr:uid="{CAA6D08A-9803-9948-8299-DB3463C40CAB}"/>
    <hyperlink ref="G46" r:id="rId29" xr:uid="{5BA8A170-76A1-D34B-998F-6C97AE06E185}"/>
    <hyperlink ref="G47" r:id="rId30" xr:uid="{1C98F578-BE9E-8141-98B6-4EC853EF8C45}"/>
    <hyperlink ref="G49" r:id="rId31" xr:uid="{5E013C31-ACAE-344D-8E03-1A907937BA9F}"/>
    <hyperlink ref="G52" r:id="rId32" xr:uid="{E309D109-53EE-E042-9EFD-D89A2A59BB3A}"/>
    <hyperlink ref="G53" r:id="rId33" xr:uid="{73B393A4-47E5-C248-897A-3912E736325C}"/>
    <hyperlink ref="G54" r:id="rId34" xr:uid="{72896BDC-E851-0F4F-84FB-3DB99B565CFE}"/>
  </hyperlinks>
  <pageMargins left="0.7" right="0.7" top="0.75" bottom="0.75" header="0" footer="0"/>
  <pageSetup paperSize="5" orientation="landscape" r:id="rId35"/>
  <drawing r:id="rId3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84F8F-6FD5-6348-A952-565DBDA5E40D}">
  <sheetPr>
    <pageSetUpPr fitToPage="1"/>
  </sheetPr>
  <dimension ref="A1:CN938"/>
  <sheetViews>
    <sheetView zoomScale="50" zoomScaleNormal="52" zoomScalePageLayoutView="72" workbookViewId="0">
      <selection activeCell="A9" sqref="A9:Z51"/>
    </sheetView>
  </sheetViews>
  <sheetFormatPr baseColWidth="10" defaultColWidth="12.6640625" defaultRowHeight="15" customHeight="1"/>
  <cols>
    <col min="1" max="1" width="14" style="3" customWidth="1"/>
    <col min="2" max="3" width="21.33203125" style="3" customWidth="1"/>
    <col min="4" max="4" width="17.1640625" style="3" customWidth="1"/>
    <col min="5" max="5" width="57" style="3" customWidth="1"/>
    <col min="6" max="6" width="12.1640625" style="3" customWidth="1"/>
    <col min="7" max="7" width="21.5" style="3" customWidth="1"/>
    <col min="8" max="8" width="25.6640625" style="3" customWidth="1"/>
    <col min="9" max="9" width="16.6640625" style="3" customWidth="1"/>
    <col min="10" max="10" width="63.33203125" style="3" customWidth="1"/>
    <col min="11" max="11" width="14.6640625" style="3" customWidth="1"/>
    <col min="12" max="12" width="18.6640625" style="3" customWidth="1"/>
    <col min="13" max="13" width="19.83203125" style="3" customWidth="1"/>
    <col min="14" max="26" width="10.83203125" style="3" customWidth="1"/>
    <col min="27" max="16384" width="12.6640625" style="3"/>
  </cols>
  <sheetData>
    <row r="1" spans="1:59" ht="34" customHeight="1">
      <c r="A1" s="39"/>
      <c r="B1" s="39"/>
      <c r="C1" s="41"/>
      <c r="D1" s="41"/>
      <c r="E1" s="41"/>
      <c r="F1" s="41"/>
      <c r="G1" s="41"/>
      <c r="H1" s="41"/>
      <c r="I1" s="41"/>
      <c r="J1" s="41"/>
      <c r="K1" s="41"/>
      <c r="L1" s="41"/>
      <c r="M1" s="41"/>
      <c r="N1" s="41"/>
      <c r="O1" s="41"/>
      <c r="P1" s="41"/>
      <c r="Q1" s="41"/>
      <c r="R1" s="41"/>
      <c r="S1" s="41"/>
      <c r="T1" s="41"/>
      <c r="U1" s="41"/>
      <c r="V1" s="41"/>
      <c r="W1" s="41"/>
      <c r="X1" s="41"/>
      <c r="Y1" s="41"/>
      <c r="Z1" s="4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row>
    <row r="2" spans="1:59" ht="34" customHeight="1">
      <c r="A2" s="411" t="s">
        <v>0</v>
      </c>
      <c r="B2" s="411"/>
      <c r="C2" s="411"/>
      <c r="D2" s="411"/>
      <c r="E2" s="411"/>
      <c r="F2" s="411"/>
      <c r="G2" s="411"/>
      <c r="H2" s="411"/>
      <c r="I2" s="411"/>
      <c r="J2" s="411"/>
      <c r="K2" s="411"/>
      <c r="L2" s="411"/>
      <c r="M2" s="411"/>
      <c r="N2" s="411"/>
      <c r="O2" s="411"/>
      <c r="P2" s="411"/>
      <c r="Q2" s="411"/>
      <c r="R2" s="411"/>
      <c r="S2" s="411"/>
      <c r="T2" s="411"/>
      <c r="U2" s="411"/>
      <c r="V2" s="411"/>
      <c r="W2" s="411"/>
      <c r="X2" s="411"/>
      <c r="Y2" s="411"/>
      <c r="Z2" s="411"/>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row>
    <row r="3" spans="1:59" ht="34" customHeight="1">
      <c r="A3" s="432" t="s">
        <v>126</v>
      </c>
      <c r="B3" s="432"/>
      <c r="C3" s="432"/>
      <c r="D3" s="432"/>
      <c r="E3" s="432"/>
      <c r="F3" s="432"/>
      <c r="G3" s="432"/>
      <c r="H3" s="432"/>
      <c r="I3" s="432"/>
      <c r="J3" s="432"/>
      <c r="K3" s="432"/>
      <c r="L3" s="432"/>
      <c r="M3" s="432"/>
      <c r="N3" s="432"/>
      <c r="O3" s="432"/>
      <c r="P3" s="432"/>
      <c r="Q3" s="432"/>
      <c r="R3" s="432"/>
      <c r="S3" s="432"/>
      <c r="T3" s="432"/>
      <c r="U3" s="432"/>
      <c r="V3" s="432"/>
      <c r="W3" s="432"/>
      <c r="X3" s="432"/>
      <c r="Y3" s="432"/>
      <c r="Z3" s="432"/>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row>
    <row r="4" spans="1:59" ht="34" customHeight="1">
      <c r="A4" s="433" t="s">
        <v>284</v>
      </c>
      <c r="B4" s="433"/>
      <c r="C4" s="433"/>
      <c r="D4" s="433"/>
      <c r="E4" s="433"/>
      <c r="F4" s="433"/>
      <c r="G4" s="433"/>
      <c r="H4" s="433"/>
      <c r="I4" s="433"/>
      <c r="J4" s="433"/>
      <c r="K4" s="433"/>
      <c r="L4" s="433"/>
      <c r="M4" s="433"/>
      <c r="N4" s="433"/>
      <c r="O4" s="433"/>
      <c r="P4" s="433"/>
      <c r="Q4" s="433"/>
      <c r="R4" s="433"/>
      <c r="S4" s="433"/>
      <c r="T4" s="433"/>
      <c r="U4" s="433"/>
      <c r="V4" s="433"/>
      <c r="W4" s="433"/>
      <c r="X4" s="433"/>
      <c r="Y4" s="433"/>
      <c r="Z4" s="433"/>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row>
    <row r="5" spans="1:59" ht="14.25" customHeight="1">
      <c r="A5" s="415" t="s">
        <v>1</v>
      </c>
      <c r="B5" s="415"/>
      <c r="C5" s="416"/>
      <c r="D5" s="416"/>
      <c r="E5" s="416"/>
      <c r="F5" s="416"/>
      <c r="G5" s="416"/>
      <c r="H5" s="416"/>
      <c r="I5" s="415" t="s">
        <v>2</v>
      </c>
      <c r="J5" s="416"/>
      <c r="K5" s="416"/>
      <c r="L5" s="416"/>
      <c r="M5" s="416"/>
      <c r="N5" s="415" t="s">
        <v>3</v>
      </c>
      <c r="O5" s="416"/>
      <c r="P5" s="416"/>
      <c r="Q5" s="416"/>
      <c r="R5" s="416"/>
      <c r="S5" s="416"/>
      <c r="T5" s="416"/>
      <c r="U5" s="416"/>
      <c r="V5" s="416"/>
      <c r="W5" s="416"/>
      <c r="X5" s="416"/>
      <c r="Y5" s="416"/>
      <c r="Z5" s="416"/>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row>
    <row r="6" spans="1:59" ht="14.25" customHeight="1">
      <c r="A6" s="416"/>
      <c r="B6" s="416"/>
      <c r="C6" s="416"/>
      <c r="D6" s="416"/>
      <c r="E6" s="416"/>
      <c r="F6" s="416"/>
      <c r="G6" s="416"/>
      <c r="H6" s="416"/>
      <c r="I6" s="416"/>
      <c r="J6" s="416"/>
      <c r="K6" s="416"/>
      <c r="L6" s="416"/>
      <c r="M6" s="416"/>
      <c r="N6" s="416"/>
      <c r="O6" s="416"/>
      <c r="P6" s="416"/>
      <c r="Q6" s="416"/>
      <c r="R6" s="416"/>
      <c r="S6" s="416"/>
      <c r="T6" s="416"/>
      <c r="U6" s="416"/>
      <c r="V6" s="416"/>
      <c r="W6" s="416"/>
      <c r="X6" s="416"/>
      <c r="Y6" s="416"/>
      <c r="Z6" s="416"/>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row>
    <row r="7" spans="1:59" ht="27" customHeight="1">
      <c r="A7" s="421" t="s">
        <v>4</v>
      </c>
      <c r="B7" s="422" t="s">
        <v>124</v>
      </c>
      <c r="C7" s="422" t="s">
        <v>123</v>
      </c>
      <c r="D7" s="317" t="s">
        <v>5</v>
      </c>
      <c r="E7" s="317" t="s">
        <v>6</v>
      </c>
      <c r="F7" s="422" t="s">
        <v>25</v>
      </c>
      <c r="G7" s="317" t="s">
        <v>7</v>
      </c>
      <c r="H7" s="317" t="s">
        <v>8</v>
      </c>
      <c r="I7" s="317" t="s">
        <v>122</v>
      </c>
      <c r="J7" s="317" t="s">
        <v>9</v>
      </c>
      <c r="K7" s="317" t="s">
        <v>10</v>
      </c>
      <c r="L7" s="317" t="s">
        <v>11</v>
      </c>
      <c r="M7" s="317" t="s">
        <v>12</v>
      </c>
      <c r="N7" s="317" t="s">
        <v>13</v>
      </c>
      <c r="O7" s="317" t="s">
        <v>121</v>
      </c>
      <c r="P7" s="317" t="s">
        <v>120</v>
      </c>
      <c r="Q7" s="317" t="s">
        <v>119</v>
      </c>
      <c r="R7" s="422" t="s">
        <v>14</v>
      </c>
      <c r="S7" s="431"/>
      <c r="T7" s="422" t="s">
        <v>15</v>
      </c>
      <c r="U7" s="431"/>
      <c r="V7" s="422" t="s">
        <v>16</v>
      </c>
      <c r="W7" s="431"/>
      <c r="X7" s="422" t="s">
        <v>17</v>
      </c>
      <c r="Y7" s="431"/>
      <c r="Z7" s="431"/>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row>
    <row r="8" spans="1:59" ht="25.5" customHeight="1">
      <c r="A8" s="421"/>
      <c r="B8" s="422"/>
      <c r="C8" s="422"/>
      <c r="D8" s="318"/>
      <c r="E8" s="318"/>
      <c r="F8" s="439"/>
      <c r="G8" s="318"/>
      <c r="H8" s="318"/>
      <c r="I8" s="318"/>
      <c r="J8" s="318"/>
      <c r="K8" s="318"/>
      <c r="L8" s="317"/>
      <c r="M8" s="317"/>
      <c r="N8" s="318"/>
      <c r="O8" s="318"/>
      <c r="P8" s="318"/>
      <c r="Q8" s="318"/>
      <c r="R8" s="62" t="s">
        <v>18</v>
      </c>
      <c r="S8" s="62" t="s">
        <v>19</v>
      </c>
      <c r="T8" s="62" t="s">
        <v>18</v>
      </c>
      <c r="U8" s="62" t="s">
        <v>19</v>
      </c>
      <c r="V8" s="62" t="s">
        <v>18</v>
      </c>
      <c r="W8" s="62" t="s">
        <v>19</v>
      </c>
      <c r="X8" s="62" t="s">
        <v>20</v>
      </c>
      <c r="Y8" s="62" t="s">
        <v>21</v>
      </c>
      <c r="Z8" s="62" t="s">
        <v>22</v>
      </c>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row>
    <row r="9" spans="1:59" ht="94" customHeight="1">
      <c r="A9" s="23" t="s">
        <v>285</v>
      </c>
      <c r="B9" s="434" t="s">
        <v>303</v>
      </c>
      <c r="C9" s="443" t="s">
        <v>321</v>
      </c>
      <c r="D9" s="299" t="s">
        <v>188</v>
      </c>
      <c r="E9" s="299" t="s">
        <v>286</v>
      </c>
      <c r="F9" s="66">
        <v>44076</v>
      </c>
      <c r="G9" s="67" t="s">
        <v>26</v>
      </c>
      <c r="H9" s="55" t="s">
        <v>289</v>
      </c>
      <c r="I9" s="55" t="s">
        <v>27</v>
      </c>
      <c r="J9" s="55" t="s">
        <v>304</v>
      </c>
      <c r="K9" s="55">
        <v>1</v>
      </c>
      <c r="L9" s="74">
        <f>IF(N9=3, 750, IF(N9=1, 1000, ""))</f>
        <v>750</v>
      </c>
      <c r="M9" s="74">
        <f t="shared" ref="M9:M51" si="0">L9*4</f>
        <v>3000</v>
      </c>
      <c r="N9" s="55">
        <v>3</v>
      </c>
      <c r="O9" s="55" t="str">
        <f>IF(N9=1,1,"")</f>
        <v/>
      </c>
      <c r="P9" s="55"/>
      <c r="Q9" s="55">
        <f>IF(N9=3,1,"")</f>
        <v>1</v>
      </c>
      <c r="R9" s="55">
        <v>1</v>
      </c>
      <c r="S9" s="55"/>
      <c r="T9" s="55">
        <v>1</v>
      </c>
      <c r="U9" s="55"/>
      <c r="V9" s="55">
        <v>1</v>
      </c>
      <c r="W9" s="55"/>
      <c r="X9" s="55">
        <v>1</v>
      </c>
      <c r="Y9" s="55"/>
      <c r="Z9" s="5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row>
    <row r="10" spans="1:59" ht="94" customHeight="1">
      <c r="A10" s="23" t="s">
        <v>285</v>
      </c>
      <c r="B10" s="435"/>
      <c r="C10" s="444"/>
      <c r="D10" s="300"/>
      <c r="E10" s="300"/>
      <c r="F10" s="52">
        <v>44076</v>
      </c>
      <c r="G10" s="61" t="s">
        <v>90</v>
      </c>
      <c r="H10" s="51" t="s">
        <v>102</v>
      </c>
      <c r="I10" s="51" t="s">
        <v>88</v>
      </c>
      <c r="J10" s="51" t="s">
        <v>286</v>
      </c>
      <c r="K10" s="51">
        <v>2</v>
      </c>
      <c r="L10" s="72">
        <v>500</v>
      </c>
      <c r="M10" s="73">
        <f t="shared" si="0"/>
        <v>2000</v>
      </c>
      <c r="N10" s="51">
        <v>1</v>
      </c>
      <c r="O10" s="51">
        <v>1</v>
      </c>
      <c r="P10" s="51"/>
      <c r="Q10" s="51"/>
      <c r="R10" s="51">
        <v>1</v>
      </c>
      <c r="S10" s="51"/>
      <c r="T10" s="51">
        <v>1</v>
      </c>
      <c r="U10" s="51"/>
      <c r="V10" s="51">
        <v>1</v>
      </c>
      <c r="W10" s="51"/>
      <c r="X10" s="51">
        <v>1</v>
      </c>
      <c r="Y10" s="51"/>
      <c r="Z10" s="51"/>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row>
    <row r="11" spans="1:59" ht="94" customHeight="1">
      <c r="A11" s="23" t="s">
        <v>285</v>
      </c>
      <c r="B11" s="435"/>
      <c r="C11" s="444"/>
      <c r="D11" s="300"/>
      <c r="E11" s="300"/>
      <c r="F11" s="52">
        <v>44076</v>
      </c>
      <c r="G11" s="61" t="s">
        <v>90</v>
      </c>
      <c r="H11" s="51" t="s">
        <v>102</v>
      </c>
      <c r="I11" s="51" t="s">
        <v>88</v>
      </c>
      <c r="J11" s="51" t="s">
        <v>286</v>
      </c>
      <c r="K11" s="55">
        <v>3</v>
      </c>
      <c r="L11" s="72">
        <v>500</v>
      </c>
      <c r="M11" s="73">
        <f t="shared" si="0"/>
        <v>2000</v>
      </c>
      <c r="N11" s="51">
        <v>1</v>
      </c>
      <c r="O11" s="51">
        <v>1</v>
      </c>
      <c r="P11" s="51"/>
      <c r="Q11" s="51"/>
      <c r="R11" s="51">
        <v>1</v>
      </c>
      <c r="S11" s="51"/>
      <c r="T11" s="51">
        <v>1</v>
      </c>
      <c r="U11" s="51"/>
      <c r="V11" s="51">
        <v>1</v>
      </c>
      <c r="W11" s="51"/>
      <c r="X11" s="51">
        <v>1</v>
      </c>
      <c r="Y11" s="51"/>
      <c r="Z11" s="51"/>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row>
    <row r="12" spans="1:59" ht="94" customHeight="1">
      <c r="A12" s="23" t="s">
        <v>285</v>
      </c>
      <c r="B12" s="435"/>
      <c r="C12" s="444"/>
      <c r="D12" s="300"/>
      <c r="E12" s="300"/>
      <c r="F12" s="66">
        <v>44076</v>
      </c>
      <c r="G12" s="67" t="s">
        <v>90</v>
      </c>
      <c r="H12" s="55" t="s">
        <v>289</v>
      </c>
      <c r="I12" s="55" t="s">
        <v>88</v>
      </c>
      <c r="J12" s="55" t="s">
        <v>304</v>
      </c>
      <c r="K12" s="51">
        <v>4</v>
      </c>
      <c r="L12" s="74">
        <v>500</v>
      </c>
      <c r="M12" s="74">
        <f t="shared" si="0"/>
        <v>2000</v>
      </c>
      <c r="N12" s="55">
        <v>3</v>
      </c>
      <c r="O12" s="55" t="str">
        <f>IF(N12=1,1,"")</f>
        <v/>
      </c>
      <c r="P12" s="55"/>
      <c r="Q12" s="55">
        <f>IF(N12=3,1,"")</f>
        <v>1</v>
      </c>
      <c r="R12" s="55">
        <v>1</v>
      </c>
      <c r="S12" s="55"/>
      <c r="T12" s="55">
        <v>1</v>
      </c>
      <c r="U12" s="55"/>
      <c r="V12" s="55">
        <v>1</v>
      </c>
      <c r="W12" s="55"/>
      <c r="X12" s="55">
        <v>1</v>
      </c>
      <c r="Y12" s="55"/>
      <c r="Z12" s="5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row>
    <row r="13" spans="1:59" ht="94" customHeight="1">
      <c r="A13" s="23" t="s">
        <v>285</v>
      </c>
      <c r="B13" s="435"/>
      <c r="C13" s="444"/>
      <c r="D13" s="316"/>
      <c r="E13" s="316"/>
      <c r="F13" s="66">
        <v>44077</v>
      </c>
      <c r="G13" s="67" t="s">
        <v>26</v>
      </c>
      <c r="H13" s="55" t="s">
        <v>140</v>
      </c>
      <c r="I13" s="55" t="s">
        <v>27</v>
      </c>
      <c r="J13" s="55" t="s">
        <v>305</v>
      </c>
      <c r="K13" s="55">
        <v>5</v>
      </c>
      <c r="L13" s="74">
        <f>IF(N13=3, 750, IF(N13=1, 1000, ""))</f>
        <v>750</v>
      </c>
      <c r="M13" s="74">
        <f t="shared" si="0"/>
        <v>3000</v>
      </c>
      <c r="N13" s="55">
        <v>3</v>
      </c>
      <c r="O13" s="55" t="str">
        <f>IF(N13=1,1,"")</f>
        <v/>
      </c>
      <c r="P13" s="55"/>
      <c r="Q13" s="55">
        <f>IF(N13=3,1,"")</f>
        <v>1</v>
      </c>
      <c r="R13" s="55">
        <v>1</v>
      </c>
      <c r="S13" s="55"/>
      <c r="T13" s="55">
        <v>1</v>
      </c>
      <c r="U13" s="55"/>
      <c r="V13" s="55">
        <v>1</v>
      </c>
      <c r="W13" s="55"/>
      <c r="X13" s="55">
        <v>1</v>
      </c>
      <c r="Y13" s="55"/>
      <c r="Z13" s="5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row>
    <row r="14" spans="1:59" ht="94" customHeight="1">
      <c r="A14" s="23" t="s">
        <v>285</v>
      </c>
      <c r="B14" s="435"/>
      <c r="C14" s="444"/>
      <c r="D14" s="63" t="s">
        <v>310</v>
      </c>
      <c r="E14" s="63" t="s">
        <v>276</v>
      </c>
      <c r="F14" s="66">
        <v>44077</v>
      </c>
      <c r="G14" s="67" t="s">
        <v>26</v>
      </c>
      <c r="H14" s="55" t="s">
        <v>184</v>
      </c>
      <c r="I14" s="55" t="s">
        <v>27</v>
      </c>
      <c r="J14" s="55" t="s">
        <v>276</v>
      </c>
      <c r="K14" s="51">
        <v>6</v>
      </c>
      <c r="L14" s="74">
        <f>IF(N14=3, 750, IF(N14=1, 1000, ""))</f>
        <v>750</v>
      </c>
      <c r="M14" s="74">
        <f t="shared" si="0"/>
        <v>3000</v>
      </c>
      <c r="N14" s="55">
        <v>3</v>
      </c>
      <c r="O14" s="55" t="str">
        <f>IF(N14=1,1,"")</f>
        <v/>
      </c>
      <c r="P14" s="55"/>
      <c r="Q14" s="55">
        <f>IF(N14=3,1,"")</f>
        <v>1</v>
      </c>
      <c r="R14" s="55">
        <v>1</v>
      </c>
      <c r="S14" s="55"/>
      <c r="T14" s="55">
        <v>1</v>
      </c>
      <c r="U14" s="55"/>
      <c r="V14" s="55">
        <v>1</v>
      </c>
      <c r="W14" s="55"/>
      <c r="X14" s="55">
        <v>1</v>
      </c>
      <c r="Y14" s="55"/>
      <c r="Z14" s="5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row>
    <row r="15" spans="1:59" ht="94" customHeight="1">
      <c r="A15" s="23" t="s">
        <v>285</v>
      </c>
      <c r="B15" s="435"/>
      <c r="C15" s="444"/>
      <c r="D15" s="63" t="s">
        <v>188</v>
      </c>
      <c r="E15" s="63" t="s">
        <v>286</v>
      </c>
      <c r="F15" s="52">
        <v>44077</v>
      </c>
      <c r="G15" s="61" t="s">
        <v>101</v>
      </c>
      <c r="H15" s="51" t="s">
        <v>155</v>
      </c>
      <c r="I15" s="51" t="s">
        <v>88</v>
      </c>
      <c r="J15" s="51" t="s">
        <v>286</v>
      </c>
      <c r="K15" s="55">
        <v>7</v>
      </c>
      <c r="L15" s="75">
        <v>500</v>
      </c>
      <c r="M15" s="76">
        <f t="shared" si="0"/>
        <v>2000</v>
      </c>
      <c r="N15" s="51">
        <v>1</v>
      </c>
      <c r="O15" s="51">
        <v>1</v>
      </c>
      <c r="P15" s="51"/>
      <c r="Q15" s="51"/>
      <c r="R15" s="51">
        <v>1</v>
      </c>
      <c r="S15" s="51"/>
      <c r="T15" s="51">
        <v>1</v>
      </c>
      <c r="U15" s="51"/>
      <c r="V15" s="51">
        <v>1</v>
      </c>
      <c r="W15" s="51"/>
      <c r="X15" s="51">
        <v>1</v>
      </c>
      <c r="Y15" s="51"/>
      <c r="Z15" s="51"/>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row>
    <row r="16" spans="1:59" ht="94" customHeight="1">
      <c r="A16" s="23" t="s">
        <v>285</v>
      </c>
      <c r="B16" s="435"/>
      <c r="C16" s="444"/>
      <c r="D16" s="63" t="s">
        <v>169</v>
      </c>
      <c r="E16" s="63" t="s">
        <v>315</v>
      </c>
      <c r="F16" s="66">
        <v>44077</v>
      </c>
      <c r="G16" s="67" t="s">
        <v>90</v>
      </c>
      <c r="H16" s="55" t="s">
        <v>40</v>
      </c>
      <c r="I16" s="55" t="s">
        <v>88</v>
      </c>
      <c r="J16" s="55" t="s">
        <v>315</v>
      </c>
      <c r="K16" s="51">
        <v>8</v>
      </c>
      <c r="L16" s="74">
        <v>500</v>
      </c>
      <c r="M16" s="74">
        <f t="shared" si="0"/>
        <v>2000</v>
      </c>
      <c r="N16" s="55">
        <v>1</v>
      </c>
      <c r="O16" s="55">
        <f>IF(N16=1,1,"")</f>
        <v>1</v>
      </c>
      <c r="P16" s="55"/>
      <c r="Q16" s="55" t="str">
        <f>IF(N16=3,1,"")</f>
        <v/>
      </c>
      <c r="R16" s="55">
        <v>1</v>
      </c>
      <c r="S16" s="55"/>
      <c r="T16" s="55">
        <v>1</v>
      </c>
      <c r="U16" s="55"/>
      <c r="V16" s="55">
        <v>1</v>
      </c>
      <c r="W16" s="55"/>
      <c r="X16" s="55">
        <v>1</v>
      </c>
      <c r="Y16" s="55"/>
      <c r="Z16" s="5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row>
    <row r="17" spans="1:92" ht="94" customHeight="1">
      <c r="A17" s="23" t="s">
        <v>285</v>
      </c>
      <c r="B17" s="435"/>
      <c r="C17" s="444"/>
      <c r="D17" s="299" t="s">
        <v>188</v>
      </c>
      <c r="E17" s="299" t="s">
        <v>286</v>
      </c>
      <c r="F17" s="52">
        <v>44078</v>
      </c>
      <c r="G17" s="61" t="s">
        <v>90</v>
      </c>
      <c r="H17" s="51" t="s">
        <v>155</v>
      </c>
      <c r="I17" s="51" t="s">
        <v>88</v>
      </c>
      <c r="J17" s="51" t="s">
        <v>286</v>
      </c>
      <c r="K17" s="55">
        <v>9</v>
      </c>
      <c r="L17" s="75">
        <v>500</v>
      </c>
      <c r="M17" s="76">
        <f t="shared" si="0"/>
        <v>2000</v>
      </c>
      <c r="N17" s="51">
        <v>1</v>
      </c>
      <c r="O17" s="51">
        <v>1</v>
      </c>
      <c r="P17" s="51"/>
      <c r="Q17" s="51"/>
      <c r="R17" s="51">
        <v>1</v>
      </c>
      <c r="S17" s="51"/>
      <c r="T17" s="51">
        <v>1</v>
      </c>
      <c r="U17" s="51"/>
      <c r="V17" s="51">
        <v>1</v>
      </c>
      <c r="W17" s="51"/>
      <c r="X17" s="51">
        <v>1</v>
      </c>
      <c r="Y17" s="51"/>
      <c r="Z17" s="51"/>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row>
    <row r="18" spans="1:92" ht="94" customHeight="1">
      <c r="A18" s="23" t="s">
        <v>285</v>
      </c>
      <c r="B18" s="435"/>
      <c r="C18" s="444"/>
      <c r="D18" s="316"/>
      <c r="E18" s="316"/>
      <c r="F18" s="52">
        <v>44078</v>
      </c>
      <c r="G18" s="61" t="s">
        <v>26</v>
      </c>
      <c r="H18" s="51" t="s">
        <v>287</v>
      </c>
      <c r="I18" s="51" t="s">
        <v>27</v>
      </c>
      <c r="J18" s="51" t="s">
        <v>288</v>
      </c>
      <c r="K18" s="51">
        <v>10</v>
      </c>
      <c r="L18" s="75">
        <v>750</v>
      </c>
      <c r="M18" s="76">
        <f t="shared" si="0"/>
        <v>3000</v>
      </c>
      <c r="N18" s="51">
        <v>3</v>
      </c>
      <c r="O18" s="51"/>
      <c r="P18" s="51"/>
      <c r="Q18" s="51">
        <v>1</v>
      </c>
      <c r="R18" s="51">
        <v>1</v>
      </c>
      <c r="S18" s="51"/>
      <c r="T18" s="51">
        <v>1</v>
      </c>
      <c r="U18" s="51"/>
      <c r="V18" s="51">
        <v>1</v>
      </c>
      <c r="W18" s="51"/>
      <c r="X18" s="51">
        <v>1</v>
      </c>
      <c r="Y18" s="51"/>
      <c r="Z18" s="51"/>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row>
    <row r="19" spans="1:92" ht="94" customHeight="1">
      <c r="A19" s="23" t="s">
        <v>285</v>
      </c>
      <c r="B19" s="435"/>
      <c r="C19" s="444"/>
      <c r="D19" s="63" t="s">
        <v>169</v>
      </c>
      <c r="E19" s="63" t="s">
        <v>315</v>
      </c>
      <c r="F19" s="66">
        <v>44078</v>
      </c>
      <c r="G19" s="55" t="s">
        <v>74</v>
      </c>
      <c r="H19" s="55" t="s">
        <v>40</v>
      </c>
      <c r="I19" s="55" t="s">
        <v>324</v>
      </c>
      <c r="J19" s="55" t="s">
        <v>315</v>
      </c>
      <c r="K19" s="55">
        <v>11</v>
      </c>
      <c r="L19" s="74">
        <v>3604.9</v>
      </c>
      <c r="M19" s="74">
        <f t="shared" si="0"/>
        <v>14419.6</v>
      </c>
      <c r="N19" s="55">
        <v>1</v>
      </c>
      <c r="O19" s="55">
        <f t="shared" ref="O19:O25" si="1">IF(N19=1,1,"")</f>
        <v>1</v>
      </c>
      <c r="P19" s="55"/>
      <c r="Q19" s="55" t="str">
        <f t="shared" ref="Q19:Q25" si="2">IF(N19=3,1,"")</f>
        <v/>
      </c>
      <c r="R19" s="55">
        <v>1</v>
      </c>
      <c r="S19" s="55"/>
      <c r="T19" s="55">
        <v>1</v>
      </c>
      <c r="U19" s="55"/>
      <c r="V19" s="55">
        <v>1</v>
      </c>
      <c r="W19" s="55"/>
      <c r="X19" s="55">
        <v>1</v>
      </c>
      <c r="Y19" s="55"/>
      <c r="Z19" s="5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row>
    <row r="20" spans="1:92" ht="94" customHeight="1">
      <c r="A20" s="23" t="s">
        <v>285</v>
      </c>
      <c r="B20" s="435"/>
      <c r="C20" s="444"/>
      <c r="D20" s="63" t="s">
        <v>171</v>
      </c>
      <c r="E20" s="63" t="s">
        <v>318</v>
      </c>
      <c r="F20" s="66">
        <v>44078</v>
      </c>
      <c r="G20" s="55" t="s">
        <v>74</v>
      </c>
      <c r="H20" s="55" t="s">
        <v>223</v>
      </c>
      <c r="I20" s="55" t="s">
        <v>326</v>
      </c>
      <c r="J20" s="55" t="s">
        <v>318</v>
      </c>
      <c r="K20" s="51">
        <v>12</v>
      </c>
      <c r="L20" s="74">
        <v>15445</v>
      </c>
      <c r="M20" s="74">
        <f t="shared" si="0"/>
        <v>61780</v>
      </c>
      <c r="N20" s="55">
        <v>1</v>
      </c>
      <c r="O20" s="55">
        <f t="shared" si="1"/>
        <v>1</v>
      </c>
      <c r="P20" s="55"/>
      <c r="Q20" s="55" t="str">
        <f t="shared" si="2"/>
        <v/>
      </c>
      <c r="R20" s="55">
        <v>1</v>
      </c>
      <c r="S20" s="55"/>
      <c r="T20" s="55">
        <v>1</v>
      </c>
      <c r="U20" s="55"/>
      <c r="V20" s="55">
        <v>1</v>
      </c>
      <c r="W20" s="55"/>
      <c r="X20" s="55">
        <v>1</v>
      </c>
      <c r="Y20" s="55"/>
      <c r="Z20" s="5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row>
    <row r="21" spans="1:92" ht="94" customHeight="1">
      <c r="A21" s="23" t="s">
        <v>285</v>
      </c>
      <c r="B21" s="435"/>
      <c r="C21" s="444"/>
      <c r="D21" s="51" t="s">
        <v>188</v>
      </c>
      <c r="E21" s="51" t="s">
        <v>304</v>
      </c>
      <c r="F21" s="66">
        <v>44078</v>
      </c>
      <c r="G21" s="67" t="s">
        <v>26</v>
      </c>
      <c r="H21" s="55" t="s">
        <v>306</v>
      </c>
      <c r="I21" s="55" t="s">
        <v>27</v>
      </c>
      <c r="J21" s="55" t="s">
        <v>307</v>
      </c>
      <c r="K21" s="55">
        <v>13</v>
      </c>
      <c r="L21" s="74">
        <f>IF(N21=3, 750, IF(N21=1, 1000, ""))</f>
        <v>750</v>
      </c>
      <c r="M21" s="74">
        <f t="shared" si="0"/>
        <v>3000</v>
      </c>
      <c r="N21" s="55">
        <v>3</v>
      </c>
      <c r="O21" s="55" t="str">
        <f t="shared" si="1"/>
        <v/>
      </c>
      <c r="P21" s="55"/>
      <c r="Q21" s="55">
        <f t="shared" si="2"/>
        <v>1</v>
      </c>
      <c r="R21" s="55">
        <v>1</v>
      </c>
      <c r="S21" s="55"/>
      <c r="T21" s="55">
        <v>1</v>
      </c>
      <c r="U21" s="55"/>
      <c r="V21" s="55">
        <v>1</v>
      </c>
      <c r="W21" s="55"/>
      <c r="X21" s="55">
        <v>1</v>
      </c>
      <c r="Y21" s="55"/>
      <c r="Z21" s="5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row>
    <row r="22" spans="1:92" ht="108" customHeight="1">
      <c r="A22" s="23" t="s">
        <v>285</v>
      </c>
      <c r="B22" s="435"/>
      <c r="C22" s="444"/>
      <c r="D22" s="299" t="s">
        <v>169</v>
      </c>
      <c r="E22" s="299" t="s">
        <v>315</v>
      </c>
      <c r="F22" s="66">
        <v>44078</v>
      </c>
      <c r="G22" s="67" t="s">
        <v>26</v>
      </c>
      <c r="H22" s="55" t="s">
        <v>40</v>
      </c>
      <c r="I22" s="55" t="s">
        <v>324</v>
      </c>
      <c r="J22" s="55" t="s">
        <v>315</v>
      </c>
      <c r="K22" s="51">
        <v>14</v>
      </c>
      <c r="L22" s="74">
        <v>1201.6300000000001</v>
      </c>
      <c r="M22" s="74">
        <f t="shared" si="0"/>
        <v>4806.5200000000004</v>
      </c>
      <c r="N22" s="55">
        <v>1</v>
      </c>
      <c r="O22" s="55">
        <f t="shared" si="1"/>
        <v>1</v>
      </c>
      <c r="P22" s="55"/>
      <c r="Q22" s="55" t="str">
        <f t="shared" si="2"/>
        <v/>
      </c>
      <c r="R22" s="55">
        <v>1</v>
      </c>
      <c r="S22" s="55"/>
      <c r="T22" s="55">
        <v>1</v>
      </c>
      <c r="U22" s="55"/>
      <c r="V22" s="55">
        <v>1</v>
      </c>
      <c r="W22" s="55"/>
      <c r="X22" s="55">
        <v>1</v>
      </c>
      <c r="Y22" s="55"/>
      <c r="Z22" s="5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row>
    <row r="23" spans="1:92" ht="109" customHeight="1">
      <c r="A23" s="65" t="s">
        <v>285</v>
      </c>
      <c r="B23" s="435"/>
      <c r="C23" s="444"/>
      <c r="D23" s="300"/>
      <c r="E23" s="300"/>
      <c r="F23" s="70">
        <v>44078</v>
      </c>
      <c r="G23" s="71" t="s">
        <v>90</v>
      </c>
      <c r="H23" s="64" t="s">
        <v>40</v>
      </c>
      <c r="I23" s="64" t="s">
        <v>88</v>
      </c>
      <c r="J23" s="64" t="s">
        <v>315</v>
      </c>
      <c r="K23" s="55">
        <v>15</v>
      </c>
      <c r="L23" s="77">
        <v>500</v>
      </c>
      <c r="M23" s="77">
        <f t="shared" si="0"/>
        <v>2000</v>
      </c>
      <c r="N23" s="64">
        <v>1</v>
      </c>
      <c r="O23" s="64">
        <f t="shared" si="1"/>
        <v>1</v>
      </c>
      <c r="P23" s="64"/>
      <c r="Q23" s="64" t="str">
        <f t="shared" si="2"/>
        <v/>
      </c>
      <c r="R23" s="64">
        <v>1</v>
      </c>
      <c r="S23" s="64"/>
      <c r="T23" s="64">
        <v>1</v>
      </c>
      <c r="U23" s="64"/>
      <c r="V23" s="64">
        <v>1</v>
      </c>
      <c r="W23" s="64"/>
      <c r="X23" s="64">
        <v>1</v>
      </c>
      <c r="Y23" s="64"/>
      <c r="Z23" s="64"/>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row>
    <row r="24" spans="1:92" ht="109" customHeight="1">
      <c r="A24" s="23" t="s">
        <v>285</v>
      </c>
      <c r="B24" s="435"/>
      <c r="C24" s="444"/>
      <c r="D24" s="316"/>
      <c r="E24" s="316"/>
      <c r="F24" s="66">
        <v>44078</v>
      </c>
      <c r="G24" s="67" t="s">
        <v>90</v>
      </c>
      <c r="H24" s="55" t="s">
        <v>40</v>
      </c>
      <c r="I24" s="55" t="s">
        <v>88</v>
      </c>
      <c r="J24" s="55" t="s">
        <v>315</v>
      </c>
      <c r="K24" s="51">
        <v>16</v>
      </c>
      <c r="L24" s="74">
        <v>500</v>
      </c>
      <c r="M24" s="74">
        <f t="shared" si="0"/>
        <v>2000</v>
      </c>
      <c r="N24" s="55">
        <v>1</v>
      </c>
      <c r="O24" s="55">
        <f t="shared" si="1"/>
        <v>1</v>
      </c>
      <c r="P24" s="55"/>
      <c r="Q24" s="55" t="str">
        <f t="shared" si="2"/>
        <v/>
      </c>
      <c r="R24" s="55">
        <v>1</v>
      </c>
      <c r="S24" s="55"/>
      <c r="T24" s="55">
        <v>1</v>
      </c>
      <c r="U24" s="55"/>
      <c r="V24" s="55">
        <v>1</v>
      </c>
      <c r="W24" s="55"/>
      <c r="X24" s="55">
        <v>1</v>
      </c>
      <c r="Y24" s="55"/>
      <c r="Z24" s="5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row>
    <row r="25" spans="1:92" ht="109" customHeight="1">
      <c r="A25" s="23" t="s">
        <v>285</v>
      </c>
      <c r="B25" s="435"/>
      <c r="C25" s="444"/>
      <c r="D25" s="51" t="s">
        <v>171</v>
      </c>
      <c r="E25" s="51" t="s">
        <v>318</v>
      </c>
      <c r="F25" s="66">
        <v>44078</v>
      </c>
      <c r="G25" s="67" t="s">
        <v>26</v>
      </c>
      <c r="H25" s="55" t="s">
        <v>223</v>
      </c>
      <c r="I25" s="55" t="s">
        <v>326</v>
      </c>
      <c r="J25" s="55" t="s">
        <v>318</v>
      </c>
      <c r="K25" s="55">
        <v>17</v>
      </c>
      <c r="L25" s="74">
        <v>1815</v>
      </c>
      <c r="M25" s="74">
        <f t="shared" si="0"/>
        <v>7260</v>
      </c>
      <c r="N25" s="55">
        <v>1</v>
      </c>
      <c r="O25" s="55">
        <f t="shared" si="1"/>
        <v>1</v>
      </c>
      <c r="P25" s="55"/>
      <c r="Q25" s="55" t="str">
        <f t="shared" si="2"/>
        <v/>
      </c>
      <c r="R25" s="55">
        <v>1</v>
      </c>
      <c r="S25" s="55"/>
      <c r="T25" s="55">
        <v>1</v>
      </c>
      <c r="U25" s="55"/>
      <c r="V25" s="55">
        <v>1</v>
      </c>
      <c r="W25" s="55"/>
      <c r="X25" s="55">
        <v>1</v>
      </c>
      <c r="Y25" s="55"/>
      <c r="Z25" s="5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row>
    <row r="26" spans="1:92" ht="109" customHeight="1">
      <c r="A26" s="23" t="s">
        <v>285</v>
      </c>
      <c r="B26" s="435"/>
      <c r="C26" s="444"/>
      <c r="D26" s="299" t="s">
        <v>188</v>
      </c>
      <c r="E26" s="299" t="s">
        <v>286</v>
      </c>
      <c r="F26" s="52">
        <v>44080</v>
      </c>
      <c r="G26" s="61" t="s">
        <v>26</v>
      </c>
      <c r="H26" s="51" t="s">
        <v>289</v>
      </c>
      <c r="I26" s="51" t="s">
        <v>27</v>
      </c>
      <c r="J26" s="51" t="s">
        <v>286</v>
      </c>
      <c r="K26" s="51">
        <v>18</v>
      </c>
      <c r="L26" s="75">
        <v>750</v>
      </c>
      <c r="M26" s="76">
        <f t="shared" si="0"/>
        <v>3000</v>
      </c>
      <c r="N26" s="51">
        <v>3</v>
      </c>
      <c r="O26" s="51"/>
      <c r="P26" s="51"/>
      <c r="Q26" s="51">
        <v>1</v>
      </c>
      <c r="R26" s="51">
        <v>1</v>
      </c>
      <c r="S26" s="51"/>
      <c r="T26" s="51">
        <v>1</v>
      </c>
      <c r="U26" s="51"/>
      <c r="V26" s="51">
        <v>1</v>
      </c>
      <c r="W26" s="51"/>
      <c r="X26" s="51">
        <v>1</v>
      </c>
      <c r="Y26" s="51"/>
      <c r="Z26" s="51"/>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row>
    <row r="27" spans="1:92" ht="109" customHeight="1">
      <c r="A27" s="23" t="s">
        <v>285</v>
      </c>
      <c r="B27" s="435"/>
      <c r="C27" s="444"/>
      <c r="D27" s="300"/>
      <c r="E27" s="300"/>
      <c r="F27" s="52">
        <v>44080</v>
      </c>
      <c r="G27" s="61" t="s">
        <v>90</v>
      </c>
      <c r="H27" s="51" t="s">
        <v>289</v>
      </c>
      <c r="I27" s="51" t="s">
        <v>88</v>
      </c>
      <c r="J27" s="51" t="s">
        <v>286</v>
      </c>
      <c r="K27" s="55">
        <v>19</v>
      </c>
      <c r="L27" s="75">
        <v>500</v>
      </c>
      <c r="M27" s="76">
        <f t="shared" si="0"/>
        <v>2000</v>
      </c>
      <c r="N27" s="51">
        <v>3</v>
      </c>
      <c r="O27" s="51"/>
      <c r="P27" s="51"/>
      <c r="Q27" s="51">
        <v>1</v>
      </c>
      <c r="R27" s="51">
        <v>1</v>
      </c>
      <c r="S27" s="51"/>
      <c r="T27" s="51">
        <v>1</v>
      </c>
      <c r="U27" s="51"/>
      <c r="V27" s="51">
        <v>1</v>
      </c>
      <c r="W27" s="51"/>
      <c r="X27" s="51">
        <v>1</v>
      </c>
      <c r="Y27" s="51"/>
      <c r="Z27" s="51"/>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row>
    <row r="28" spans="1:92" ht="109" customHeight="1">
      <c r="A28" s="23" t="s">
        <v>285</v>
      </c>
      <c r="B28" s="435"/>
      <c r="C28" s="444"/>
      <c r="D28" s="300"/>
      <c r="E28" s="300"/>
      <c r="F28" s="52">
        <v>44080</v>
      </c>
      <c r="G28" s="61" t="s">
        <v>26</v>
      </c>
      <c r="H28" s="51" t="s">
        <v>290</v>
      </c>
      <c r="I28" s="51" t="s">
        <v>27</v>
      </c>
      <c r="J28" s="51" t="s">
        <v>291</v>
      </c>
      <c r="K28" s="51">
        <v>20</v>
      </c>
      <c r="L28" s="75">
        <v>1000</v>
      </c>
      <c r="M28" s="76">
        <f t="shared" si="0"/>
        <v>4000</v>
      </c>
      <c r="N28" s="51">
        <v>1</v>
      </c>
      <c r="O28" s="51">
        <v>1</v>
      </c>
      <c r="P28" s="51"/>
      <c r="Q28" s="51"/>
      <c r="R28" s="51">
        <v>1</v>
      </c>
      <c r="S28" s="51"/>
      <c r="T28" s="51">
        <v>1</v>
      </c>
      <c r="U28" s="51"/>
      <c r="V28" s="51">
        <v>1</v>
      </c>
      <c r="W28" s="51"/>
      <c r="X28" s="51">
        <v>1</v>
      </c>
      <c r="Y28" s="51"/>
      <c r="Z28" s="51"/>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row>
    <row r="29" spans="1:92" ht="109" customHeight="1">
      <c r="A29" s="23" t="s">
        <v>285</v>
      </c>
      <c r="B29" s="435"/>
      <c r="C29" s="444"/>
      <c r="D29" s="316"/>
      <c r="E29" s="316"/>
      <c r="F29" s="52">
        <v>44080</v>
      </c>
      <c r="G29" s="61" t="s">
        <v>26</v>
      </c>
      <c r="H29" s="51" t="s">
        <v>292</v>
      </c>
      <c r="I29" s="51" t="s">
        <v>27</v>
      </c>
      <c r="J29" s="51" t="s">
        <v>293</v>
      </c>
      <c r="K29" s="55">
        <v>21</v>
      </c>
      <c r="L29" s="75">
        <v>1000</v>
      </c>
      <c r="M29" s="76">
        <f t="shared" si="0"/>
        <v>4000</v>
      </c>
      <c r="N29" s="51">
        <v>1</v>
      </c>
      <c r="O29" s="51">
        <v>1</v>
      </c>
      <c r="P29" s="51"/>
      <c r="Q29" s="51"/>
      <c r="R29" s="51">
        <v>1</v>
      </c>
      <c r="S29" s="51"/>
      <c r="T29" s="51">
        <v>1</v>
      </c>
      <c r="U29" s="51"/>
      <c r="V29" s="51">
        <v>1</v>
      </c>
      <c r="W29" s="51"/>
      <c r="X29" s="51">
        <v>1</v>
      </c>
      <c r="Y29" s="51"/>
      <c r="Z29" s="51"/>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row>
    <row r="30" spans="1:92" ht="109" customHeight="1">
      <c r="A30" s="23" t="s">
        <v>285</v>
      </c>
      <c r="B30" s="435"/>
      <c r="C30" s="444"/>
      <c r="D30" s="51" t="s">
        <v>311</v>
      </c>
      <c r="E30" s="51" t="s">
        <v>329</v>
      </c>
      <c r="F30" s="66">
        <v>44080</v>
      </c>
      <c r="G30" s="68" t="s">
        <v>26</v>
      </c>
      <c r="H30" s="55" t="s">
        <v>40</v>
      </c>
      <c r="I30" s="55" t="s">
        <v>27</v>
      </c>
      <c r="J30" s="55" t="s">
        <v>299</v>
      </c>
      <c r="K30" s="51">
        <v>22</v>
      </c>
      <c r="L30" s="74">
        <v>1000</v>
      </c>
      <c r="M30" s="74">
        <f t="shared" si="0"/>
        <v>4000</v>
      </c>
      <c r="N30" s="55">
        <v>1</v>
      </c>
      <c r="O30" s="55">
        <f>IF(N30=1,1,"")</f>
        <v>1</v>
      </c>
      <c r="P30" s="55"/>
      <c r="Q30" s="55" t="str">
        <f>IF(N30=3,1,"")</f>
        <v/>
      </c>
      <c r="R30" s="55">
        <v>1</v>
      </c>
      <c r="S30" s="55"/>
      <c r="T30" s="55">
        <v>1</v>
      </c>
      <c r="U30" s="55"/>
      <c r="V30" s="55">
        <v>1</v>
      </c>
      <c r="W30" s="55"/>
      <c r="X30" s="55">
        <v>1</v>
      </c>
      <c r="Y30" s="55"/>
      <c r="Z30" s="5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row>
    <row r="31" spans="1:92" ht="109" customHeight="1">
      <c r="A31" s="23" t="s">
        <v>285</v>
      </c>
      <c r="B31" s="435"/>
      <c r="C31" s="444"/>
      <c r="D31" s="299" t="s">
        <v>188</v>
      </c>
      <c r="E31" s="299" t="s">
        <v>286</v>
      </c>
      <c r="F31" s="52">
        <v>44081</v>
      </c>
      <c r="G31" s="61" t="s">
        <v>26</v>
      </c>
      <c r="H31" s="51" t="s">
        <v>296</v>
      </c>
      <c r="I31" s="51" t="s">
        <v>27</v>
      </c>
      <c r="J31" s="51" t="s">
        <v>297</v>
      </c>
      <c r="K31" s="55">
        <v>23</v>
      </c>
      <c r="L31" s="75">
        <v>1400</v>
      </c>
      <c r="M31" s="76">
        <f t="shared" si="0"/>
        <v>5600</v>
      </c>
      <c r="N31" s="51">
        <v>1</v>
      </c>
      <c r="O31" s="51">
        <v>1</v>
      </c>
      <c r="P31" s="51"/>
      <c r="Q31" s="51"/>
      <c r="R31" s="51">
        <v>1</v>
      </c>
      <c r="S31" s="51"/>
      <c r="T31" s="51">
        <v>1</v>
      </c>
      <c r="U31" s="51"/>
      <c r="V31" s="51">
        <v>1</v>
      </c>
      <c r="W31" s="51"/>
      <c r="X31" s="51">
        <v>1</v>
      </c>
      <c r="Y31" s="51"/>
      <c r="Z31" s="51"/>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row>
    <row r="32" spans="1:92" ht="109" customHeight="1">
      <c r="A32" s="23" t="s">
        <v>285</v>
      </c>
      <c r="B32" s="435"/>
      <c r="C32" s="444"/>
      <c r="D32" s="300"/>
      <c r="E32" s="300"/>
      <c r="F32" s="52">
        <v>44081</v>
      </c>
      <c r="G32" s="51" t="s">
        <v>85</v>
      </c>
      <c r="H32" s="51" t="s">
        <v>296</v>
      </c>
      <c r="I32" s="51" t="s">
        <v>27</v>
      </c>
      <c r="J32" s="51" t="s">
        <v>297</v>
      </c>
      <c r="K32" s="51">
        <v>24</v>
      </c>
      <c r="L32" s="78">
        <v>221.19</v>
      </c>
      <c r="M32" s="76">
        <f t="shared" si="0"/>
        <v>884.76</v>
      </c>
      <c r="N32" s="51">
        <v>1</v>
      </c>
      <c r="O32" s="51">
        <v>1</v>
      </c>
      <c r="P32" s="51"/>
      <c r="Q32" s="51"/>
      <c r="R32" s="51">
        <v>1</v>
      </c>
      <c r="S32" s="51"/>
      <c r="T32" s="51">
        <v>1</v>
      </c>
      <c r="U32" s="51"/>
      <c r="V32" s="51">
        <v>1</v>
      </c>
      <c r="W32" s="51"/>
      <c r="X32" s="51">
        <v>1</v>
      </c>
      <c r="Y32" s="51"/>
      <c r="Z32" s="51"/>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row>
    <row r="33" spans="1:92" ht="109" customHeight="1">
      <c r="A33" s="23" t="s">
        <v>285</v>
      </c>
      <c r="B33" s="435"/>
      <c r="C33" s="444"/>
      <c r="D33" s="300"/>
      <c r="E33" s="300"/>
      <c r="F33" s="52">
        <v>44081</v>
      </c>
      <c r="G33" s="61" t="s">
        <v>26</v>
      </c>
      <c r="H33" s="51" t="s">
        <v>298</v>
      </c>
      <c r="I33" s="51" t="s">
        <v>27</v>
      </c>
      <c r="J33" s="51" t="s">
        <v>299</v>
      </c>
      <c r="K33" s="55">
        <v>25</v>
      </c>
      <c r="L33" s="75">
        <v>750</v>
      </c>
      <c r="M33" s="76">
        <f t="shared" si="0"/>
        <v>3000</v>
      </c>
      <c r="N33" s="51">
        <v>3</v>
      </c>
      <c r="O33" s="51"/>
      <c r="P33" s="51"/>
      <c r="Q33" s="51">
        <v>1</v>
      </c>
      <c r="R33" s="51">
        <v>1</v>
      </c>
      <c r="S33" s="51"/>
      <c r="T33" s="51">
        <v>1</v>
      </c>
      <c r="U33" s="51"/>
      <c r="V33" s="51">
        <v>1</v>
      </c>
      <c r="W33" s="51"/>
      <c r="X33" s="51">
        <v>1</v>
      </c>
      <c r="Y33" s="51"/>
      <c r="Z33" s="51"/>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row>
    <row r="34" spans="1:92" ht="109" customHeight="1">
      <c r="A34" s="23" t="s">
        <v>285</v>
      </c>
      <c r="B34" s="435"/>
      <c r="C34" s="444"/>
      <c r="D34" s="316"/>
      <c r="E34" s="316"/>
      <c r="F34" s="52">
        <v>44081</v>
      </c>
      <c r="G34" s="61" t="s">
        <v>26</v>
      </c>
      <c r="H34" s="51" t="s">
        <v>301</v>
      </c>
      <c r="I34" s="51" t="s">
        <v>27</v>
      </c>
      <c r="J34" s="51" t="s">
        <v>302</v>
      </c>
      <c r="K34" s="51">
        <v>26</v>
      </c>
      <c r="L34" s="75">
        <v>750</v>
      </c>
      <c r="M34" s="76">
        <f t="shared" si="0"/>
        <v>3000</v>
      </c>
      <c r="N34" s="51">
        <v>3</v>
      </c>
      <c r="O34" s="51"/>
      <c r="P34" s="51"/>
      <c r="Q34" s="51">
        <v>1</v>
      </c>
      <c r="R34" s="51">
        <v>1</v>
      </c>
      <c r="S34" s="51"/>
      <c r="T34" s="51">
        <v>1</v>
      </c>
      <c r="U34" s="51"/>
      <c r="V34" s="51">
        <v>1</v>
      </c>
      <c r="W34" s="51"/>
      <c r="X34" s="51">
        <v>1</v>
      </c>
      <c r="Y34" s="51"/>
      <c r="Z34" s="51"/>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row>
    <row r="35" spans="1:92" ht="109" customHeight="1">
      <c r="A35" s="23" t="s">
        <v>285</v>
      </c>
      <c r="B35" s="435"/>
      <c r="C35" s="444"/>
      <c r="D35" s="51" t="s">
        <v>311</v>
      </c>
      <c r="E35" s="51" t="s">
        <v>329</v>
      </c>
      <c r="F35" s="66">
        <v>44081</v>
      </c>
      <c r="G35" s="55" t="s">
        <v>85</v>
      </c>
      <c r="H35" s="55" t="s">
        <v>146</v>
      </c>
      <c r="I35" s="55" t="s">
        <v>322</v>
      </c>
      <c r="J35" s="55" t="s">
        <v>299</v>
      </c>
      <c r="K35" s="55">
        <v>27</v>
      </c>
      <c r="L35" s="74">
        <v>195.94</v>
      </c>
      <c r="M35" s="74">
        <f t="shared" si="0"/>
        <v>783.76</v>
      </c>
      <c r="N35" s="55">
        <v>1</v>
      </c>
      <c r="O35" s="55">
        <f t="shared" ref="O35:O40" si="3">IF(N35=1,1,"")</f>
        <v>1</v>
      </c>
      <c r="P35" s="55"/>
      <c r="Q35" s="55" t="str">
        <f t="shared" ref="Q35:Q40" si="4">IF(N35=3,1,"")</f>
        <v/>
      </c>
      <c r="R35" s="55">
        <v>1</v>
      </c>
      <c r="S35" s="55"/>
      <c r="T35" s="55">
        <v>1</v>
      </c>
      <c r="U35" s="55"/>
      <c r="V35" s="55">
        <v>1</v>
      </c>
      <c r="W35" s="55"/>
      <c r="X35" s="55">
        <v>1</v>
      </c>
      <c r="Y35" s="55"/>
      <c r="Z35" s="5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row>
    <row r="36" spans="1:92" ht="109" customHeight="1">
      <c r="A36" s="23" t="s">
        <v>285</v>
      </c>
      <c r="B36" s="435"/>
      <c r="C36" s="444"/>
      <c r="D36" s="51" t="s">
        <v>311</v>
      </c>
      <c r="E36" s="51" t="s">
        <v>312</v>
      </c>
      <c r="F36" s="66">
        <v>44081</v>
      </c>
      <c r="G36" s="55" t="s">
        <v>85</v>
      </c>
      <c r="H36" s="55" t="s">
        <v>146</v>
      </c>
      <c r="I36" s="55" t="s">
        <v>323</v>
      </c>
      <c r="J36" s="55" t="s">
        <v>312</v>
      </c>
      <c r="K36" s="51">
        <v>28</v>
      </c>
      <c r="L36" s="74">
        <v>64.64</v>
      </c>
      <c r="M36" s="74">
        <f t="shared" si="0"/>
        <v>258.56</v>
      </c>
      <c r="N36" s="55">
        <v>1</v>
      </c>
      <c r="O36" s="55">
        <f t="shared" si="3"/>
        <v>1</v>
      </c>
      <c r="P36" s="55"/>
      <c r="Q36" s="55" t="str">
        <f t="shared" si="4"/>
        <v/>
      </c>
      <c r="R36" s="55">
        <v>1</v>
      </c>
      <c r="S36" s="55"/>
      <c r="T36" s="55">
        <v>1</v>
      </c>
      <c r="U36" s="55"/>
      <c r="V36" s="55">
        <v>1</v>
      </c>
      <c r="W36" s="55"/>
      <c r="X36" s="55">
        <v>1</v>
      </c>
      <c r="Y36" s="55"/>
      <c r="Z36" s="5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row>
    <row r="37" spans="1:92" ht="109" customHeight="1">
      <c r="A37" s="23" t="s">
        <v>285</v>
      </c>
      <c r="B37" s="435"/>
      <c r="C37" s="444"/>
      <c r="D37" s="299" t="s">
        <v>188</v>
      </c>
      <c r="E37" s="299" t="s">
        <v>304</v>
      </c>
      <c r="F37" s="66">
        <v>44081</v>
      </c>
      <c r="G37" s="67" t="s">
        <v>26</v>
      </c>
      <c r="H37" s="55" t="s">
        <v>204</v>
      </c>
      <c r="I37" s="55" t="s">
        <v>27</v>
      </c>
      <c r="J37" s="55" t="s">
        <v>308</v>
      </c>
      <c r="K37" s="55">
        <v>29</v>
      </c>
      <c r="L37" s="74">
        <f>IF(N37=3, 750, IF(N37=1, 1000, ""))</f>
        <v>1000</v>
      </c>
      <c r="M37" s="74">
        <f t="shared" si="0"/>
        <v>4000</v>
      </c>
      <c r="N37" s="55">
        <v>1</v>
      </c>
      <c r="O37" s="55">
        <f t="shared" si="3"/>
        <v>1</v>
      </c>
      <c r="P37" s="55"/>
      <c r="Q37" s="55" t="str">
        <f t="shared" si="4"/>
        <v/>
      </c>
      <c r="R37" s="55">
        <v>1</v>
      </c>
      <c r="S37" s="55"/>
      <c r="T37" s="55">
        <v>1</v>
      </c>
      <c r="U37" s="55"/>
      <c r="V37" s="55">
        <v>1</v>
      </c>
      <c r="W37" s="55"/>
      <c r="X37" s="55">
        <v>1</v>
      </c>
      <c r="Y37" s="55"/>
      <c r="Z37" s="5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row>
    <row r="38" spans="1:92" ht="109" customHeight="1">
      <c r="A38" s="23" t="s">
        <v>285</v>
      </c>
      <c r="B38" s="435"/>
      <c r="C38" s="444"/>
      <c r="D38" s="300"/>
      <c r="E38" s="300"/>
      <c r="F38" s="66">
        <v>44081</v>
      </c>
      <c r="G38" s="67" t="s">
        <v>26</v>
      </c>
      <c r="H38" s="55" t="s">
        <v>117</v>
      </c>
      <c r="I38" s="55" t="s">
        <v>27</v>
      </c>
      <c r="J38" s="55" t="s">
        <v>308</v>
      </c>
      <c r="K38" s="51">
        <v>30</v>
      </c>
      <c r="L38" s="74">
        <f>IF(N38=3, 750, IF(N38=1, 1000, ""))</f>
        <v>750</v>
      </c>
      <c r="M38" s="74">
        <f t="shared" si="0"/>
        <v>3000</v>
      </c>
      <c r="N38" s="55">
        <v>3</v>
      </c>
      <c r="O38" s="55" t="str">
        <f t="shared" si="3"/>
        <v/>
      </c>
      <c r="P38" s="55"/>
      <c r="Q38" s="55">
        <f t="shared" si="4"/>
        <v>1</v>
      </c>
      <c r="R38" s="55">
        <v>1</v>
      </c>
      <c r="S38" s="55"/>
      <c r="T38" s="55">
        <v>1</v>
      </c>
      <c r="U38" s="55"/>
      <c r="V38" s="55">
        <v>1</v>
      </c>
      <c r="W38" s="55"/>
      <c r="X38" s="55">
        <v>1</v>
      </c>
      <c r="Y38" s="55"/>
      <c r="Z38" s="5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row>
    <row r="39" spans="1:92" ht="109" customHeight="1">
      <c r="A39" s="23" t="s">
        <v>285</v>
      </c>
      <c r="B39" s="435"/>
      <c r="C39" s="444"/>
      <c r="D39" s="300"/>
      <c r="E39" s="300"/>
      <c r="F39" s="66">
        <v>44081</v>
      </c>
      <c r="G39" s="67" t="s">
        <v>90</v>
      </c>
      <c r="H39" s="55" t="s">
        <v>204</v>
      </c>
      <c r="I39" s="55" t="s">
        <v>88</v>
      </c>
      <c r="J39" s="55" t="s">
        <v>308</v>
      </c>
      <c r="K39" s="55">
        <v>31</v>
      </c>
      <c r="L39" s="74">
        <v>500</v>
      </c>
      <c r="M39" s="74">
        <f t="shared" si="0"/>
        <v>2000</v>
      </c>
      <c r="N39" s="55">
        <v>1</v>
      </c>
      <c r="O39" s="55">
        <f t="shared" si="3"/>
        <v>1</v>
      </c>
      <c r="P39" s="55"/>
      <c r="Q39" s="55" t="str">
        <f t="shared" si="4"/>
        <v/>
      </c>
      <c r="R39" s="55">
        <v>1</v>
      </c>
      <c r="S39" s="55"/>
      <c r="T39" s="55">
        <v>1</v>
      </c>
      <c r="U39" s="55"/>
      <c r="V39" s="55">
        <v>1</v>
      </c>
      <c r="W39" s="55"/>
      <c r="X39" s="55">
        <v>1</v>
      </c>
      <c r="Y39" s="55"/>
      <c r="Z39" s="5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row>
    <row r="40" spans="1:92" ht="109" customHeight="1">
      <c r="A40" s="23" t="s">
        <v>285</v>
      </c>
      <c r="B40" s="435"/>
      <c r="C40" s="444"/>
      <c r="D40" s="316"/>
      <c r="E40" s="316"/>
      <c r="F40" s="66">
        <v>44081</v>
      </c>
      <c r="G40" s="67" t="s">
        <v>90</v>
      </c>
      <c r="H40" s="55" t="s">
        <v>117</v>
      </c>
      <c r="I40" s="55" t="s">
        <v>88</v>
      </c>
      <c r="J40" s="55" t="s">
        <v>308</v>
      </c>
      <c r="K40" s="51">
        <v>32</v>
      </c>
      <c r="L40" s="74">
        <v>500</v>
      </c>
      <c r="M40" s="74">
        <f t="shared" si="0"/>
        <v>2000</v>
      </c>
      <c r="N40" s="55">
        <v>3</v>
      </c>
      <c r="O40" s="55" t="str">
        <f t="shared" si="3"/>
        <v/>
      </c>
      <c r="P40" s="55"/>
      <c r="Q40" s="55">
        <f t="shared" si="4"/>
        <v>1</v>
      </c>
      <c r="R40" s="55">
        <v>1</v>
      </c>
      <c r="S40" s="55"/>
      <c r="T40" s="55">
        <v>1</v>
      </c>
      <c r="U40" s="55"/>
      <c r="V40" s="55">
        <v>1</v>
      </c>
      <c r="W40" s="55"/>
      <c r="X40" s="55">
        <v>1</v>
      </c>
      <c r="Y40" s="55"/>
      <c r="Z40" s="5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row>
    <row r="41" spans="1:92" ht="109" customHeight="1">
      <c r="A41" s="23" t="s">
        <v>285</v>
      </c>
      <c r="B41" s="435"/>
      <c r="C41" s="444"/>
      <c r="D41" s="299" t="s">
        <v>215</v>
      </c>
      <c r="E41" s="299" t="s">
        <v>294</v>
      </c>
      <c r="F41" s="52">
        <v>44082</v>
      </c>
      <c r="G41" s="51" t="s">
        <v>85</v>
      </c>
      <c r="H41" s="51" t="s">
        <v>146</v>
      </c>
      <c r="I41" s="51" t="s">
        <v>300</v>
      </c>
      <c r="J41" s="51" t="s">
        <v>295</v>
      </c>
      <c r="K41" s="55">
        <v>33</v>
      </c>
      <c r="L41" s="75">
        <v>193.31</v>
      </c>
      <c r="M41" s="76">
        <f t="shared" si="0"/>
        <v>773.24</v>
      </c>
      <c r="N41" s="51">
        <v>1</v>
      </c>
      <c r="O41" s="51">
        <v>1</v>
      </c>
      <c r="P41" s="51"/>
      <c r="Q41" s="51"/>
      <c r="R41" s="51">
        <v>1</v>
      </c>
      <c r="S41" s="51"/>
      <c r="T41" s="51">
        <v>1</v>
      </c>
      <c r="U41" s="51"/>
      <c r="V41" s="51">
        <v>1</v>
      </c>
      <c r="W41" s="51"/>
      <c r="X41" s="51">
        <v>1</v>
      </c>
      <c r="Y41" s="51"/>
      <c r="Z41" s="51"/>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row>
    <row r="42" spans="1:92" ht="109" customHeight="1">
      <c r="A42" s="23" t="s">
        <v>285</v>
      </c>
      <c r="B42" s="435"/>
      <c r="C42" s="444"/>
      <c r="D42" s="316"/>
      <c r="E42" s="316"/>
      <c r="F42" s="52">
        <v>44082</v>
      </c>
      <c r="G42" s="61" t="s">
        <v>26</v>
      </c>
      <c r="H42" s="51" t="s">
        <v>146</v>
      </c>
      <c r="I42" s="51" t="s">
        <v>27</v>
      </c>
      <c r="J42" s="51" t="s">
        <v>295</v>
      </c>
      <c r="K42" s="51">
        <v>34</v>
      </c>
      <c r="L42" s="75">
        <v>1000</v>
      </c>
      <c r="M42" s="76">
        <f t="shared" si="0"/>
        <v>4000</v>
      </c>
      <c r="N42" s="51">
        <v>1</v>
      </c>
      <c r="O42" s="51">
        <v>1</v>
      </c>
      <c r="P42" s="51"/>
      <c r="Q42" s="51"/>
      <c r="R42" s="51">
        <v>1</v>
      </c>
      <c r="S42" s="51"/>
      <c r="T42" s="51">
        <v>1</v>
      </c>
      <c r="U42" s="51"/>
      <c r="V42" s="51">
        <v>1</v>
      </c>
      <c r="W42" s="51"/>
      <c r="X42" s="51">
        <v>1</v>
      </c>
      <c r="Y42" s="51"/>
      <c r="Z42" s="51"/>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row>
    <row r="43" spans="1:92" ht="109" customHeight="1">
      <c r="A43" s="23" t="s">
        <v>285</v>
      </c>
      <c r="B43" s="435"/>
      <c r="C43" s="444"/>
      <c r="D43" s="51" t="s">
        <v>188</v>
      </c>
      <c r="E43" s="51" t="s">
        <v>304</v>
      </c>
      <c r="F43" s="66">
        <v>44084</v>
      </c>
      <c r="G43" s="67" t="s">
        <v>26</v>
      </c>
      <c r="H43" s="55" t="s">
        <v>235</v>
      </c>
      <c r="I43" s="55" t="s">
        <v>27</v>
      </c>
      <c r="J43" s="55" t="s">
        <v>309</v>
      </c>
      <c r="K43" s="55">
        <v>35</v>
      </c>
      <c r="L43" s="74">
        <f>IF(N43=3, 750, IF(N43=1, 1000, ""))</f>
        <v>1000</v>
      </c>
      <c r="M43" s="74">
        <f t="shared" si="0"/>
        <v>4000</v>
      </c>
      <c r="N43" s="55">
        <v>1</v>
      </c>
      <c r="O43" s="55">
        <f t="shared" ref="O43:O51" si="5">IF(N43=1,1,"")</f>
        <v>1</v>
      </c>
      <c r="P43" s="55"/>
      <c r="Q43" s="55" t="str">
        <f t="shared" ref="Q43:Q51" si="6">IF(N43=3,1,"")</f>
        <v/>
      </c>
      <c r="R43" s="55">
        <v>1</v>
      </c>
      <c r="S43" s="55"/>
      <c r="T43" s="55">
        <v>1</v>
      </c>
      <c r="U43" s="55"/>
      <c r="V43" s="55">
        <v>1</v>
      </c>
      <c r="W43" s="55"/>
      <c r="X43" s="55">
        <v>1</v>
      </c>
      <c r="Y43" s="55"/>
      <c r="Z43" s="5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row>
    <row r="44" spans="1:92" ht="109" customHeight="1">
      <c r="A44" s="23" t="s">
        <v>285</v>
      </c>
      <c r="B44" s="435"/>
      <c r="C44" s="444"/>
      <c r="D44" s="299" t="s">
        <v>170</v>
      </c>
      <c r="E44" s="299" t="s">
        <v>317</v>
      </c>
      <c r="F44" s="66">
        <v>44088</v>
      </c>
      <c r="G44" s="55" t="s">
        <v>74</v>
      </c>
      <c r="H44" s="55" t="s">
        <v>316</v>
      </c>
      <c r="I44" s="55" t="s">
        <v>325</v>
      </c>
      <c r="J44" s="55" t="s">
        <v>317</v>
      </c>
      <c r="K44" s="51">
        <v>36</v>
      </c>
      <c r="L44" s="74">
        <v>790</v>
      </c>
      <c r="M44" s="74">
        <f t="shared" si="0"/>
        <v>3160</v>
      </c>
      <c r="N44" s="55">
        <v>1</v>
      </c>
      <c r="O44" s="55">
        <f t="shared" si="5"/>
        <v>1</v>
      </c>
      <c r="P44" s="55"/>
      <c r="Q44" s="55" t="str">
        <f t="shared" si="6"/>
        <v/>
      </c>
      <c r="R44" s="55">
        <v>1</v>
      </c>
      <c r="S44" s="55"/>
      <c r="T44" s="55">
        <v>1</v>
      </c>
      <c r="U44" s="55"/>
      <c r="V44" s="55">
        <v>1</v>
      </c>
      <c r="W44" s="55"/>
      <c r="X44" s="55">
        <v>1</v>
      </c>
      <c r="Y44" s="55"/>
      <c r="Z44" s="5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row>
    <row r="45" spans="1:92" ht="109" customHeight="1">
      <c r="A45" s="23" t="s">
        <v>285</v>
      </c>
      <c r="B45" s="435"/>
      <c r="C45" s="444"/>
      <c r="D45" s="316"/>
      <c r="E45" s="316"/>
      <c r="F45" s="66">
        <v>44088</v>
      </c>
      <c r="G45" s="67" t="s">
        <v>26</v>
      </c>
      <c r="H45" s="55" t="s">
        <v>316</v>
      </c>
      <c r="I45" s="55" t="s">
        <v>325</v>
      </c>
      <c r="J45" s="55" t="s">
        <v>317</v>
      </c>
      <c r="K45" s="55">
        <v>37</v>
      </c>
      <c r="L45" s="74">
        <v>1000</v>
      </c>
      <c r="M45" s="74">
        <f t="shared" si="0"/>
        <v>4000</v>
      </c>
      <c r="N45" s="55">
        <v>1</v>
      </c>
      <c r="O45" s="55">
        <f t="shared" si="5"/>
        <v>1</v>
      </c>
      <c r="P45" s="55"/>
      <c r="Q45" s="55" t="str">
        <f t="shared" si="6"/>
        <v/>
      </c>
      <c r="R45" s="55">
        <v>1</v>
      </c>
      <c r="S45" s="55"/>
      <c r="T45" s="55">
        <v>1</v>
      </c>
      <c r="U45" s="55"/>
      <c r="V45" s="55">
        <v>1</v>
      </c>
      <c r="W45" s="55"/>
      <c r="X45" s="55">
        <v>1</v>
      </c>
      <c r="Y45" s="55"/>
      <c r="Z45" s="55"/>
      <c r="AA45" s="5"/>
      <c r="AB45" s="5"/>
      <c r="AC45" s="5"/>
      <c r="AD45" s="5"/>
      <c r="AE45" s="5"/>
      <c r="AF45" s="5"/>
      <c r="AG45" s="5"/>
      <c r="AH45" s="5"/>
      <c r="AI45" s="5"/>
      <c r="AJ45" s="5"/>
      <c r="AK45" s="5"/>
      <c r="AL45" s="5"/>
      <c r="AM45" s="5"/>
      <c r="AN45" s="5"/>
      <c r="AO45" s="5"/>
      <c r="AP45" s="5"/>
      <c r="AQ45" s="5"/>
      <c r="AR45" s="5"/>
      <c r="AS45" s="5"/>
      <c r="AT45" s="5"/>
      <c r="AU45" s="5"/>
      <c r="AV45" s="5"/>
      <c r="AW45" s="5"/>
    </row>
    <row r="46" spans="1:92" ht="109" customHeight="1">
      <c r="A46" s="23" t="s">
        <v>285</v>
      </c>
      <c r="B46" s="435"/>
      <c r="C46" s="444"/>
      <c r="D46" s="51" t="s">
        <v>172</v>
      </c>
      <c r="E46" s="51" t="s">
        <v>319</v>
      </c>
      <c r="F46" s="66">
        <v>44091</v>
      </c>
      <c r="G46" s="55" t="s">
        <v>74</v>
      </c>
      <c r="H46" s="55" t="s">
        <v>223</v>
      </c>
      <c r="I46" s="55" t="s">
        <v>327</v>
      </c>
      <c r="J46" s="55" t="s">
        <v>319</v>
      </c>
      <c r="K46" s="51">
        <v>38</v>
      </c>
      <c r="L46" s="74">
        <v>4440</v>
      </c>
      <c r="M46" s="74">
        <f t="shared" si="0"/>
        <v>17760</v>
      </c>
      <c r="N46" s="55">
        <v>1</v>
      </c>
      <c r="O46" s="55">
        <f t="shared" si="5"/>
        <v>1</v>
      </c>
      <c r="P46" s="55"/>
      <c r="Q46" s="55" t="str">
        <f t="shared" si="6"/>
        <v/>
      </c>
      <c r="R46" s="55">
        <v>1</v>
      </c>
      <c r="S46" s="55"/>
      <c r="T46" s="55">
        <v>1</v>
      </c>
      <c r="U46" s="55"/>
      <c r="V46" s="55">
        <v>1</v>
      </c>
      <c r="W46" s="55"/>
      <c r="X46" s="55">
        <v>1</v>
      </c>
      <c r="Y46" s="55"/>
      <c r="Z46" s="5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row>
    <row r="47" spans="1:92" ht="109" customHeight="1">
      <c r="A47" s="23" t="s">
        <v>285</v>
      </c>
      <c r="B47" s="435"/>
      <c r="C47" s="444"/>
      <c r="D47" s="51" t="s">
        <v>173</v>
      </c>
      <c r="E47" s="51" t="s">
        <v>320</v>
      </c>
      <c r="F47" s="66">
        <v>44091</v>
      </c>
      <c r="G47" s="55" t="s">
        <v>74</v>
      </c>
      <c r="H47" s="55" t="s">
        <v>223</v>
      </c>
      <c r="I47" s="55" t="s">
        <v>328</v>
      </c>
      <c r="J47" s="55" t="s">
        <v>320</v>
      </c>
      <c r="K47" s="55">
        <v>39</v>
      </c>
      <c r="L47" s="74">
        <v>4395</v>
      </c>
      <c r="M47" s="74">
        <f t="shared" si="0"/>
        <v>17580</v>
      </c>
      <c r="N47" s="55">
        <v>1</v>
      </c>
      <c r="O47" s="55">
        <f t="shared" si="5"/>
        <v>1</v>
      </c>
      <c r="P47" s="55"/>
      <c r="Q47" s="55" t="str">
        <f t="shared" si="6"/>
        <v/>
      </c>
      <c r="R47" s="55">
        <v>1</v>
      </c>
      <c r="S47" s="55"/>
      <c r="T47" s="55">
        <v>1</v>
      </c>
      <c r="U47" s="55"/>
      <c r="V47" s="55">
        <v>1</v>
      </c>
      <c r="W47" s="55"/>
      <c r="X47" s="55">
        <v>1</v>
      </c>
      <c r="Y47" s="55"/>
      <c r="Z47" s="5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row>
    <row r="48" spans="1:92" ht="109" customHeight="1">
      <c r="A48" s="23" t="s">
        <v>285</v>
      </c>
      <c r="B48" s="435"/>
      <c r="C48" s="444"/>
      <c r="D48" s="51" t="s">
        <v>172</v>
      </c>
      <c r="E48" s="51" t="s">
        <v>319</v>
      </c>
      <c r="F48" s="66">
        <v>44091</v>
      </c>
      <c r="G48" s="67" t="s">
        <v>26</v>
      </c>
      <c r="H48" s="55" t="s">
        <v>223</v>
      </c>
      <c r="I48" s="55" t="s">
        <v>327</v>
      </c>
      <c r="J48" s="55" t="s">
        <v>319</v>
      </c>
      <c r="K48" s="51">
        <v>40</v>
      </c>
      <c r="L48" s="74">
        <v>1480</v>
      </c>
      <c r="M48" s="74">
        <f t="shared" si="0"/>
        <v>5920</v>
      </c>
      <c r="N48" s="55">
        <v>1</v>
      </c>
      <c r="O48" s="55">
        <f t="shared" si="5"/>
        <v>1</v>
      </c>
      <c r="P48" s="55"/>
      <c r="Q48" s="55" t="str">
        <f t="shared" si="6"/>
        <v/>
      </c>
      <c r="R48" s="55">
        <v>1</v>
      </c>
      <c r="S48" s="55"/>
      <c r="T48" s="55">
        <v>1</v>
      </c>
      <c r="U48" s="55"/>
      <c r="V48" s="55">
        <v>1</v>
      </c>
      <c r="W48" s="55"/>
      <c r="X48" s="55">
        <v>1</v>
      </c>
      <c r="Y48" s="55"/>
      <c r="Z48" s="5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row>
    <row r="49" spans="1:92" ht="109" customHeight="1">
      <c r="A49" s="23" t="s">
        <v>285</v>
      </c>
      <c r="B49" s="435"/>
      <c r="C49" s="444"/>
      <c r="D49" s="51" t="s">
        <v>173</v>
      </c>
      <c r="E49" s="51" t="s">
        <v>320</v>
      </c>
      <c r="F49" s="66">
        <v>44091</v>
      </c>
      <c r="G49" s="67" t="s">
        <v>26</v>
      </c>
      <c r="H49" s="55" t="s">
        <v>223</v>
      </c>
      <c r="I49" s="55" t="s">
        <v>328</v>
      </c>
      <c r="J49" s="55" t="s">
        <v>320</v>
      </c>
      <c r="K49" s="55">
        <v>41</v>
      </c>
      <c r="L49" s="74">
        <v>1465</v>
      </c>
      <c r="M49" s="74">
        <f t="shared" si="0"/>
        <v>5860</v>
      </c>
      <c r="N49" s="55">
        <v>1</v>
      </c>
      <c r="O49" s="55">
        <f t="shared" si="5"/>
        <v>1</v>
      </c>
      <c r="P49" s="55"/>
      <c r="Q49" s="55" t="str">
        <f t="shared" si="6"/>
        <v/>
      </c>
      <c r="R49" s="55">
        <v>1</v>
      </c>
      <c r="S49" s="55"/>
      <c r="T49" s="55">
        <v>1</v>
      </c>
      <c r="U49" s="55"/>
      <c r="V49" s="55">
        <v>1</v>
      </c>
      <c r="W49" s="55"/>
      <c r="X49" s="55">
        <v>1</v>
      </c>
      <c r="Y49" s="55"/>
      <c r="Z49" s="5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row>
    <row r="50" spans="1:92" ht="109" customHeight="1">
      <c r="A50" s="23" t="s">
        <v>285</v>
      </c>
      <c r="B50" s="435"/>
      <c r="C50" s="444"/>
      <c r="D50" s="299" t="s">
        <v>206</v>
      </c>
      <c r="E50" s="299" t="s">
        <v>313</v>
      </c>
      <c r="F50" s="66">
        <v>44096</v>
      </c>
      <c r="G50" s="67" t="s">
        <v>26</v>
      </c>
      <c r="H50" s="55" t="s">
        <v>159</v>
      </c>
      <c r="I50" s="55" t="s">
        <v>27</v>
      </c>
      <c r="J50" s="55" t="s">
        <v>314</v>
      </c>
      <c r="K50" s="51">
        <v>42</v>
      </c>
      <c r="L50" s="74">
        <f>IF(N50=3, 750, IF(N50=1, 1000, ""))</f>
        <v>750</v>
      </c>
      <c r="M50" s="74">
        <f t="shared" si="0"/>
        <v>3000</v>
      </c>
      <c r="N50" s="55">
        <v>3</v>
      </c>
      <c r="O50" s="55" t="str">
        <f t="shared" si="5"/>
        <v/>
      </c>
      <c r="P50" s="55"/>
      <c r="Q50" s="55">
        <f t="shared" si="6"/>
        <v>1</v>
      </c>
      <c r="R50" s="55">
        <v>1</v>
      </c>
      <c r="S50" s="55"/>
      <c r="T50" s="55">
        <v>1</v>
      </c>
      <c r="U50" s="55"/>
      <c r="V50" s="55">
        <v>1</v>
      </c>
      <c r="W50" s="55"/>
      <c r="X50" s="55">
        <v>1</v>
      </c>
      <c r="Y50" s="55"/>
      <c r="Z50" s="5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row>
    <row r="51" spans="1:92" ht="109" customHeight="1">
      <c r="A51" s="23" t="s">
        <v>285</v>
      </c>
      <c r="B51" s="323"/>
      <c r="C51" s="325"/>
      <c r="D51" s="316"/>
      <c r="E51" s="316"/>
      <c r="F51" s="66">
        <v>44097</v>
      </c>
      <c r="G51" s="67" t="s">
        <v>26</v>
      </c>
      <c r="H51" s="55" t="s">
        <v>155</v>
      </c>
      <c r="I51" s="55" t="s">
        <v>27</v>
      </c>
      <c r="J51" s="55" t="s">
        <v>313</v>
      </c>
      <c r="K51" s="55">
        <v>43</v>
      </c>
      <c r="L51" s="74">
        <f>IF(N51=3, 750, IF(N51=1, 1000, ""))</f>
        <v>1000</v>
      </c>
      <c r="M51" s="74">
        <f t="shared" si="0"/>
        <v>4000</v>
      </c>
      <c r="N51" s="55">
        <v>1</v>
      </c>
      <c r="O51" s="55">
        <f t="shared" si="5"/>
        <v>1</v>
      </c>
      <c r="P51" s="55"/>
      <c r="Q51" s="55" t="str">
        <f t="shared" si="6"/>
        <v/>
      </c>
      <c r="R51" s="55">
        <v>1</v>
      </c>
      <c r="S51" s="55"/>
      <c r="T51" s="55">
        <v>1</v>
      </c>
      <c r="U51" s="55"/>
      <c r="V51" s="55">
        <v>1</v>
      </c>
      <c r="W51" s="55"/>
      <c r="X51" s="55">
        <v>1</v>
      </c>
      <c r="Y51" s="55"/>
      <c r="Z51" s="5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row>
    <row r="52" spans="1:92" ht="27" customHeight="1">
      <c r="A52" s="417" t="s">
        <v>23</v>
      </c>
      <c r="B52" s="419"/>
      <c r="C52" s="419"/>
      <c r="D52" s="419"/>
      <c r="E52" s="419"/>
      <c r="F52" s="419"/>
      <c r="G52" s="419"/>
      <c r="H52" s="419"/>
      <c r="I52" s="419"/>
      <c r="J52" s="420"/>
      <c r="K52" s="10">
        <v>43</v>
      </c>
      <c r="L52" s="12">
        <f>SUM(L9:L51)</f>
        <v>57711.61</v>
      </c>
      <c r="M52" s="12">
        <f>SUM(M9:M51)</f>
        <v>230846.44</v>
      </c>
      <c r="N52" s="11"/>
      <c r="O52" s="10">
        <f t="shared" ref="O52:Z52" si="7">SUM(O9:O51)</f>
        <v>30</v>
      </c>
      <c r="P52" s="10">
        <f t="shared" si="7"/>
        <v>0</v>
      </c>
      <c r="Q52" s="10">
        <f t="shared" si="7"/>
        <v>13</v>
      </c>
      <c r="R52" s="10">
        <f t="shared" si="7"/>
        <v>43</v>
      </c>
      <c r="S52" s="10">
        <f t="shared" si="7"/>
        <v>0</v>
      </c>
      <c r="T52" s="10">
        <f t="shared" si="7"/>
        <v>43</v>
      </c>
      <c r="U52" s="10">
        <f t="shared" si="7"/>
        <v>0</v>
      </c>
      <c r="V52" s="10">
        <f t="shared" si="7"/>
        <v>43</v>
      </c>
      <c r="W52" s="10">
        <f t="shared" si="7"/>
        <v>0</v>
      </c>
      <c r="X52" s="10">
        <f t="shared" si="7"/>
        <v>43</v>
      </c>
      <c r="Y52" s="10">
        <f t="shared" si="7"/>
        <v>0</v>
      </c>
      <c r="Z52" s="10">
        <f t="shared" si="7"/>
        <v>0</v>
      </c>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row>
    <row r="53" spans="1:92" ht="14.25" customHeight="1">
      <c r="A53" s="6"/>
      <c r="B53" s="6"/>
      <c r="C53" s="6"/>
      <c r="D53" s="6"/>
      <c r="E53" s="6"/>
      <c r="F53" s="7"/>
      <c r="G53" s="6"/>
      <c r="H53" s="6"/>
      <c r="I53" s="6"/>
      <c r="J53" s="6"/>
      <c r="K53" s="6"/>
      <c r="L53" s="6"/>
      <c r="M53" s="6"/>
      <c r="N53" s="6"/>
      <c r="O53" s="6"/>
      <c r="P53" s="6"/>
      <c r="Q53" s="6"/>
      <c r="R53" s="6"/>
      <c r="S53" s="6"/>
      <c r="T53" s="6"/>
      <c r="U53" s="6"/>
      <c r="V53" s="6"/>
      <c r="W53" s="6"/>
      <c r="X53" s="6"/>
      <c r="Y53" s="6"/>
      <c r="Z53" s="6"/>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row>
    <row r="54" spans="1:92" ht="14.25" customHeight="1">
      <c r="A54" s="6"/>
      <c r="B54" s="6"/>
      <c r="C54" s="6"/>
      <c r="D54" s="6"/>
      <c r="E54" s="6"/>
      <c r="F54" s="7"/>
      <c r="G54" s="6"/>
      <c r="H54" s="6"/>
      <c r="I54" s="6"/>
      <c r="J54" s="6"/>
      <c r="K54" s="6"/>
      <c r="L54" s="6"/>
      <c r="M54" s="6"/>
      <c r="N54" s="6"/>
      <c r="O54" s="6"/>
      <c r="P54" s="6"/>
      <c r="Q54" s="6"/>
      <c r="R54" s="6"/>
      <c r="S54" s="6"/>
      <c r="T54" s="6"/>
      <c r="U54" s="6"/>
      <c r="V54" s="6"/>
      <c r="W54" s="6"/>
      <c r="X54" s="6"/>
      <c r="Y54" s="6"/>
      <c r="Z54" s="6"/>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row>
    <row r="55" spans="1:92" ht="14.25" customHeight="1">
      <c r="A55" s="6"/>
      <c r="B55" s="6"/>
      <c r="C55" s="6"/>
      <c r="D55" s="6"/>
      <c r="E55" s="6"/>
      <c r="F55" s="7"/>
      <c r="G55" s="6"/>
      <c r="H55" s="6"/>
      <c r="I55" s="6"/>
      <c r="J55" s="6"/>
      <c r="K55" s="6"/>
      <c r="L55" s="6"/>
      <c r="M55" s="6"/>
      <c r="N55" s="6"/>
      <c r="O55" s="6"/>
      <c r="P55" s="6"/>
      <c r="Q55" s="6"/>
      <c r="R55" s="6"/>
      <c r="S55" s="6"/>
      <c r="T55" s="6"/>
      <c r="U55" s="6"/>
      <c r="V55" s="6"/>
      <c r="W55" s="6"/>
      <c r="X55" s="6"/>
      <c r="Y55" s="6"/>
      <c r="Z55" s="6"/>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row>
    <row r="56" spans="1:92" ht="14.25" customHeight="1">
      <c r="A56" s="6"/>
      <c r="B56" s="6"/>
      <c r="C56" s="6"/>
      <c r="D56" s="6"/>
      <c r="E56" s="6"/>
      <c r="F56" s="7"/>
      <c r="G56" s="6"/>
      <c r="H56" s="6"/>
      <c r="I56" s="6"/>
      <c r="J56" s="6"/>
      <c r="K56" s="6"/>
      <c r="L56" s="6"/>
      <c r="M56" s="6"/>
      <c r="N56" s="6"/>
      <c r="O56" s="6"/>
      <c r="P56" s="6"/>
      <c r="Q56" s="6"/>
      <c r="R56" s="6"/>
      <c r="S56" s="6"/>
      <c r="T56" s="6"/>
      <c r="U56" s="6"/>
      <c r="V56" s="6"/>
      <c r="W56" s="6"/>
      <c r="X56" s="6"/>
      <c r="Y56" s="6"/>
      <c r="Z56" s="6"/>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row>
    <row r="57" spans="1:92" ht="14.25" customHeight="1">
      <c r="A57" s="6"/>
      <c r="B57" s="6"/>
      <c r="C57" s="6"/>
      <c r="D57" s="6"/>
      <c r="E57" s="6"/>
      <c r="F57" s="7"/>
      <c r="G57" s="6"/>
      <c r="H57" s="6"/>
      <c r="I57" s="6"/>
      <c r="J57" s="6"/>
      <c r="K57" s="6"/>
      <c r="L57" s="6"/>
      <c r="M57" s="6"/>
      <c r="N57" s="6"/>
      <c r="O57" s="6"/>
      <c r="P57" s="6"/>
      <c r="Q57" s="6"/>
      <c r="R57" s="6"/>
      <c r="S57" s="6"/>
      <c r="T57" s="6"/>
      <c r="U57" s="6"/>
      <c r="V57" s="6"/>
      <c r="W57" s="6"/>
      <c r="X57" s="6"/>
      <c r="Y57" s="6"/>
      <c r="Z57" s="6"/>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row>
    <row r="58" spans="1:92" ht="14.25" customHeight="1">
      <c r="A58" s="6"/>
      <c r="B58" s="6"/>
      <c r="C58" s="6"/>
      <c r="D58" s="6"/>
      <c r="E58" s="6"/>
      <c r="F58" s="7"/>
      <c r="G58" s="6"/>
      <c r="H58" s="6"/>
      <c r="I58" s="6"/>
      <c r="J58" s="6"/>
      <c r="K58" s="6"/>
      <c r="L58" s="6"/>
      <c r="M58" s="6"/>
      <c r="N58" s="6"/>
      <c r="O58" s="6"/>
      <c r="P58" s="6"/>
      <c r="Q58" s="6"/>
      <c r="R58" s="6"/>
      <c r="S58" s="6"/>
      <c r="T58" s="6"/>
      <c r="U58" s="6"/>
      <c r="V58" s="6"/>
      <c r="W58" s="6"/>
      <c r="X58" s="6"/>
      <c r="Y58" s="6"/>
      <c r="Z58" s="6"/>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row>
    <row r="59" spans="1:92" ht="14.25" customHeight="1">
      <c r="A59" s="6"/>
      <c r="B59" s="6"/>
      <c r="C59" s="6"/>
      <c r="D59" s="6"/>
      <c r="E59" s="6"/>
      <c r="F59" s="7"/>
      <c r="G59" s="6"/>
      <c r="H59" s="6"/>
      <c r="I59" s="6"/>
      <c r="J59" s="6"/>
      <c r="K59" s="6"/>
      <c r="L59" s="6"/>
      <c r="M59" s="6"/>
      <c r="N59" s="6"/>
      <c r="O59" s="6"/>
      <c r="P59" s="6"/>
      <c r="Q59" s="6"/>
      <c r="R59" s="6"/>
      <c r="S59" s="6"/>
      <c r="T59" s="6"/>
      <c r="U59" s="6"/>
      <c r="V59" s="6"/>
      <c r="W59" s="6"/>
      <c r="X59" s="6"/>
      <c r="Y59" s="6"/>
      <c r="Z59" s="6"/>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row>
    <row r="60" spans="1:92" ht="14.25" customHeight="1">
      <c r="A60" s="6"/>
      <c r="B60" s="6"/>
      <c r="C60" s="6"/>
      <c r="D60" s="6"/>
      <c r="E60" s="6"/>
      <c r="F60" s="7"/>
      <c r="G60" s="6"/>
      <c r="H60" s="6"/>
      <c r="I60" s="6"/>
      <c r="J60" s="6"/>
      <c r="K60" s="6"/>
      <c r="L60" s="6"/>
      <c r="M60" s="6"/>
      <c r="N60" s="6"/>
      <c r="O60" s="6"/>
      <c r="P60" s="6"/>
      <c r="Q60" s="6"/>
      <c r="R60" s="6"/>
      <c r="S60" s="6"/>
      <c r="T60" s="6"/>
      <c r="U60" s="6"/>
      <c r="V60" s="6"/>
      <c r="W60" s="6"/>
      <c r="X60" s="6"/>
      <c r="Y60" s="6"/>
      <c r="Z60" s="6"/>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row>
    <row r="61" spans="1:92" ht="14.25" customHeight="1">
      <c r="A61" s="6"/>
      <c r="B61" s="6"/>
      <c r="C61" s="6"/>
      <c r="D61" s="6"/>
      <c r="E61" s="6"/>
      <c r="F61" s="7"/>
      <c r="G61" s="6"/>
      <c r="H61" s="6"/>
      <c r="I61" s="6"/>
      <c r="J61" s="6"/>
      <c r="K61" s="6"/>
      <c r="L61" s="6"/>
      <c r="M61" s="6"/>
      <c r="N61" s="6"/>
      <c r="O61" s="6"/>
      <c r="P61" s="6"/>
      <c r="Q61" s="6"/>
      <c r="R61" s="6"/>
      <c r="S61" s="6"/>
      <c r="T61" s="6"/>
      <c r="U61" s="6"/>
      <c r="V61" s="6"/>
      <c r="W61" s="6"/>
      <c r="X61" s="6"/>
      <c r="Y61" s="6"/>
      <c r="Z61" s="6"/>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row>
    <row r="62" spans="1:92" ht="14.25" customHeight="1">
      <c r="A62" s="6"/>
      <c r="B62" s="6"/>
      <c r="C62" s="6"/>
      <c r="D62" s="6"/>
      <c r="E62" s="6"/>
      <c r="F62" s="7"/>
      <c r="G62" s="6"/>
      <c r="H62" s="6"/>
      <c r="I62" s="6"/>
      <c r="J62" s="6"/>
      <c r="K62" s="6"/>
      <c r="L62" s="6"/>
      <c r="M62" s="6"/>
      <c r="N62" s="6"/>
      <c r="O62" s="6"/>
      <c r="P62" s="6"/>
      <c r="Q62" s="6"/>
      <c r="R62" s="6"/>
      <c r="S62" s="6"/>
      <c r="T62" s="6"/>
      <c r="U62" s="6"/>
      <c r="V62" s="6"/>
      <c r="W62" s="6"/>
      <c r="X62" s="6"/>
      <c r="Y62" s="6"/>
      <c r="Z62" s="6"/>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row>
    <row r="63" spans="1:92" ht="14.25" customHeight="1">
      <c r="A63" s="6"/>
      <c r="B63" s="6"/>
      <c r="C63" s="6"/>
      <c r="D63" s="6"/>
      <c r="E63" s="6"/>
      <c r="F63" s="7"/>
      <c r="G63" s="6"/>
      <c r="H63" s="6"/>
      <c r="I63" s="6"/>
      <c r="J63" s="6"/>
      <c r="K63" s="6"/>
      <c r="L63" s="6"/>
      <c r="M63" s="6"/>
      <c r="N63" s="6"/>
      <c r="O63" s="6"/>
      <c r="P63" s="6"/>
      <c r="Q63" s="6"/>
      <c r="R63" s="6"/>
      <c r="S63" s="6"/>
      <c r="T63" s="6"/>
      <c r="U63" s="6"/>
      <c r="V63" s="6"/>
      <c r="W63" s="6"/>
      <c r="X63" s="6"/>
      <c r="Y63" s="6"/>
      <c r="Z63" s="6"/>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row>
    <row r="64" spans="1:92" ht="14.25" customHeight="1">
      <c r="A64" s="6"/>
      <c r="B64" s="6"/>
      <c r="C64" s="6"/>
      <c r="D64" s="6"/>
      <c r="E64" s="6"/>
      <c r="F64" s="7"/>
      <c r="G64" s="6"/>
      <c r="H64" s="6"/>
      <c r="I64" s="6"/>
      <c r="J64" s="6"/>
      <c r="K64" s="6"/>
      <c r="L64" s="6"/>
      <c r="M64" s="6"/>
      <c r="N64" s="6"/>
      <c r="O64" s="6"/>
      <c r="P64" s="6"/>
      <c r="Q64" s="6"/>
      <c r="R64" s="6"/>
      <c r="S64" s="6"/>
      <c r="T64" s="6"/>
      <c r="U64" s="6"/>
      <c r="V64" s="6"/>
      <c r="W64" s="6"/>
      <c r="X64" s="6"/>
      <c r="Y64" s="6"/>
      <c r="Z64" s="6"/>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row>
    <row r="65" spans="1:92" ht="14.25" customHeight="1">
      <c r="A65" s="6"/>
      <c r="B65" s="6"/>
      <c r="C65" s="6"/>
      <c r="D65" s="6"/>
      <c r="E65" s="6"/>
      <c r="F65" s="7"/>
      <c r="G65" s="6"/>
      <c r="H65" s="6"/>
      <c r="I65" s="6"/>
      <c r="J65" s="6"/>
      <c r="K65" s="6"/>
      <c r="L65" s="6"/>
      <c r="M65" s="6"/>
      <c r="N65" s="6"/>
      <c r="O65" s="6"/>
      <c r="P65" s="6"/>
      <c r="Q65" s="6"/>
      <c r="R65" s="6"/>
      <c r="S65" s="6"/>
      <c r="T65" s="6"/>
      <c r="U65" s="6"/>
      <c r="V65" s="6"/>
      <c r="W65" s="6"/>
      <c r="X65" s="6"/>
      <c r="Y65" s="6"/>
      <c r="Z65" s="6"/>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row>
    <row r="66" spans="1:92" ht="14.25" customHeight="1">
      <c r="A66" s="6"/>
      <c r="B66" s="6"/>
      <c r="C66" s="6"/>
      <c r="D66" s="6"/>
      <c r="E66" s="6"/>
      <c r="F66" s="6"/>
      <c r="G66" s="6"/>
      <c r="H66" s="6"/>
      <c r="I66" s="6"/>
      <c r="J66" s="6"/>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row>
    <row r="67" spans="1:92" ht="14.25" customHeight="1">
      <c r="A67" s="6"/>
      <c r="B67" s="6"/>
      <c r="C67" s="6"/>
      <c r="D67" s="6"/>
      <c r="E67" s="6"/>
      <c r="F67" s="6"/>
      <c r="G67" s="6"/>
      <c r="H67" s="6"/>
      <c r="I67" s="6"/>
      <c r="J67" s="6"/>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row>
    <row r="68" spans="1:92" ht="14.25" customHeight="1">
      <c r="A68" s="6"/>
      <c r="B68" s="6"/>
      <c r="C68" s="6"/>
      <c r="D68" s="6"/>
      <c r="E68" s="6"/>
      <c r="F68" s="6"/>
      <c r="G68" s="6"/>
      <c r="H68" s="6"/>
      <c r="I68" s="6"/>
      <c r="J68" s="6"/>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G68" s="5"/>
      <c r="BH68" s="5"/>
      <c r="BI68" s="5"/>
      <c r="BJ68" s="5"/>
      <c r="BK68" s="5"/>
      <c r="BL68" s="5"/>
      <c r="BM68" s="5"/>
      <c r="BN68" s="5"/>
      <c r="BO68" s="5"/>
      <c r="BP68" s="5"/>
      <c r="BQ68" s="5"/>
      <c r="BR68" s="5"/>
      <c r="BS68" s="5"/>
      <c r="BT68" s="5"/>
      <c r="BU68" s="5"/>
      <c r="BV68" s="5"/>
      <c r="BW68" s="5"/>
      <c r="BX68" s="5"/>
    </row>
    <row r="69" spans="1:92" ht="14.25" customHeight="1">
      <c r="A69" s="6"/>
      <c r="B69" s="6"/>
      <c r="C69" s="6"/>
      <c r="D69" s="6"/>
      <c r="E69" s="6"/>
      <c r="F69" s="6"/>
      <c r="G69" s="6"/>
      <c r="H69" s="6"/>
      <c r="I69" s="6"/>
      <c r="J69" s="6"/>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row>
    <row r="70" spans="1:92" ht="14.25" customHeight="1">
      <c r="A70" s="6"/>
      <c r="B70" s="6"/>
      <c r="C70" s="6"/>
      <c r="D70" s="6"/>
      <c r="E70" s="6"/>
      <c r="F70" s="6"/>
      <c r="G70" s="6"/>
      <c r="H70" s="6"/>
      <c r="I70" s="6"/>
      <c r="J70" s="6"/>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row>
    <row r="71" spans="1:92" ht="14.25" customHeight="1">
      <c r="A71" s="6"/>
      <c r="B71" s="6"/>
      <c r="C71" s="6"/>
      <c r="D71" s="6"/>
      <c r="E71" s="6"/>
      <c r="F71" s="6"/>
      <c r="G71" s="6"/>
      <c r="H71" s="6"/>
      <c r="I71" s="6"/>
      <c r="J71" s="6"/>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row>
    <row r="72" spans="1:92" ht="14.25" customHeight="1">
      <c r="A72" s="6"/>
      <c r="B72" s="6"/>
      <c r="C72" s="6"/>
      <c r="D72" s="6"/>
      <c r="E72" s="6"/>
      <c r="F72" s="6"/>
      <c r="G72" s="6"/>
      <c r="H72" s="6"/>
      <c r="I72" s="6"/>
      <c r="J72" s="6"/>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row>
    <row r="73" spans="1:92" ht="1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row>
    <row r="74" spans="1:92" ht="14.25" customHeight="1">
      <c r="A74" s="6"/>
      <c r="B74" s="6"/>
      <c r="C74" s="6"/>
      <c r="D74" s="6"/>
      <c r="E74" s="6"/>
      <c r="F74" s="6"/>
      <c r="G74" s="6"/>
      <c r="H74" s="6"/>
      <c r="I74" s="6"/>
      <c r="J74" s="6"/>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row>
    <row r="75" spans="1:92" ht="14.25" customHeight="1">
      <c r="A75" s="6"/>
      <c r="B75" s="6"/>
      <c r="C75" s="6"/>
      <c r="D75" s="6"/>
      <c r="E75" s="6"/>
      <c r="F75" s="6"/>
      <c r="G75" s="6"/>
      <c r="H75" s="6"/>
      <c r="I75" s="6"/>
      <c r="J75" s="6"/>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row>
    <row r="76" spans="1:92" ht="14.25" customHeight="1">
      <c r="A76" s="6"/>
      <c r="B76" s="6"/>
      <c r="C76" s="6"/>
      <c r="D76" s="6"/>
      <c r="E76" s="6"/>
      <c r="F76" s="6"/>
      <c r="G76" s="6"/>
      <c r="H76" s="6"/>
      <c r="I76" s="6"/>
      <c r="J76" s="6"/>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row>
    <row r="77" spans="1:92" ht="14.25" customHeight="1">
      <c r="A77" s="6"/>
      <c r="B77" s="6"/>
      <c r="C77" s="6"/>
      <c r="D77" s="6"/>
      <c r="E77" s="6"/>
      <c r="F77" s="6"/>
      <c r="G77" s="6"/>
      <c r="H77" s="6"/>
      <c r="I77" s="6"/>
      <c r="J77" s="6"/>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row>
    <row r="78" spans="1:92" ht="14.25" customHeight="1">
      <c r="A78" s="6"/>
      <c r="B78" s="6"/>
      <c r="C78" s="6"/>
      <c r="D78" s="6"/>
      <c r="E78" s="6"/>
      <c r="F78" s="6"/>
      <c r="G78" s="6"/>
      <c r="H78" s="6"/>
      <c r="I78" s="6"/>
      <c r="J78" s="6"/>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row>
    <row r="79" spans="1:92" ht="14.25" customHeight="1">
      <c r="A79" s="6"/>
      <c r="B79" s="6"/>
      <c r="C79" s="6"/>
      <c r="D79" s="6"/>
      <c r="E79" s="6"/>
      <c r="F79" s="6"/>
      <c r="G79" s="6"/>
      <c r="H79" s="6"/>
      <c r="I79" s="6"/>
      <c r="J79" s="6"/>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row>
    <row r="80" spans="1:92" ht="14.25" customHeight="1">
      <c r="A80" s="6"/>
      <c r="B80" s="6"/>
      <c r="C80" s="6"/>
      <c r="D80" s="6"/>
      <c r="E80" s="6"/>
      <c r="F80" s="6"/>
      <c r="G80" s="6"/>
      <c r="H80" s="6"/>
      <c r="I80" s="6"/>
      <c r="J80" s="6"/>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row>
    <row r="81" spans="1:89" ht="14.25" customHeight="1">
      <c r="A81" s="6"/>
      <c r="B81" s="6"/>
      <c r="C81" s="6"/>
      <c r="D81" s="6"/>
      <c r="E81" s="6"/>
      <c r="F81" s="6"/>
      <c r="G81" s="6"/>
      <c r="H81" s="6"/>
      <c r="I81" s="6"/>
      <c r="J81" s="6"/>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row>
    <row r="82" spans="1:89" ht="14.25" customHeight="1">
      <c r="A82" s="6"/>
      <c r="B82" s="6"/>
      <c r="C82" s="6"/>
      <c r="D82" s="6"/>
      <c r="E82" s="6"/>
      <c r="F82" s="6"/>
      <c r="G82" s="6"/>
      <c r="H82" s="6"/>
      <c r="I82" s="6"/>
      <c r="J82" s="6"/>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row>
    <row r="83" spans="1:89" ht="14.25" customHeight="1">
      <c r="A83" s="6"/>
      <c r="B83" s="6"/>
      <c r="C83" s="6"/>
      <c r="D83" s="6"/>
      <c r="E83" s="6"/>
      <c r="F83" s="6"/>
      <c r="G83" s="6"/>
      <c r="H83" s="6"/>
      <c r="I83" s="6"/>
      <c r="J83" s="6"/>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row>
    <row r="84" spans="1:89" ht="14.25" customHeight="1">
      <c r="A84" s="6"/>
      <c r="B84" s="6"/>
      <c r="C84" s="6"/>
      <c r="D84" s="6"/>
      <c r="E84" s="6"/>
      <c r="F84" s="6"/>
      <c r="G84" s="6"/>
      <c r="H84" s="6"/>
      <c r="I84" s="6"/>
      <c r="J84" s="6"/>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row>
    <row r="85" spans="1:89" ht="14.25" customHeight="1">
      <c r="A85" s="6"/>
      <c r="B85" s="6"/>
      <c r="C85" s="6"/>
      <c r="D85" s="6"/>
      <c r="E85" s="6"/>
      <c r="F85" s="6"/>
      <c r="G85" s="6"/>
      <c r="H85" s="6"/>
      <c r="I85" s="6"/>
      <c r="J85" s="6"/>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row>
    <row r="86" spans="1:89" ht="14.25" customHeight="1">
      <c r="A86" s="6"/>
      <c r="B86" s="6"/>
      <c r="C86" s="6"/>
      <c r="D86" s="6"/>
      <c r="E86" s="6"/>
      <c r="F86" s="6"/>
      <c r="G86" s="6"/>
      <c r="H86" s="6"/>
      <c r="I86" s="6"/>
      <c r="J86" s="6"/>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row>
    <row r="87" spans="1:89" ht="14.25" customHeight="1">
      <c r="A87" s="6"/>
      <c r="B87" s="6"/>
      <c r="C87" s="6"/>
      <c r="D87" s="6"/>
      <c r="E87" s="6"/>
      <c r="F87" s="6"/>
      <c r="G87" s="6"/>
      <c r="H87" s="6"/>
      <c r="I87" s="6"/>
      <c r="J87" s="6"/>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row>
    <row r="88" spans="1:89" ht="14.25" customHeight="1">
      <c r="A88" s="6"/>
      <c r="B88" s="6"/>
      <c r="C88" s="6"/>
      <c r="D88" s="6"/>
      <c r="E88" s="6"/>
      <c r="F88" s="6"/>
      <c r="G88" s="6"/>
      <c r="H88" s="6"/>
      <c r="I88" s="6"/>
      <c r="J88" s="6"/>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row>
    <row r="89" spans="1:89" ht="14.25" customHeight="1">
      <c r="A89" s="6"/>
      <c r="B89" s="6"/>
      <c r="C89" s="6"/>
      <c r="D89" s="6"/>
      <c r="E89" s="6"/>
      <c r="F89" s="6"/>
      <c r="G89" s="6"/>
      <c r="H89" s="6"/>
      <c r="I89" s="6"/>
      <c r="J89" s="6"/>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row>
    <row r="90" spans="1:89" ht="14.25" customHeight="1">
      <c r="A90" s="6"/>
      <c r="B90" s="6"/>
      <c r="C90" s="6"/>
      <c r="D90" s="6"/>
      <c r="E90" s="6"/>
      <c r="F90" s="6"/>
      <c r="G90" s="6"/>
      <c r="H90" s="6"/>
      <c r="I90" s="6"/>
      <c r="J90" s="6"/>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row>
    <row r="91" spans="1:89" ht="14.25" customHeight="1">
      <c r="A91" s="6"/>
      <c r="B91" s="6"/>
      <c r="C91" s="6"/>
      <c r="D91" s="6"/>
      <c r="E91" s="6"/>
      <c r="F91" s="6"/>
      <c r="G91" s="6"/>
      <c r="H91" s="6"/>
      <c r="I91" s="6"/>
      <c r="J91" s="6"/>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row>
    <row r="92" spans="1:89" ht="14.25" customHeight="1">
      <c r="A92" s="6"/>
      <c r="B92" s="6"/>
      <c r="C92" s="6"/>
      <c r="D92" s="6"/>
      <c r="E92" s="6"/>
      <c r="F92" s="6"/>
      <c r="G92" s="6"/>
      <c r="H92" s="6"/>
      <c r="I92" s="6"/>
      <c r="J92" s="6"/>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row>
    <row r="93" spans="1:89" ht="14.25" customHeight="1">
      <c r="A93" s="6"/>
      <c r="B93" s="6"/>
      <c r="C93" s="6"/>
      <c r="D93" s="6"/>
      <c r="E93" s="6"/>
      <c r="F93" s="6"/>
      <c r="G93" s="6"/>
      <c r="H93" s="6"/>
      <c r="I93" s="6"/>
      <c r="J93" s="6"/>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row>
    <row r="94" spans="1:89" ht="14.25" customHeight="1">
      <c r="A94" s="6"/>
      <c r="B94" s="6"/>
      <c r="C94" s="6"/>
      <c r="D94" s="6"/>
      <c r="E94" s="6"/>
      <c r="F94" s="6"/>
      <c r="G94" s="6"/>
      <c r="H94" s="6"/>
      <c r="I94" s="6"/>
      <c r="J94" s="6"/>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row>
    <row r="95" spans="1:89" ht="14.25" customHeight="1">
      <c r="A95" s="6"/>
      <c r="B95" s="6"/>
      <c r="C95" s="6"/>
      <c r="D95" s="6"/>
      <c r="E95" s="6"/>
      <c r="F95" s="6"/>
      <c r="G95" s="6"/>
      <c r="H95" s="6"/>
      <c r="I95" s="6"/>
      <c r="J95" s="6"/>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row>
    <row r="96" spans="1:89" ht="14.25" customHeight="1">
      <c r="A96" s="6"/>
      <c r="B96" s="6"/>
      <c r="C96" s="6"/>
      <c r="D96" s="6"/>
      <c r="E96" s="6"/>
      <c r="F96" s="6"/>
      <c r="G96" s="6"/>
      <c r="H96" s="6"/>
      <c r="I96" s="6"/>
      <c r="J96" s="6"/>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row>
    <row r="97" spans="1:89" ht="14.25" customHeight="1">
      <c r="A97" s="6"/>
      <c r="B97" s="6"/>
      <c r="C97" s="6"/>
      <c r="D97" s="6"/>
      <c r="E97" s="6"/>
      <c r="F97" s="6"/>
      <c r="G97" s="6"/>
      <c r="H97" s="6"/>
      <c r="I97" s="6"/>
      <c r="J97" s="6"/>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row>
    <row r="98" spans="1:89" ht="14.25" customHeight="1">
      <c r="A98" s="6"/>
      <c r="B98" s="6"/>
      <c r="C98" s="6"/>
      <c r="D98" s="6"/>
      <c r="E98" s="6"/>
      <c r="F98" s="6"/>
      <c r="G98" s="6"/>
      <c r="H98" s="6"/>
      <c r="I98" s="6"/>
      <c r="J98" s="6"/>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row>
    <row r="99" spans="1:89" ht="14.25" customHeight="1">
      <c r="A99" s="6"/>
      <c r="B99" s="6"/>
      <c r="C99" s="6"/>
      <c r="D99" s="6"/>
      <c r="E99" s="6"/>
      <c r="F99" s="6"/>
      <c r="G99" s="6"/>
      <c r="H99" s="6"/>
      <c r="I99" s="6"/>
      <c r="J99" s="6"/>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row>
    <row r="100" spans="1:89" ht="14.25" customHeight="1">
      <c r="A100" s="6"/>
      <c r="B100" s="6"/>
      <c r="C100" s="6"/>
      <c r="D100" s="6"/>
      <c r="E100" s="6"/>
      <c r="F100" s="6"/>
      <c r="G100" s="6"/>
      <c r="H100" s="6"/>
      <c r="I100" s="6"/>
      <c r="J100" s="6"/>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row>
    <row r="101" spans="1:89" ht="14.25" customHeight="1">
      <c r="A101" s="6"/>
      <c r="B101" s="6"/>
      <c r="C101" s="6"/>
      <c r="D101" s="6"/>
      <c r="E101" s="6"/>
      <c r="F101" s="6"/>
      <c r="G101" s="6"/>
      <c r="H101" s="6"/>
      <c r="I101" s="6"/>
      <c r="J101" s="6"/>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row>
    <row r="102" spans="1:89" ht="14.25" customHeight="1">
      <c r="A102" s="6"/>
      <c r="B102" s="6"/>
      <c r="C102" s="6"/>
      <c r="D102" s="6"/>
      <c r="E102" s="6"/>
      <c r="F102" s="6"/>
      <c r="G102" s="6"/>
      <c r="H102" s="6"/>
      <c r="I102" s="6"/>
      <c r="J102" s="6"/>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row>
    <row r="103" spans="1:89" ht="14.25" customHeight="1">
      <c r="A103" s="6"/>
      <c r="B103" s="6"/>
      <c r="C103" s="6"/>
      <c r="D103" s="6"/>
      <c r="E103" s="6"/>
      <c r="F103" s="6"/>
      <c r="G103" s="6"/>
      <c r="H103" s="6"/>
      <c r="I103" s="6"/>
      <c r="J103" s="6"/>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row>
    <row r="104" spans="1:89" ht="14.25" customHeight="1">
      <c r="A104" s="6"/>
      <c r="B104" s="6"/>
      <c r="C104" s="6"/>
      <c r="D104" s="6"/>
      <c r="E104" s="6"/>
      <c r="F104" s="6"/>
      <c r="G104" s="6"/>
      <c r="H104" s="6"/>
      <c r="I104" s="6"/>
      <c r="J104" s="6"/>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row>
    <row r="105" spans="1:89" ht="14.25" customHeight="1">
      <c r="A105" s="6"/>
      <c r="B105" s="6"/>
      <c r="C105" s="6"/>
      <c r="D105" s="6"/>
      <c r="E105" s="6"/>
      <c r="F105" s="6"/>
      <c r="G105" s="6"/>
      <c r="H105" s="6"/>
      <c r="I105" s="6"/>
      <c r="J105" s="6"/>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row>
    <row r="106" spans="1:89" ht="14.25" customHeight="1">
      <c r="A106" s="6"/>
      <c r="B106" s="6"/>
      <c r="C106" s="6"/>
      <c r="D106" s="6"/>
      <c r="E106" s="6"/>
      <c r="F106" s="6"/>
      <c r="G106" s="6"/>
      <c r="H106" s="6"/>
      <c r="I106" s="6"/>
      <c r="J106" s="6"/>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row>
    <row r="107" spans="1:89" ht="14.25" customHeight="1">
      <c r="A107" s="6"/>
      <c r="B107" s="6"/>
      <c r="C107" s="6"/>
      <c r="D107" s="6"/>
      <c r="E107" s="6"/>
      <c r="F107" s="6"/>
      <c r="G107" s="6"/>
      <c r="H107" s="6"/>
      <c r="I107" s="6"/>
      <c r="J107" s="6"/>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row>
    <row r="108" spans="1:89" ht="14.25" customHeight="1">
      <c r="A108" s="6"/>
      <c r="B108" s="6"/>
      <c r="C108" s="6"/>
      <c r="D108" s="6"/>
      <c r="E108" s="6"/>
      <c r="F108" s="6"/>
      <c r="G108" s="6"/>
      <c r="H108" s="6"/>
      <c r="I108" s="6"/>
      <c r="J108" s="6"/>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row>
    <row r="109" spans="1:89" ht="14.25" customHeight="1">
      <c r="A109" s="6"/>
      <c r="B109" s="6"/>
      <c r="C109" s="6"/>
      <c r="D109" s="6"/>
      <c r="E109" s="6"/>
      <c r="F109" s="6"/>
      <c r="G109" s="6"/>
      <c r="H109" s="6"/>
      <c r="I109" s="6"/>
      <c r="J109" s="6"/>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row>
    <row r="110" spans="1:89" ht="14.25" customHeight="1">
      <c r="A110" s="6"/>
      <c r="B110" s="6"/>
      <c r="C110" s="6"/>
      <c r="D110" s="6"/>
      <c r="E110" s="6"/>
      <c r="F110" s="6"/>
      <c r="G110" s="6"/>
      <c r="H110" s="6"/>
      <c r="I110" s="6"/>
      <c r="J110" s="6"/>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row>
    <row r="111" spans="1:89" ht="14.25" customHeight="1">
      <c r="A111" s="6"/>
      <c r="B111" s="6"/>
      <c r="C111" s="6"/>
      <c r="D111" s="6"/>
      <c r="E111" s="6"/>
      <c r="F111" s="6"/>
      <c r="G111" s="6"/>
      <c r="H111" s="6"/>
      <c r="I111" s="6"/>
      <c r="J111" s="6"/>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row>
    <row r="112" spans="1:89" ht="14.25" customHeight="1">
      <c r="A112" s="6"/>
      <c r="B112" s="6"/>
      <c r="C112" s="6"/>
      <c r="D112" s="6"/>
      <c r="E112" s="6"/>
      <c r="F112" s="6"/>
      <c r="G112" s="6"/>
      <c r="H112" s="6"/>
      <c r="I112" s="6"/>
      <c r="J112" s="6"/>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row>
    <row r="113" spans="1:89" ht="14.25" customHeight="1">
      <c r="A113" s="6"/>
      <c r="B113" s="6"/>
      <c r="C113" s="6"/>
      <c r="D113" s="6"/>
      <c r="E113" s="6"/>
      <c r="F113" s="6"/>
      <c r="G113" s="6"/>
      <c r="H113" s="6"/>
      <c r="I113" s="6"/>
      <c r="J113" s="6"/>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row>
    <row r="114" spans="1:89" ht="14.25" customHeight="1">
      <c r="A114" s="6"/>
      <c r="B114" s="6"/>
      <c r="C114" s="6"/>
      <c r="D114" s="6"/>
      <c r="E114" s="6"/>
      <c r="F114" s="6"/>
      <c r="G114" s="6"/>
      <c r="H114" s="6"/>
      <c r="I114" s="6"/>
      <c r="J114" s="6"/>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row>
    <row r="115" spans="1:89" ht="14.25" customHeight="1">
      <c r="A115" s="6"/>
      <c r="B115" s="6"/>
      <c r="C115" s="6"/>
      <c r="D115" s="6"/>
      <c r="E115" s="6"/>
      <c r="F115" s="6"/>
      <c r="G115" s="6"/>
      <c r="H115" s="6"/>
      <c r="I115" s="6"/>
      <c r="J115" s="6"/>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row>
    <row r="116" spans="1:89" ht="14.25" customHeight="1">
      <c r="A116" s="6"/>
      <c r="B116" s="6"/>
      <c r="C116" s="6"/>
      <c r="D116" s="6"/>
      <c r="E116" s="6"/>
      <c r="F116" s="6"/>
      <c r="G116" s="6"/>
      <c r="H116" s="6"/>
      <c r="I116" s="6"/>
      <c r="J116" s="6"/>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row>
    <row r="117" spans="1:89" ht="14.25" customHeight="1">
      <c r="A117" s="6"/>
      <c r="B117" s="6"/>
      <c r="C117" s="6"/>
      <c r="D117" s="6"/>
      <c r="E117" s="6"/>
      <c r="F117" s="6"/>
      <c r="G117" s="6"/>
      <c r="H117" s="6"/>
      <c r="I117" s="6"/>
      <c r="J117" s="6"/>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row>
    <row r="118" spans="1:89" ht="14.25" customHeight="1">
      <c r="A118" s="6"/>
      <c r="B118" s="6"/>
      <c r="C118" s="6"/>
      <c r="D118" s="6"/>
      <c r="E118" s="6"/>
      <c r="F118" s="6"/>
      <c r="G118" s="6"/>
      <c r="H118" s="6"/>
      <c r="I118" s="6"/>
      <c r="J118" s="6"/>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row>
    <row r="119" spans="1:89" ht="14.25" customHeight="1">
      <c r="A119" s="6"/>
      <c r="B119" s="6"/>
      <c r="C119" s="6"/>
      <c r="D119" s="6"/>
      <c r="E119" s="6"/>
      <c r="F119" s="6"/>
      <c r="G119" s="6"/>
      <c r="H119" s="6"/>
      <c r="I119" s="6"/>
      <c r="J119" s="6"/>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row>
    <row r="120" spans="1:89" ht="14.25" customHeight="1">
      <c r="A120" s="6"/>
      <c r="B120" s="6"/>
      <c r="C120" s="6"/>
      <c r="D120" s="6"/>
      <c r="E120" s="6"/>
      <c r="F120" s="6"/>
      <c r="G120" s="6"/>
      <c r="H120" s="6"/>
      <c r="I120" s="6"/>
      <c r="J120" s="6"/>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row>
    <row r="121" spans="1:89" ht="14.25" customHeight="1">
      <c r="A121" s="6"/>
      <c r="B121" s="6"/>
      <c r="C121" s="6"/>
      <c r="D121" s="6"/>
      <c r="E121" s="6"/>
      <c r="F121" s="6"/>
      <c r="G121" s="6"/>
      <c r="H121" s="6"/>
      <c r="I121" s="6"/>
      <c r="J121" s="6"/>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row>
    <row r="122" spans="1:89" ht="14.25" customHeight="1">
      <c r="A122" s="6"/>
      <c r="B122" s="6"/>
      <c r="C122" s="6"/>
      <c r="D122" s="6"/>
      <c r="E122" s="6"/>
      <c r="F122" s="6"/>
      <c r="G122" s="6"/>
      <c r="H122" s="6"/>
      <c r="I122" s="6"/>
      <c r="J122" s="6"/>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row>
    <row r="123" spans="1:89" ht="14.25" customHeight="1">
      <c r="A123" s="6"/>
      <c r="B123" s="6"/>
      <c r="C123" s="6"/>
      <c r="D123" s="6"/>
      <c r="E123" s="6"/>
      <c r="F123" s="6"/>
      <c r="G123" s="6"/>
      <c r="H123" s="6"/>
      <c r="I123" s="6"/>
      <c r="J123" s="6"/>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row>
    <row r="124" spans="1:89" ht="14.25" customHeight="1">
      <c r="A124" s="6"/>
      <c r="B124" s="6"/>
      <c r="C124" s="6"/>
      <c r="D124" s="6"/>
      <c r="E124" s="6"/>
      <c r="F124" s="6"/>
      <c r="G124" s="6"/>
      <c r="H124" s="6"/>
      <c r="I124" s="6"/>
      <c r="J124" s="6"/>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row>
    <row r="125" spans="1:89" ht="14.25" customHeight="1">
      <c r="A125" s="6"/>
      <c r="B125" s="6"/>
      <c r="C125" s="6"/>
      <c r="D125" s="6"/>
      <c r="E125" s="6"/>
      <c r="F125" s="6"/>
      <c r="G125" s="6"/>
      <c r="H125" s="6"/>
      <c r="I125" s="6"/>
      <c r="J125" s="6"/>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row>
    <row r="126" spans="1:89" ht="14.25" customHeight="1">
      <c r="A126" s="6"/>
      <c r="B126" s="6"/>
      <c r="C126" s="6"/>
      <c r="D126" s="6"/>
      <c r="E126" s="6"/>
      <c r="F126" s="6"/>
      <c r="G126" s="6"/>
      <c r="H126" s="6"/>
      <c r="I126" s="6"/>
      <c r="J126" s="6"/>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row>
    <row r="127" spans="1:89" ht="14.25" customHeight="1">
      <c r="A127" s="6"/>
      <c r="B127" s="6"/>
      <c r="C127" s="6"/>
      <c r="D127" s="6"/>
      <c r="E127" s="6"/>
      <c r="F127" s="6"/>
      <c r="G127" s="6"/>
      <c r="H127" s="6"/>
      <c r="I127" s="6"/>
      <c r="J127" s="6"/>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row>
    <row r="128" spans="1:89" ht="14.25" customHeight="1">
      <c r="A128" s="6"/>
      <c r="B128" s="6"/>
      <c r="C128" s="6"/>
      <c r="D128" s="6"/>
      <c r="E128" s="6"/>
      <c r="F128" s="6"/>
      <c r="G128" s="6"/>
      <c r="H128" s="6"/>
      <c r="I128" s="6"/>
      <c r="J128" s="6"/>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row>
    <row r="129" spans="1:89" ht="14.25" customHeight="1">
      <c r="A129" s="6"/>
      <c r="B129" s="6"/>
      <c r="C129" s="6"/>
      <c r="D129" s="6"/>
      <c r="E129" s="6"/>
      <c r="F129" s="6"/>
      <c r="G129" s="6"/>
      <c r="H129" s="6"/>
      <c r="I129" s="6"/>
      <c r="J129" s="6"/>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row>
    <row r="130" spans="1:89" ht="14.25" customHeight="1">
      <c r="A130" s="6"/>
      <c r="B130" s="6"/>
      <c r="C130" s="6"/>
      <c r="D130" s="6"/>
      <c r="E130" s="6"/>
      <c r="F130" s="6"/>
      <c r="G130" s="6"/>
      <c r="H130" s="6"/>
      <c r="I130" s="6"/>
      <c r="J130" s="6"/>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row>
    <row r="131" spans="1:89" ht="14.25" customHeight="1">
      <c r="A131" s="6"/>
      <c r="B131" s="6"/>
      <c r="C131" s="6"/>
      <c r="D131" s="6"/>
      <c r="E131" s="6"/>
      <c r="F131" s="6"/>
      <c r="G131" s="6"/>
      <c r="H131" s="6"/>
      <c r="I131" s="6"/>
      <c r="J131" s="6"/>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row>
    <row r="132" spans="1:89" ht="14.25" customHeight="1">
      <c r="A132" s="6"/>
      <c r="B132" s="6"/>
      <c r="C132" s="6"/>
      <c r="D132" s="6"/>
      <c r="E132" s="6"/>
      <c r="F132" s="6"/>
      <c r="G132" s="6"/>
      <c r="H132" s="6"/>
      <c r="I132" s="6"/>
      <c r="J132" s="6"/>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row>
    <row r="133" spans="1:89" ht="14.25" customHeight="1">
      <c r="A133" s="6"/>
      <c r="B133" s="6"/>
      <c r="C133" s="6"/>
      <c r="D133" s="6"/>
      <c r="E133" s="6"/>
      <c r="F133" s="6"/>
      <c r="G133" s="6"/>
      <c r="H133" s="6"/>
      <c r="I133" s="6"/>
      <c r="J133" s="6"/>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row>
    <row r="134" spans="1:89" ht="14.25" customHeight="1">
      <c r="A134" s="6"/>
      <c r="B134" s="6"/>
      <c r="C134" s="6"/>
      <c r="D134" s="6"/>
      <c r="E134" s="6"/>
      <c r="F134" s="6"/>
      <c r="G134" s="6"/>
      <c r="H134" s="6"/>
      <c r="I134" s="6"/>
      <c r="J134" s="6"/>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row>
    <row r="135" spans="1:89" ht="14.25" customHeight="1">
      <c r="A135" s="6"/>
      <c r="B135" s="6"/>
      <c r="C135" s="6"/>
      <c r="D135" s="6"/>
      <c r="E135" s="6"/>
      <c r="F135" s="6"/>
      <c r="G135" s="6"/>
      <c r="H135" s="6"/>
      <c r="I135" s="6"/>
      <c r="J135" s="6"/>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row>
    <row r="136" spans="1:89" ht="14.25" customHeight="1">
      <c r="A136" s="6"/>
      <c r="B136" s="6"/>
      <c r="C136" s="6"/>
      <c r="D136" s="6"/>
      <c r="E136" s="6"/>
      <c r="F136" s="6"/>
      <c r="G136" s="6"/>
      <c r="H136" s="6"/>
      <c r="I136" s="6"/>
      <c r="J136" s="6"/>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row>
    <row r="137" spans="1:89" ht="14.25" customHeight="1">
      <c r="A137" s="6"/>
      <c r="B137" s="6"/>
      <c r="C137" s="6"/>
      <c r="D137" s="6"/>
      <c r="E137" s="6"/>
      <c r="F137" s="6"/>
      <c r="G137" s="6"/>
      <c r="H137" s="6"/>
      <c r="I137" s="6"/>
      <c r="J137" s="6"/>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row>
    <row r="138" spans="1:89" ht="14.25" customHeight="1">
      <c r="A138" s="6"/>
      <c r="B138" s="6"/>
      <c r="C138" s="6"/>
      <c r="D138" s="6"/>
      <c r="E138" s="6"/>
      <c r="F138" s="6"/>
      <c r="G138" s="6"/>
      <c r="H138" s="6"/>
      <c r="I138" s="6"/>
      <c r="J138" s="6"/>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row>
    <row r="139" spans="1:89" ht="14.25" customHeight="1">
      <c r="A139" s="6"/>
      <c r="B139" s="6"/>
      <c r="C139" s="6"/>
      <c r="D139" s="6"/>
      <c r="E139" s="6"/>
      <c r="F139" s="6"/>
      <c r="G139" s="6"/>
      <c r="H139" s="6"/>
      <c r="I139" s="6"/>
      <c r="J139" s="6"/>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row>
    <row r="140" spans="1:89" ht="14.25" customHeight="1">
      <c r="A140" s="6"/>
      <c r="B140" s="6"/>
      <c r="C140" s="6"/>
      <c r="D140" s="6"/>
      <c r="E140" s="6"/>
      <c r="F140" s="6"/>
      <c r="G140" s="6"/>
      <c r="H140" s="6"/>
      <c r="I140" s="6"/>
      <c r="J140" s="6"/>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row>
    <row r="141" spans="1:89" ht="14.25" customHeight="1">
      <c r="A141" s="6"/>
      <c r="B141" s="6"/>
      <c r="C141" s="6"/>
      <c r="D141" s="6"/>
      <c r="E141" s="6"/>
      <c r="F141" s="6"/>
      <c r="G141" s="6"/>
      <c r="H141" s="6"/>
      <c r="I141" s="6"/>
      <c r="J141" s="6"/>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row>
    <row r="142" spans="1:89" ht="14.25" customHeight="1">
      <c r="A142" s="6"/>
      <c r="B142" s="6"/>
      <c r="C142" s="6"/>
      <c r="D142" s="6"/>
      <c r="E142" s="6"/>
      <c r="F142" s="6"/>
      <c r="G142" s="6"/>
      <c r="H142" s="6"/>
      <c r="I142" s="6"/>
      <c r="J142" s="6"/>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row>
    <row r="143" spans="1:89" ht="14.25" customHeight="1">
      <c r="A143" s="6"/>
      <c r="B143" s="6"/>
      <c r="C143" s="6"/>
      <c r="D143" s="6"/>
      <c r="E143" s="6"/>
      <c r="F143" s="6"/>
      <c r="G143" s="6"/>
      <c r="H143" s="6"/>
      <c r="I143" s="6"/>
      <c r="J143" s="6"/>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row>
    <row r="144" spans="1:89" ht="14.25" customHeight="1">
      <c r="A144" s="6"/>
      <c r="B144" s="6"/>
      <c r="C144" s="6"/>
      <c r="D144" s="6"/>
      <c r="E144" s="6"/>
      <c r="F144" s="6"/>
      <c r="G144" s="6"/>
      <c r="H144" s="6"/>
      <c r="I144" s="6"/>
      <c r="J144" s="6"/>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row>
    <row r="145" spans="1:89" ht="14.25" customHeight="1">
      <c r="A145" s="6"/>
      <c r="B145" s="6"/>
      <c r="C145" s="6"/>
      <c r="D145" s="6"/>
      <c r="E145" s="6"/>
      <c r="F145" s="6"/>
      <c r="G145" s="6"/>
      <c r="H145" s="6"/>
      <c r="I145" s="6"/>
      <c r="J145" s="6"/>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row>
    <row r="146" spans="1:89" ht="14.25" customHeight="1">
      <c r="A146" s="6"/>
      <c r="B146" s="6"/>
      <c r="C146" s="6"/>
      <c r="D146" s="6"/>
      <c r="E146" s="6"/>
      <c r="F146" s="6"/>
      <c r="G146" s="6"/>
      <c r="H146" s="6"/>
      <c r="I146" s="6"/>
      <c r="J146" s="6"/>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row>
    <row r="147" spans="1:89" ht="14.25" customHeight="1">
      <c r="A147" s="6"/>
      <c r="B147" s="6"/>
      <c r="C147" s="6"/>
      <c r="D147" s="6"/>
      <c r="E147" s="6"/>
      <c r="F147" s="6"/>
      <c r="G147" s="6"/>
      <c r="H147" s="6"/>
      <c r="I147" s="6"/>
      <c r="J147" s="6"/>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row>
    <row r="148" spans="1:89" ht="14.25" customHeight="1">
      <c r="A148" s="6"/>
      <c r="B148" s="6"/>
      <c r="C148" s="6"/>
      <c r="D148" s="6"/>
      <c r="E148" s="6"/>
      <c r="F148" s="6"/>
      <c r="G148" s="6"/>
      <c r="H148" s="6"/>
      <c r="I148" s="6"/>
      <c r="J148" s="6"/>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row>
    <row r="149" spans="1:89" ht="14.25" customHeight="1">
      <c r="A149" s="6"/>
      <c r="B149" s="6"/>
      <c r="C149" s="6"/>
      <c r="D149" s="6"/>
      <c r="E149" s="6"/>
      <c r="F149" s="6"/>
      <c r="G149" s="6"/>
      <c r="H149" s="6"/>
      <c r="I149" s="6"/>
      <c r="J149" s="6"/>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row>
    <row r="150" spans="1:89" ht="14.25" customHeight="1">
      <c r="A150" s="6"/>
      <c r="B150" s="6"/>
      <c r="C150" s="6"/>
      <c r="D150" s="6"/>
      <c r="E150" s="6"/>
      <c r="F150" s="6"/>
      <c r="G150" s="6"/>
      <c r="H150" s="6"/>
      <c r="I150" s="6"/>
      <c r="J150" s="6"/>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row>
    <row r="151" spans="1:89" ht="14.25" customHeight="1">
      <c r="A151" s="6"/>
      <c r="B151" s="6"/>
      <c r="C151" s="6"/>
      <c r="D151" s="6"/>
      <c r="E151" s="6"/>
      <c r="F151" s="6"/>
      <c r="G151" s="6"/>
      <c r="H151" s="6"/>
      <c r="I151" s="6"/>
      <c r="J151" s="6"/>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row>
    <row r="152" spans="1:89" ht="14.25" customHeight="1">
      <c r="A152" s="6"/>
      <c r="B152" s="6"/>
      <c r="C152" s="6"/>
      <c r="D152" s="6"/>
      <c r="E152" s="6"/>
      <c r="F152" s="6"/>
      <c r="G152" s="6"/>
      <c r="H152" s="6"/>
      <c r="I152" s="6"/>
      <c r="J152" s="6"/>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row>
    <row r="153" spans="1:89" ht="14.25" customHeight="1">
      <c r="A153" s="6"/>
      <c r="B153" s="6"/>
      <c r="C153" s="6"/>
      <c r="D153" s="6"/>
      <c r="E153" s="6"/>
      <c r="F153" s="6"/>
      <c r="G153" s="6"/>
      <c r="H153" s="6"/>
      <c r="I153" s="6"/>
      <c r="J153" s="6"/>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row>
    <row r="154" spans="1:89" ht="14.25" customHeight="1">
      <c r="A154" s="6"/>
      <c r="B154" s="6"/>
      <c r="C154" s="6"/>
      <c r="D154" s="6"/>
      <c r="E154" s="6"/>
      <c r="F154" s="6"/>
      <c r="G154" s="6"/>
      <c r="H154" s="6"/>
      <c r="I154" s="6"/>
      <c r="J154" s="6"/>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row>
    <row r="155" spans="1:89" ht="14.25" customHeight="1">
      <c r="A155" s="6"/>
      <c r="B155" s="6"/>
      <c r="C155" s="6"/>
      <c r="D155" s="6"/>
      <c r="E155" s="6"/>
      <c r="F155" s="6"/>
      <c r="G155" s="6"/>
      <c r="H155" s="6"/>
      <c r="I155" s="6"/>
      <c r="J155" s="6"/>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row>
    <row r="156" spans="1:89"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row>
    <row r="157" spans="1:89"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row>
    <row r="158" spans="1:89"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row>
    <row r="159" spans="1:8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row>
    <row r="160" spans="1:89"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row>
    <row r="161" spans="1:89"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row>
    <row r="162" spans="1:89"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row>
    <row r="163" spans="1:89"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row>
    <row r="164" spans="1:89"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row>
    <row r="165" spans="1:89"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row>
    <row r="166" spans="1:89"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row>
    <row r="167" spans="1:89"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row>
    <row r="168" spans="1:89"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row>
    <row r="169" spans="1:8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row>
    <row r="170" spans="1:89"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row>
    <row r="171" spans="1:89"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row>
    <row r="172" spans="1:89"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row>
    <row r="173" spans="1:89"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row>
    <row r="174" spans="1:89"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row>
    <row r="175" spans="1:89"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row>
    <row r="176" spans="1:89"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row>
    <row r="177" spans="1:89"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row>
    <row r="178" spans="1:89"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row>
    <row r="179" spans="1:8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row>
    <row r="180" spans="1:89"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row>
    <row r="181" spans="1:89"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row>
    <row r="182" spans="1:89"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row>
    <row r="183" spans="1:89"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row>
    <row r="184" spans="1:89"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row>
    <row r="185" spans="1:89"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row>
    <row r="186" spans="1:89"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row>
    <row r="187" spans="1:89"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row>
    <row r="188" spans="1:89"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row>
    <row r="189" spans="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row>
    <row r="190" spans="1:89"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row>
    <row r="191" spans="1:89"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row>
    <row r="192" spans="1:89"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row>
    <row r="193" spans="1:89"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row>
    <row r="194" spans="1:89"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row>
    <row r="195" spans="1:89"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row>
    <row r="196" spans="1:89"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row>
    <row r="197" spans="1:89"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row>
    <row r="198" spans="1:89"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row>
    <row r="199" spans="1:8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row>
    <row r="200" spans="1:89"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row>
    <row r="201" spans="1:89"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row>
    <row r="202" spans="1:89"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row>
    <row r="203" spans="1:89"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row>
    <row r="204" spans="1:89"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row>
    <row r="205" spans="1:89"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row>
    <row r="206" spans="1:89"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row>
    <row r="207" spans="1:89"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row>
    <row r="208" spans="1:89"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row>
    <row r="209" spans="1:8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row>
    <row r="210" spans="1:89"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row>
    <row r="211" spans="1:89"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row>
    <row r="212" spans="1:89"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row>
    <row r="213" spans="1:89"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row>
    <row r="214" spans="1:89"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row>
    <row r="215" spans="1:89"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row>
    <row r="216" spans="1:89"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row>
    <row r="217" spans="1:89"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row>
    <row r="218" spans="1:89"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row>
    <row r="219" spans="1:8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row>
    <row r="220" spans="1:89"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row>
    <row r="221" spans="1:89"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row>
    <row r="222" spans="1:89"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row>
    <row r="223" spans="1:89"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row>
    <row r="224" spans="1:89"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row>
    <row r="225" spans="1:89"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row>
    <row r="226" spans="1:89"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row>
    <row r="227" spans="1:89"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row>
    <row r="228" spans="1:89"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row>
    <row r="229" spans="1:8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row>
    <row r="230" spans="1:89"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row>
    <row r="231" spans="1:89"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row>
    <row r="232" spans="1:89"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row>
    <row r="233" spans="1:89"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row>
    <row r="234" spans="1:89"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row>
    <row r="235" spans="1:89"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row>
    <row r="236" spans="1:89"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row>
    <row r="237" spans="1:89"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row>
    <row r="238" spans="1:89"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row>
    <row r="239" spans="1:8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row>
    <row r="240" spans="1:89"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row>
    <row r="241" spans="1:89"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row>
    <row r="242" spans="1:89"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row>
    <row r="243" spans="1:89"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row>
    <row r="244" spans="1:89"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row>
    <row r="245" spans="1:89"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row>
    <row r="246" spans="1:89"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row>
    <row r="247" spans="1:89"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row>
    <row r="248" spans="1:89"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row>
    <row r="249" spans="1:8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row>
    <row r="250" spans="1:89"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row>
    <row r="251" spans="1:89"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row>
    <row r="252" spans="1:89"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row>
    <row r="253" spans="1:89"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row>
    <row r="254" spans="1:89"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row>
    <row r="255" spans="1:89"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row>
    <row r="256" spans="1:89"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row>
    <row r="257" spans="1:89"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row>
    <row r="258" spans="1:89"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row>
    <row r="259" spans="1:8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row>
    <row r="260" spans="1:89"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row>
    <row r="261" spans="1:89"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row>
    <row r="262" spans="1:89"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row>
    <row r="263" spans="1:89"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row>
    <row r="264" spans="1:89"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row>
    <row r="265" spans="1:89"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row>
    <row r="266" spans="1:89"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row>
    <row r="267" spans="1:89"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row>
    <row r="268" spans="1:89"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row>
    <row r="269" spans="1:8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row>
    <row r="270" spans="1:89"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row>
    <row r="271" spans="1:89"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row>
    <row r="272" spans="1:89"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row>
    <row r="273" spans="1:89"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row>
    <row r="274" spans="1:89"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row>
    <row r="275" spans="1:89"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row>
    <row r="276" spans="1:89"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row>
    <row r="277" spans="1:89"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row>
    <row r="278" spans="1:89"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row>
    <row r="279" spans="1:8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row>
    <row r="280" spans="1:89"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row>
    <row r="281" spans="1:89"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row>
    <row r="282" spans="1:89"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row>
    <row r="283" spans="1:89"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row>
    <row r="284" spans="1:89"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row>
    <row r="285" spans="1:89"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row>
    <row r="286" spans="1:89"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row>
    <row r="287" spans="1:89"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row>
    <row r="288" spans="1:89"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row>
    <row r="289" spans="1: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row>
    <row r="290" spans="1:89"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row>
    <row r="291" spans="1:89"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row>
    <row r="292" spans="1:89"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row>
    <row r="293" spans="1:89"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row>
    <row r="294" spans="1:89"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row>
    <row r="295" spans="1:89"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row>
    <row r="296" spans="1:89"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row>
    <row r="297" spans="1:89"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row>
    <row r="298" spans="1:89"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row>
    <row r="299" spans="1:8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row>
    <row r="300" spans="1:89"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row>
    <row r="301" spans="1:89"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row>
    <row r="302" spans="1:89"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row>
    <row r="303" spans="1:89"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row>
    <row r="304" spans="1:89"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row>
    <row r="305" spans="1:89"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row>
    <row r="306" spans="1:89"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row>
    <row r="307" spans="1:89"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row>
    <row r="308" spans="1:89"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row>
    <row r="309" spans="1:8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row>
    <row r="310" spans="1:89"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row>
    <row r="311" spans="1:89"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row>
    <row r="312" spans="1:89"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row>
    <row r="313" spans="1:89"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row>
    <row r="314" spans="1:89"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row>
    <row r="315" spans="1:89"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row>
    <row r="316" spans="1:89"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row>
    <row r="317" spans="1:89"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row>
    <row r="318" spans="1:89"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row>
    <row r="319" spans="1:8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row>
    <row r="320" spans="1:89"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row>
    <row r="321" spans="1:89"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row>
    <row r="322" spans="1:89"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row>
    <row r="323" spans="1:89"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row>
    <row r="324" spans="1:89"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row>
    <row r="325" spans="1:89"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row>
    <row r="326" spans="1:89"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row>
    <row r="327" spans="1:89"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row>
    <row r="328" spans="1:89"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c r="CK328" s="5"/>
    </row>
    <row r="329" spans="1:8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row>
    <row r="330" spans="1:89"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c r="CK330" s="5"/>
    </row>
    <row r="331" spans="1:89"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c r="CK331" s="5"/>
    </row>
    <row r="332" spans="1:89"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c r="CK332" s="5"/>
    </row>
    <row r="333" spans="1:89"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c r="CK333" s="5"/>
    </row>
    <row r="334" spans="1:89"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c r="CK334" s="5"/>
    </row>
    <row r="335" spans="1:89"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row>
    <row r="336" spans="1:89"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row>
    <row r="337" spans="1:89"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row>
    <row r="338" spans="1:89"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row>
    <row r="339" spans="1:8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row>
    <row r="340" spans="1:89"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row>
    <row r="341" spans="1:89"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row>
    <row r="342" spans="1:89"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row>
    <row r="343" spans="1:89"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row>
    <row r="344" spans="1:89"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row>
    <row r="345" spans="1:89"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row>
    <row r="346" spans="1:89"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row>
    <row r="347" spans="1:89"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row>
    <row r="348" spans="1:89"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row>
    <row r="349" spans="1:8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row>
    <row r="350" spans="1:89"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row>
    <row r="351" spans="1:89"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row>
    <row r="352" spans="1:89"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row>
    <row r="353" spans="1:89"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row>
    <row r="354" spans="1:89"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row>
    <row r="355" spans="1:89"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row>
    <row r="356" spans="1:89"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row>
    <row r="357" spans="1:89"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row>
    <row r="358" spans="1:89"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row>
    <row r="359" spans="1:8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row>
    <row r="360" spans="1:89"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row>
    <row r="361" spans="1:89"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row>
    <row r="362" spans="1:89"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row>
    <row r="363" spans="1:89"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row>
    <row r="364" spans="1:89"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row>
    <row r="365" spans="1:89"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c r="CK365" s="5"/>
    </row>
    <row r="366" spans="1:89"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row>
    <row r="367" spans="1:89"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c r="CK367" s="5"/>
    </row>
    <row r="368" spans="1:89"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c r="CK368" s="5"/>
    </row>
    <row r="369" spans="1:8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c r="CA369" s="5"/>
      <c r="CB369" s="5"/>
      <c r="CC369" s="5"/>
      <c r="CD369" s="5"/>
      <c r="CE369" s="5"/>
      <c r="CF369" s="5"/>
      <c r="CG369" s="5"/>
      <c r="CH369" s="5"/>
      <c r="CI369" s="5"/>
      <c r="CJ369" s="5"/>
      <c r="CK369" s="5"/>
    </row>
    <row r="370" spans="1:89"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c r="CA370" s="5"/>
      <c r="CB370" s="5"/>
      <c r="CC370" s="5"/>
      <c r="CD370" s="5"/>
      <c r="CE370" s="5"/>
      <c r="CF370" s="5"/>
      <c r="CG370" s="5"/>
      <c r="CH370" s="5"/>
      <c r="CI370" s="5"/>
      <c r="CJ370" s="5"/>
      <c r="CK370" s="5"/>
    </row>
    <row r="371" spans="1:89"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c r="CA371" s="5"/>
      <c r="CB371" s="5"/>
      <c r="CC371" s="5"/>
      <c r="CD371" s="5"/>
      <c r="CE371" s="5"/>
      <c r="CF371" s="5"/>
      <c r="CG371" s="5"/>
      <c r="CH371" s="5"/>
      <c r="CI371" s="5"/>
      <c r="CJ371" s="5"/>
      <c r="CK371" s="5"/>
    </row>
    <row r="372" spans="1:89"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c r="CA372" s="5"/>
      <c r="CB372" s="5"/>
      <c r="CC372" s="5"/>
      <c r="CD372" s="5"/>
      <c r="CE372" s="5"/>
      <c r="CF372" s="5"/>
      <c r="CG372" s="5"/>
      <c r="CH372" s="5"/>
      <c r="CI372" s="5"/>
      <c r="CJ372" s="5"/>
      <c r="CK372" s="5"/>
    </row>
    <row r="373" spans="1:89"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c r="CA373" s="5"/>
      <c r="CB373" s="5"/>
      <c r="CC373" s="5"/>
      <c r="CD373" s="5"/>
      <c r="CE373" s="5"/>
      <c r="CF373" s="5"/>
      <c r="CG373" s="5"/>
      <c r="CH373" s="5"/>
      <c r="CI373" s="5"/>
      <c r="CJ373" s="5"/>
      <c r="CK373" s="5"/>
    </row>
    <row r="374" spans="1:89"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c r="CA374" s="5"/>
      <c r="CB374" s="5"/>
      <c r="CC374" s="5"/>
      <c r="CD374" s="5"/>
      <c r="CE374" s="5"/>
      <c r="CF374" s="5"/>
      <c r="CG374" s="5"/>
      <c r="CH374" s="5"/>
      <c r="CI374" s="5"/>
      <c r="CJ374" s="5"/>
      <c r="CK374" s="5"/>
    </row>
    <row r="375" spans="1:89"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c r="CA375" s="5"/>
      <c r="CB375" s="5"/>
      <c r="CC375" s="5"/>
      <c r="CD375" s="5"/>
      <c r="CE375" s="5"/>
      <c r="CF375" s="5"/>
      <c r="CG375" s="5"/>
      <c r="CH375" s="5"/>
      <c r="CI375" s="5"/>
      <c r="CJ375" s="5"/>
      <c r="CK375" s="5"/>
    </row>
    <row r="376" spans="1:89"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c r="CA376" s="5"/>
      <c r="CB376" s="5"/>
      <c r="CC376" s="5"/>
      <c r="CD376" s="5"/>
      <c r="CE376" s="5"/>
      <c r="CF376" s="5"/>
      <c r="CG376" s="5"/>
      <c r="CH376" s="5"/>
      <c r="CI376" s="5"/>
      <c r="CJ376" s="5"/>
      <c r="CK376" s="5"/>
    </row>
    <row r="377" spans="1:89"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c r="CA377" s="5"/>
      <c r="CB377" s="5"/>
      <c r="CC377" s="5"/>
      <c r="CD377" s="5"/>
      <c r="CE377" s="5"/>
      <c r="CF377" s="5"/>
      <c r="CG377" s="5"/>
      <c r="CH377" s="5"/>
      <c r="CI377" s="5"/>
      <c r="CJ377" s="5"/>
      <c r="CK377" s="5"/>
    </row>
    <row r="378" spans="1:89"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c r="CA378" s="5"/>
      <c r="CB378" s="5"/>
      <c r="CC378" s="5"/>
      <c r="CD378" s="5"/>
      <c r="CE378" s="5"/>
      <c r="CF378" s="5"/>
      <c r="CG378" s="5"/>
      <c r="CH378" s="5"/>
      <c r="CI378" s="5"/>
      <c r="CJ378" s="5"/>
      <c r="CK378" s="5"/>
    </row>
    <row r="379" spans="1:8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c r="CA379" s="5"/>
      <c r="CB379" s="5"/>
      <c r="CC379" s="5"/>
      <c r="CD379" s="5"/>
      <c r="CE379" s="5"/>
      <c r="CF379" s="5"/>
      <c r="CG379" s="5"/>
      <c r="CH379" s="5"/>
      <c r="CI379" s="5"/>
      <c r="CJ379" s="5"/>
      <c r="CK379" s="5"/>
    </row>
    <row r="380" spans="1:89"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c r="CA380" s="5"/>
      <c r="CB380" s="5"/>
      <c r="CC380" s="5"/>
      <c r="CD380" s="5"/>
      <c r="CE380" s="5"/>
      <c r="CF380" s="5"/>
      <c r="CG380" s="5"/>
      <c r="CH380" s="5"/>
      <c r="CI380" s="5"/>
      <c r="CJ380" s="5"/>
      <c r="CK380" s="5"/>
    </row>
    <row r="381" spans="1:89"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c r="CA381" s="5"/>
      <c r="CB381" s="5"/>
      <c r="CC381" s="5"/>
      <c r="CD381" s="5"/>
      <c r="CE381" s="5"/>
      <c r="CF381" s="5"/>
      <c r="CG381" s="5"/>
      <c r="CH381" s="5"/>
      <c r="CI381" s="5"/>
      <c r="CJ381" s="5"/>
      <c r="CK381" s="5"/>
    </row>
    <row r="382" spans="1:89"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c r="CA382" s="5"/>
      <c r="CB382" s="5"/>
      <c r="CC382" s="5"/>
      <c r="CD382" s="5"/>
      <c r="CE382" s="5"/>
      <c r="CF382" s="5"/>
      <c r="CG382" s="5"/>
      <c r="CH382" s="5"/>
      <c r="CI382" s="5"/>
      <c r="CJ382" s="5"/>
      <c r="CK382" s="5"/>
    </row>
    <row r="383" spans="1:89"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c r="CA383" s="5"/>
      <c r="CB383" s="5"/>
      <c r="CC383" s="5"/>
      <c r="CD383" s="5"/>
      <c r="CE383" s="5"/>
      <c r="CF383" s="5"/>
      <c r="CG383" s="5"/>
      <c r="CH383" s="5"/>
      <c r="CI383" s="5"/>
      <c r="CJ383" s="5"/>
      <c r="CK383" s="5"/>
    </row>
    <row r="384" spans="1:89"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c r="CA384" s="5"/>
      <c r="CB384" s="5"/>
      <c r="CC384" s="5"/>
      <c r="CD384" s="5"/>
      <c r="CE384" s="5"/>
      <c r="CF384" s="5"/>
      <c r="CG384" s="5"/>
      <c r="CH384" s="5"/>
      <c r="CI384" s="5"/>
      <c r="CJ384" s="5"/>
      <c r="CK384" s="5"/>
    </row>
    <row r="385" spans="1:89"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c r="CA385" s="5"/>
      <c r="CB385" s="5"/>
      <c r="CC385" s="5"/>
      <c r="CD385" s="5"/>
      <c r="CE385" s="5"/>
      <c r="CF385" s="5"/>
      <c r="CG385" s="5"/>
      <c r="CH385" s="5"/>
      <c r="CI385" s="5"/>
      <c r="CJ385" s="5"/>
      <c r="CK385" s="5"/>
    </row>
    <row r="386" spans="1:89"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c r="CA386" s="5"/>
      <c r="CB386" s="5"/>
      <c r="CC386" s="5"/>
      <c r="CD386" s="5"/>
      <c r="CE386" s="5"/>
      <c r="CF386" s="5"/>
      <c r="CG386" s="5"/>
      <c r="CH386" s="5"/>
      <c r="CI386" s="5"/>
      <c r="CJ386" s="5"/>
      <c r="CK386" s="5"/>
    </row>
    <row r="387" spans="1:89"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c r="CA387" s="5"/>
      <c r="CB387" s="5"/>
      <c r="CC387" s="5"/>
      <c r="CD387" s="5"/>
      <c r="CE387" s="5"/>
      <c r="CF387" s="5"/>
      <c r="CG387" s="5"/>
      <c r="CH387" s="5"/>
      <c r="CI387" s="5"/>
      <c r="CJ387" s="5"/>
      <c r="CK387" s="5"/>
    </row>
    <row r="388" spans="1:89"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c r="CA388" s="5"/>
      <c r="CB388" s="5"/>
      <c r="CC388" s="5"/>
      <c r="CD388" s="5"/>
      <c r="CE388" s="5"/>
      <c r="CF388" s="5"/>
      <c r="CG388" s="5"/>
      <c r="CH388" s="5"/>
      <c r="CI388" s="5"/>
      <c r="CJ388" s="5"/>
      <c r="CK388" s="5"/>
    </row>
    <row r="389" spans="1: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c r="CA389" s="5"/>
      <c r="CB389" s="5"/>
      <c r="CC389" s="5"/>
      <c r="CD389" s="5"/>
      <c r="CE389" s="5"/>
      <c r="CF389" s="5"/>
      <c r="CG389" s="5"/>
      <c r="CH389" s="5"/>
      <c r="CI389" s="5"/>
      <c r="CJ389" s="5"/>
      <c r="CK389" s="5"/>
    </row>
    <row r="390" spans="1:89"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c r="CA390" s="5"/>
      <c r="CB390" s="5"/>
      <c r="CC390" s="5"/>
      <c r="CD390" s="5"/>
      <c r="CE390" s="5"/>
      <c r="CF390" s="5"/>
      <c r="CG390" s="5"/>
      <c r="CH390" s="5"/>
      <c r="CI390" s="5"/>
      <c r="CJ390" s="5"/>
      <c r="CK390" s="5"/>
    </row>
    <row r="391" spans="1:89"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c r="CA391" s="5"/>
      <c r="CB391" s="5"/>
      <c r="CC391" s="5"/>
      <c r="CD391" s="5"/>
      <c r="CE391" s="5"/>
      <c r="CF391" s="5"/>
      <c r="CG391" s="5"/>
      <c r="CH391" s="5"/>
      <c r="CI391" s="5"/>
      <c r="CJ391" s="5"/>
      <c r="CK391" s="5"/>
    </row>
    <row r="392" spans="1:89"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c r="CA392" s="5"/>
      <c r="CB392" s="5"/>
      <c r="CC392" s="5"/>
      <c r="CD392" s="5"/>
      <c r="CE392" s="5"/>
      <c r="CF392" s="5"/>
      <c r="CG392" s="5"/>
      <c r="CH392" s="5"/>
      <c r="CI392" s="5"/>
      <c r="CJ392" s="5"/>
      <c r="CK392" s="5"/>
    </row>
    <row r="393" spans="1:89"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c r="CA393" s="5"/>
      <c r="CB393" s="5"/>
      <c r="CC393" s="5"/>
      <c r="CD393" s="5"/>
      <c r="CE393" s="5"/>
      <c r="CF393" s="5"/>
      <c r="CG393" s="5"/>
      <c r="CH393" s="5"/>
      <c r="CI393" s="5"/>
      <c r="CJ393" s="5"/>
      <c r="CK393" s="5"/>
    </row>
    <row r="394" spans="1:89"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c r="CA394" s="5"/>
      <c r="CB394" s="5"/>
      <c r="CC394" s="5"/>
      <c r="CD394" s="5"/>
      <c r="CE394" s="5"/>
      <c r="CF394" s="5"/>
      <c r="CG394" s="5"/>
      <c r="CH394" s="5"/>
      <c r="CI394" s="5"/>
      <c r="CJ394" s="5"/>
      <c r="CK394" s="5"/>
    </row>
    <row r="395" spans="1:89"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c r="CA395" s="5"/>
      <c r="CB395" s="5"/>
      <c r="CC395" s="5"/>
      <c r="CD395" s="5"/>
      <c r="CE395" s="5"/>
      <c r="CF395" s="5"/>
      <c r="CG395" s="5"/>
      <c r="CH395" s="5"/>
      <c r="CI395" s="5"/>
      <c r="CJ395" s="5"/>
      <c r="CK395" s="5"/>
    </row>
    <row r="396" spans="1:89"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c r="CJ396" s="5"/>
      <c r="CK396" s="5"/>
    </row>
    <row r="397" spans="1:89"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c r="CJ397" s="5"/>
      <c r="CK397" s="5"/>
    </row>
    <row r="398" spans="1:89"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c r="CJ398" s="5"/>
      <c r="CK398" s="5"/>
    </row>
    <row r="399" spans="1:8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c r="CJ399" s="5"/>
      <c r="CK399" s="5"/>
    </row>
    <row r="400" spans="1:89"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c r="CJ400" s="5"/>
      <c r="CK400" s="5"/>
    </row>
    <row r="401" spans="1:89"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c r="CJ401" s="5"/>
      <c r="CK401" s="5"/>
    </row>
    <row r="402" spans="1:89"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c r="CA402" s="5"/>
      <c r="CB402" s="5"/>
      <c r="CC402" s="5"/>
      <c r="CD402" s="5"/>
      <c r="CE402" s="5"/>
      <c r="CF402" s="5"/>
      <c r="CG402" s="5"/>
      <c r="CH402" s="5"/>
      <c r="CI402" s="5"/>
      <c r="CJ402" s="5"/>
      <c r="CK402" s="5"/>
    </row>
    <row r="403" spans="1:89"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c r="CA403" s="5"/>
      <c r="CB403" s="5"/>
      <c r="CC403" s="5"/>
      <c r="CD403" s="5"/>
      <c r="CE403" s="5"/>
      <c r="CF403" s="5"/>
      <c r="CG403" s="5"/>
      <c r="CH403" s="5"/>
      <c r="CI403" s="5"/>
      <c r="CJ403" s="5"/>
      <c r="CK403" s="5"/>
    </row>
    <row r="404" spans="1:89"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c r="CA404" s="5"/>
      <c r="CB404" s="5"/>
      <c r="CC404" s="5"/>
      <c r="CD404" s="5"/>
      <c r="CE404" s="5"/>
      <c r="CF404" s="5"/>
      <c r="CG404" s="5"/>
      <c r="CH404" s="5"/>
      <c r="CI404" s="5"/>
      <c r="CJ404" s="5"/>
      <c r="CK404" s="5"/>
    </row>
    <row r="405" spans="1:89"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c r="CA405" s="5"/>
      <c r="CB405" s="5"/>
      <c r="CC405" s="5"/>
      <c r="CD405" s="5"/>
      <c r="CE405" s="5"/>
      <c r="CF405" s="5"/>
      <c r="CG405" s="5"/>
      <c r="CH405" s="5"/>
      <c r="CI405" s="5"/>
      <c r="CJ405" s="5"/>
      <c r="CK405" s="5"/>
    </row>
    <row r="406" spans="1:89"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c r="CA406" s="5"/>
      <c r="CB406" s="5"/>
      <c r="CC406" s="5"/>
      <c r="CD406" s="5"/>
      <c r="CE406" s="5"/>
      <c r="CF406" s="5"/>
      <c r="CG406" s="5"/>
      <c r="CH406" s="5"/>
      <c r="CI406" s="5"/>
      <c r="CJ406" s="5"/>
      <c r="CK406" s="5"/>
    </row>
    <row r="407" spans="1:89"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c r="CA407" s="5"/>
      <c r="CB407" s="5"/>
      <c r="CC407" s="5"/>
      <c r="CD407" s="5"/>
      <c r="CE407" s="5"/>
      <c r="CF407" s="5"/>
      <c r="CG407" s="5"/>
      <c r="CH407" s="5"/>
      <c r="CI407" s="5"/>
      <c r="CJ407" s="5"/>
      <c r="CK407" s="5"/>
    </row>
    <row r="408" spans="1:89"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row>
    <row r="409" spans="1:8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row>
    <row r="410" spans="1:89"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row>
    <row r="411" spans="1:89"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c r="CA411" s="5"/>
      <c r="CB411" s="5"/>
      <c r="CC411" s="5"/>
      <c r="CD411" s="5"/>
      <c r="CE411" s="5"/>
      <c r="CF411" s="5"/>
      <c r="CG411" s="5"/>
      <c r="CH411" s="5"/>
      <c r="CI411" s="5"/>
      <c r="CJ411" s="5"/>
      <c r="CK411" s="5"/>
    </row>
    <row r="412" spans="1:89"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c r="CA412" s="5"/>
      <c r="CB412" s="5"/>
      <c r="CC412" s="5"/>
      <c r="CD412" s="5"/>
      <c r="CE412" s="5"/>
      <c r="CF412" s="5"/>
      <c r="CG412" s="5"/>
      <c r="CH412" s="5"/>
      <c r="CI412" s="5"/>
      <c r="CJ412" s="5"/>
      <c r="CK412" s="5"/>
    </row>
    <row r="413" spans="1:89"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c r="CA413" s="5"/>
      <c r="CB413" s="5"/>
      <c r="CC413" s="5"/>
      <c r="CD413" s="5"/>
      <c r="CE413" s="5"/>
      <c r="CF413" s="5"/>
      <c r="CG413" s="5"/>
      <c r="CH413" s="5"/>
      <c r="CI413" s="5"/>
      <c r="CJ413" s="5"/>
      <c r="CK413" s="5"/>
    </row>
    <row r="414" spans="1:89"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c r="CA414" s="5"/>
      <c r="CB414" s="5"/>
      <c r="CC414" s="5"/>
      <c r="CD414" s="5"/>
      <c r="CE414" s="5"/>
      <c r="CF414" s="5"/>
      <c r="CG414" s="5"/>
      <c r="CH414" s="5"/>
      <c r="CI414" s="5"/>
      <c r="CJ414" s="5"/>
      <c r="CK414" s="5"/>
    </row>
    <row r="415" spans="1:89"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c r="CA415" s="5"/>
      <c r="CB415" s="5"/>
      <c r="CC415" s="5"/>
      <c r="CD415" s="5"/>
      <c r="CE415" s="5"/>
      <c r="CF415" s="5"/>
      <c r="CG415" s="5"/>
      <c r="CH415" s="5"/>
      <c r="CI415" s="5"/>
      <c r="CJ415" s="5"/>
      <c r="CK415" s="5"/>
    </row>
    <row r="416" spans="1:89"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c r="CJ416" s="5"/>
      <c r="CK416" s="5"/>
    </row>
    <row r="417" spans="1:89"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c r="CJ417" s="5"/>
      <c r="CK417" s="5"/>
    </row>
    <row r="418" spans="1:89"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c r="CJ418" s="5"/>
      <c r="CK418" s="5"/>
    </row>
    <row r="419" spans="1:8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c r="CJ419" s="5"/>
      <c r="CK419" s="5"/>
    </row>
    <row r="420" spans="1:89"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c r="CA420" s="5"/>
      <c r="CB420" s="5"/>
      <c r="CC420" s="5"/>
      <c r="CD420" s="5"/>
      <c r="CE420" s="5"/>
      <c r="CF420" s="5"/>
      <c r="CG420" s="5"/>
      <c r="CH420" s="5"/>
      <c r="CI420" s="5"/>
      <c r="CJ420" s="5"/>
      <c r="CK420" s="5"/>
    </row>
    <row r="421" spans="1:89"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c r="CA421" s="5"/>
      <c r="CB421" s="5"/>
      <c r="CC421" s="5"/>
      <c r="CD421" s="5"/>
      <c r="CE421" s="5"/>
      <c r="CF421" s="5"/>
      <c r="CG421" s="5"/>
      <c r="CH421" s="5"/>
      <c r="CI421" s="5"/>
      <c r="CJ421" s="5"/>
      <c r="CK421" s="5"/>
    </row>
    <row r="422" spans="1:89"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c r="CA422" s="5"/>
      <c r="CB422" s="5"/>
      <c r="CC422" s="5"/>
      <c r="CD422" s="5"/>
      <c r="CE422" s="5"/>
      <c r="CF422" s="5"/>
      <c r="CG422" s="5"/>
      <c r="CH422" s="5"/>
      <c r="CI422" s="5"/>
      <c r="CJ422" s="5"/>
      <c r="CK422" s="5"/>
    </row>
    <row r="423" spans="1:89"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c r="CA423" s="5"/>
      <c r="CB423" s="5"/>
      <c r="CC423" s="5"/>
      <c r="CD423" s="5"/>
      <c r="CE423" s="5"/>
      <c r="CF423" s="5"/>
      <c r="CG423" s="5"/>
      <c r="CH423" s="5"/>
      <c r="CI423" s="5"/>
      <c r="CJ423" s="5"/>
      <c r="CK423" s="5"/>
    </row>
    <row r="424" spans="1:89"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c r="CA424" s="5"/>
      <c r="CB424" s="5"/>
      <c r="CC424" s="5"/>
      <c r="CD424" s="5"/>
      <c r="CE424" s="5"/>
      <c r="CF424" s="5"/>
      <c r="CG424" s="5"/>
      <c r="CH424" s="5"/>
      <c r="CI424" s="5"/>
      <c r="CJ424" s="5"/>
      <c r="CK424" s="5"/>
    </row>
    <row r="425" spans="1:89"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c r="CA425" s="5"/>
      <c r="CB425" s="5"/>
      <c r="CC425" s="5"/>
      <c r="CD425" s="5"/>
      <c r="CE425" s="5"/>
      <c r="CF425" s="5"/>
      <c r="CG425" s="5"/>
      <c r="CH425" s="5"/>
      <c r="CI425" s="5"/>
      <c r="CJ425" s="5"/>
      <c r="CK425" s="5"/>
    </row>
    <row r="426" spans="1:89"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c r="CA426" s="5"/>
      <c r="CB426" s="5"/>
      <c r="CC426" s="5"/>
      <c r="CD426" s="5"/>
      <c r="CE426" s="5"/>
      <c r="CF426" s="5"/>
      <c r="CG426" s="5"/>
      <c r="CH426" s="5"/>
      <c r="CI426" s="5"/>
      <c r="CJ426" s="5"/>
      <c r="CK426" s="5"/>
    </row>
    <row r="427" spans="1:89"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c r="CA427" s="5"/>
      <c r="CB427" s="5"/>
      <c r="CC427" s="5"/>
      <c r="CD427" s="5"/>
      <c r="CE427" s="5"/>
      <c r="CF427" s="5"/>
      <c r="CG427" s="5"/>
      <c r="CH427" s="5"/>
      <c r="CI427" s="5"/>
      <c r="CJ427" s="5"/>
      <c r="CK427" s="5"/>
    </row>
    <row r="428" spans="1:89"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c r="CA428" s="5"/>
      <c r="CB428" s="5"/>
      <c r="CC428" s="5"/>
      <c r="CD428" s="5"/>
      <c r="CE428" s="5"/>
      <c r="CF428" s="5"/>
      <c r="CG428" s="5"/>
      <c r="CH428" s="5"/>
      <c r="CI428" s="5"/>
      <c r="CJ428" s="5"/>
      <c r="CK428" s="5"/>
    </row>
    <row r="429" spans="1:8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c r="CA429" s="5"/>
      <c r="CB429" s="5"/>
      <c r="CC429" s="5"/>
      <c r="CD429" s="5"/>
      <c r="CE429" s="5"/>
      <c r="CF429" s="5"/>
      <c r="CG429" s="5"/>
      <c r="CH429" s="5"/>
      <c r="CI429" s="5"/>
      <c r="CJ429" s="5"/>
      <c r="CK429" s="5"/>
    </row>
    <row r="430" spans="1:89"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c r="CA430" s="5"/>
      <c r="CB430" s="5"/>
      <c r="CC430" s="5"/>
      <c r="CD430" s="5"/>
      <c r="CE430" s="5"/>
      <c r="CF430" s="5"/>
      <c r="CG430" s="5"/>
      <c r="CH430" s="5"/>
      <c r="CI430" s="5"/>
      <c r="CJ430" s="5"/>
      <c r="CK430" s="5"/>
    </row>
    <row r="431" spans="1:89"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c r="CA431" s="5"/>
      <c r="CB431" s="5"/>
      <c r="CC431" s="5"/>
      <c r="CD431" s="5"/>
      <c r="CE431" s="5"/>
      <c r="CF431" s="5"/>
      <c r="CG431" s="5"/>
      <c r="CH431" s="5"/>
      <c r="CI431" s="5"/>
      <c r="CJ431" s="5"/>
      <c r="CK431" s="5"/>
    </row>
    <row r="432" spans="1:89"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c r="CJ432" s="5"/>
      <c r="CK432" s="5"/>
    </row>
    <row r="433" spans="1:89"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c r="CJ433" s="5"/>
      <c r="CK433" s="5"/>
    </row>
    <row r="434" spans="1:89"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c r="CJ434" s="5"/>
      <c r="CK434" s="5"/>
    </row>
    <row r="435" spans="1:89"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c r="CJ435" s="5"/>
      <c r="CK435" s="5"/>
    </row>
    <row r="436" spans="1:89"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c r="CA436" s="5"/>
      <c r="CB436" s="5"/>
      <c r="CC436" s="5"/>
      <c r="CD436" s="5"/>
      <c r="CE436" s="5"/>
      <c r="CF436" s="5"/>
      <c r="CG436" s="5"/>
      <c r="CH436" s="5"/>
      <c r="CI436" s="5"/>
      <c r="CJ436" s="5"/>
      <c r="CK436" s="5"/>
    </row>
    <row r="437" spans="1:89"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c r="CA437" s="5"/>
      <c r="CB437" s="5"/>
      <c r="CC437" s="5"/>
      <c r="CD437" s="5"/>
      <c r="CE437" s="5"/>
      <c r="CF437" s="5"/>
      <c r="CG437" s="5"/>
      <c r="CH437" s="5"/>
      <c r="CI437" s="5"/>
      <c r="CJ437" s="5"/>
      <c r="CK437" s="5"/>
    </row>
    <row r="438" spans="1:89"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c r="CA438" s="5"/>
      <c r="CB438" s="5"/>
      <c r="CC438" s="5"/>
      <c r="CD438" s="5"/>
      <c r="CE438" s="5"/>
      <c r="CF438" s="5"/>
      <c r="CG438" s="5"/>
      <c r="CH438" s="5"/>
      <c r="CI438" s="5"/>
      <c r="CJ438" s="5"/>
      <c r="CK438" s="5"/>
    </row>
    <row r="439" spans="1:8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c r="CA439" s="5"/>
      <c r="CB439" s="5"/>
      <c r="CC439" s="5"/>
      <c r="CD439" s="5"/>
      <c r="CE439" s="5"/>
      <c r="CF439" s="5"/>
      <c r="CG439" s="5"/>
      <c r="CH439" s="5"/>
      <c r="CI439" s="5"/>
      <c r="CJ439" s="5"/>
      <c r="CK439" s="5"/>
    </row>
    <row r="440" spans="1:89"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c r="CA440" s="5"/>
      <c r="CB440" s="5"/>
      <c r="CC440" s="5"/>
      <c r="CD440" s="5"/>
      <c r="CE440" s="5"/>
      <c r="CF440" s="5"/>
      <c r="CG440" s="5"/>
      <c r="CH440" s="5"/>
      <c r="CI440" s="5"/>
      <c r="CJ440" s="5"/>
      <c r="CK440" s="5"/>
    </row>
    <row r="441" spans="1:89"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c r="CA441" s="5"/>
      <c r="CB441" s="5"/>
      <c r="CC441" s="5"/>
      <c r="CD441" s="5"/>
      <c r="CE441" s="5"/>
      <c r="CF441" s="5"/>
      <c r="CG441" s="5"/>
      <c r="CH441" s="5"/>
      <c r="CI441" s="5"/>
      <c r="CJ441" s="5"/>
      <c r="CK441" s="5"/>
    </row>
    <row r="442" spans="1:89"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c r="CA442" s="5"/>
      <c r="CB442" s="5"/>
      <c r="CC442" s="5"/>
      <c r="CD442" s="5"/>
      <c r="CE442" s="5"/>
      <c r="CF442" s="5"/>
      <c r="CG442" s="5"/>
      <c r="CH442" s="5"/>
      <c r="CI442" s="5"/>
      <c r="CJ442" s="5"/>
      <c r="CK442" s="5"/>
    </row>
    <row r="443" spans="1:89"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c r="CA443" s="5"/>
      <c r="CB443" s="5"/>
      <c r="CC443" s="5"/>
      <c r="CD443" s="5"/>
      <c r="CE443" s="5"/>
      <c r="CF443" s="5"/>
      <c r="CG443" s="5"/>
      <c r="CH443" s="5"/>
      <c r="CI443" s="5"/>
      <c r="CJ443" s="5"/>
      <c r="CK443" s="5"/>
    </row>
    <row r="444" spans="1:89" ht="15.75" customHeight="1"/>
    <row r="445" spans="1:89" ht="15.75" customHeight="1"/>
    <row r="446" spans="1:89" ht="15.75" customHeight="1"/>
    <row r="447" spans="1:89" ht="15.75" customHeight="1"/>
    <row r="448" spans="1:89"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sheetData>
  <autoFilter ref="A7:Z23" xr:uid="{00000000-0009-0000-0000-000003000000}">
    <sortState xmlns:xlrd2="http://schemas.microsoft.com/office/spreadsheetml/2017/richdata2" ref="A10:Z52">
      <sortCondition ref="F7:F51"/>
    </sortState>
  </autoFilter>
  <mergeCells count="48">
    <mergeCell ref="A2:Z2"/>
    <mergeCell ref="A3:Z3"/>
    <mergeCell ref="A4:Z4"/>
    <mergeCell ref="A5:H6"/>
    <mergeCell ref="I5:M6"/>
    <mergeCell ref="N5:Z6"/>
    <mergeCell ref="L7:L8"/>
    <mergeCell ref="A7:A8"/>
    <mergeCell ref="B7:B8"/>
    <mergeCell ref="C7:C8"/>
    <mergeCell ref="D7:D8"/>
    <mergeCell ref="E7:E8"/>
    <mergeCell ref="F7:F8"/>
    <mergeCell ref="G7:G8"/>
    <mergeCell ref="H7:H8"/>
    <mergeCell ref="I7:I8"/>
    <mergeCell ref="J7:J8"/>
    <mergeCell ref="K7:K8"/>
    <mergeCell ref="T7:U7"/>
    <mergeCell ref="V7:W7"/>
    <mergeCell ref="X7:Z7"/>
    <mergeCell ref="A52:J52"/>
    <mergeCell ref="D9:D13"/>
    <mergeCell ref="D17:D18"/>
    <mergeCell ref="E17:E18"/>
    <mergeCell ref="E9:E13"/>
    <mergeCell ref="D22:D24"/>
    <mergeCell ref="E22:E24"/>
    <mergeCell ref="M7:M8"/>
    <mergeCell ref="N7:N8"/>
    <mergeCell ref="O7:O8"/>
    <mergeCell ref="P7:P8"/>
    <mergeCell ref="Q7:Q8"/>
    <mergeCell ref="R7:S7"/>
    <mergeCell ref="B9:B51"/>
    <mergeCell ref="C9:C51"/>
    <mergeCell ref="D41:D42"/>
    <mergeCell ref="E41:E42"/>
    <mergeCell ref="D44:D45"/>
    <mergeCell ref="E44:E45"/>
    <mergeCell ref="D50:D51"/>
    <mergeCell ref="E50:E51"/>
    <mergeCell ref="D26:D29"/>
    <mergeCell ref="E26:E29"/>
    <mergeCell ref="D31:D34"/>
    <mergeCell ref="E31:E34"/>
    <mergeCell ref="D37:D40"/>
    <mergeCell ref="E37:E40"/>
  </mergeCells>
  <phoneticPr fontId="23" type="noConversion"/>
  <hyperlinks>
    <hyperlink ref="G17" r:id="rId1" xr:uid="{1C7D9DEF-B23B-384B-86C6-9E8BF71192A0}"/>
    <hyperlink ref="G18" r:id="rId2" xr:uid="{C9893EA9-5CF0-C048-9871-7865719E284E}"/>
    <hyperlink ref="G26" r:id="rId3" xr:uid="{F4CFEC27-59FF-FE46-AFAE-419CD4AFD585}"/>
    <hyperlink ref="G27" r:id="rId4" xr:uid="{D8B8CB1B-BF9D-6B4A-8FFC-51AFE10DE63C}"/>
    <hyperlink ref="G28" r:id="rId5" xr:uid="{85FE64BF-FD58-9244-AC81-E8CBBEFA24B5}"/>
    <hyperlink ref="G29" r:id="rId6" xr:uid="{F5F9B18D-D546-F748-B4B2-39F290A9E38B}"/>
    <hyperlink ref="G31" r:id="rId7" xr:uid="{60943500-43F6-2A4A-B7F5-17D79D8141FD}"/>
    <hyperlink ref="G33" r:id="rId8" xr:uid="{88965ADA-9A3D-9447-A461-60EF15CE27F2}"/>
    <hyperlink ref="G34" r:id="rId9" xr:uid="{76BA93B4-375E-9344-A297-2ECAF659D45E}"/>
    <hyperlink ref="G42" r:id="rId10" xr:uid="{1D64C54E-B587-0D43-9925-AF484BA8FB0B}"/>
    <hyperlink ref="G9" r:id="rId11" xr:uid="{977EEE69-EBB2-6E49-82DD-03033C60B706}"/>
    <hyperlink ref="G12" r:id="rId12" xr:uid="{095E1FAC-AB75-F243-8E71-84214847AC50}"/>
    <hyperlink ref="G13" r:id="rId13" xr:uid="{EC961907-C925-5442-BC19-FC876A6267AC}"/>
    <hyperlink ref="G21" r:id="rId14" xr:uid="{78C26941-81BF-8044-BB71-9AEDECEF58CF}"/>
    <hyperlink ref="G37" r:id="rId15" xr:uid="{3B6790A0-9C80-B042-B425-35EE88527725}"/>
    <hyperlink ref="G39" r:id="rId16" xr:uid="{C1538347-539C-974A-BDBC-2557CE01FF5D}"/>
    <hyperlink ref="G40" r:id="rId17" xr:uid="{FA94C150-9B01-EB42-8C06-BB3505D093F7}"/>
    <hyperlink ref="G43" r:id="rId18" xr:uid="{1C98CBA5-F81D-154D-A171-E8CBF0D01622}"/>
    <hyperlink ref="G14" r:id="rId19" xr:uid="{91710E90-FB14-3A4D-8A07-8D7BBF47AD92}"/>
    <hyperlink ref="G50" r:id="rId20" xr:uid="{EC2FF406-32E9-DD4C-BBD8-73DAAF329F03}"/>
    <hyperlink ref="G51" r:id="rId21" xr:uid="{A00A9294-307B-F144-A942-8ACC7CE4CB5E}"/>
    <hyperlink ref="G22" r:id="rId22" display="Twitter" xr:uid="{C2348624-9082-C343-B0AD-F1C5D825172B}"/>
    <hyperlink ref="G16" r:id="rId23" xr:uid="{3AA32FE7-395F-A249-8E90-0249FED6B120}"/>
    <hyperlink ref="G23" r:id="rId24" xr:uid="{45513117-711B-2244-A5E7-D36F23820B1E}"/>
    <hyperlink ref="G24" r:id="rId25" xr:uid="{E1A190A4-F699-7444-A08F-B00ED22F3E7B}"/>
    <hyperlink ref="G25" r:id="rId26" xr:uid="{119B70C9-C91B-644B-8BAB-5785204C2B8A}"/>
    <hyperlink ref="G48" r:id="rId27" xr:uid="{C98B425C-183F-EB42-AA3D-E4891357D798}"/>
    <hyperlink ref="G49" r:id="rId28" xr:uid="{51C5A348-2444-9A4B-A733-A13BEF785831}"/>
    <hyperlink ref="G30" r:id="rId29" xr:uid="{1290DB8E-E71A-E344-8EC8-C2AF475B2BE6}"/>
    <hyperlink ref="G45" r:id="rId30" location="~text=Panam%C3%A1%2014%20de%20septiembre%20del,Panam%C3%A1%20pese%20a%20la%20pandemia." xr:uid="{424AA8C7-9CBA-224E-9CF9-69474D2E25FE}"/>
    <hyperlink ref="G38" r:id="rId31" xr:uid="{6F39C36A-55BF-0F4B-AE23-148156AD0DBD}"/>
    <hyperlink ref="G11" r:id="rId32" xr:uid="{5CD53BD5-0C79-DD4E-A9DA-B162FE47C680}"/>
    <hyperlink ref="G10" r:id="rId33" xr:uid="{6B684913-867A-054C-93FD-9AA51C237A20}"/>
    <hyperlink ref="G15" r:id="rId34" xr:uid="{6B3D2381-DCE5-6D44-A6CD-AAF4EDA91DEB}"/>
  </hyperlinks>
  <pageMargins left="0.7" right="0.7" top="0.75" bottom="0.75" header="0" footer="0"/>
  <pageSetup paperSize="5" orientation="landscape" r:id="rId35"/>
  <drawing r:id="rId3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67DBD-1749-504C-8ECC-EA0347271410}">
  <sheetPr>
    <pageSetUpPr fitToPage="1"/>
  </sheetPr>
  <dimension ref="A1:CM863"/>
  <sheetViews>
    <sheetView topLeftCell="J65" zoomScale="75" zoomScaleNormal="52" zoomScalePageLayoutView="72" workbookViewId="0">
      <selection activeCell="R9" sqref="R9:W70"/>
    </sheetView>
  </sheetViews>
  <sheetFormatPr baseColWidth="10" defaultColWidth="12.6640625" defaultRowHeight="15" customHeight="1"/>
  <cols>
    <col min="1" max="1" width="14" style="3" customWidth="1"/>
    <col min="2" max="3" width="21.33203125" style="3" customWidth="1"/>
    <col min="4" max="4" width="17.1640625" style="3" customWidth="1"/>
    <col min="5" max="5" width="57" style="3" customWidth="1"/>
    <col min="6" max="6" width="12.1640625" style="3" customWidth="1"/>
    <col min="7" max="7" width="21.5" style="3" customWidth="1"/>
    <col min="8" max="8" width="25.6640625" style="3" customWidth="1"/>
    <col min="9" max="9" width="16.6640625" style="3" customWidth="1"/>
    <col min="10" max="10" width="63.33203125" style="3" customWidth="1"/>
    <col min="11" max="11" width="14.6640625" style="3" customWidth="1"/>
    <col min="12" max="12" width="18.6640625" style="3" customWidth="1"/>
    <col min="13" max="13" width="19.83203125" style="3" customWidth="1"/>
    <col min="14" max="26" width="10.83203125" style="3" customWidth="1"/>
    <col min="27" max="16384" width="12.6640625" style="3"/>
  </cols>
  <sheetData>
    <row r="1" spans="1:58" ht="34" customHeight="1">
      <c r="A1" s="39"/>
      <c r="B1" s="39"/>
      <c r="C1" s="41"/>
      <c r="D1" s="41"/>
      <c r="E1" s="41"/>
      <c r="F1" s="41"/>
      <c r="G1" s="41"/>
      <c r="H1" s="41"/>
      <c r="I1" s="41"/>
      <c r="J1" s="41"/>
      <c r="K1" s="41"/>
      <c r="L1" s="41"/>
      <c r="M1" s="41"/>
      <c r="N1" s="41"/>
      <c r="O1" s="41"/>
      <c r="P1" s="41"/>
      <c r="Q1" s="41"/>
      <c r="R1" s="41"/>
      <c r="S1" s="41"/>
      <c r="T1" s="41"/>
      <c r="U1" s="41"/>
      <c r="V1" s="41"/>
      <c r="W1" s="41"/>
      <c r="X1" s="41"/>
      <c r="Y1" s="41"/>
      <c r="Z1" s="4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row>
    <row r="2" spans="1:58" ht="34" customHeight="1">
      <c r="A2" s="411" t="s">
        <v>0</v>
      </c>
      <c r="B2" s="411"/>
      <c r="C2" s="411"/>
      <c r="D2" s="411"/>
      <c r="E2" s="411"/>
      <c r="F2" s="411"/>
      <c r="G2" s="411"/>
      <c r="H2" s="411"/>
      <c r="I2" s="411"/>
      <c r="J2" s="411"/>
      <c r="K2" s="411"/>
      <c r="L2" s="411"/>
      <c r="M2" s="411"/>
      <c r="N2" s="411"/>
      <c r="O2" s="411"/>
      <c r="P2" s="411"/>
      <c r="Q2" s="411"/>
      <c r="R2" s="411"/>
      <c r="S2" s="411"/>
      <c r="T2" s="411"/>
      <c r="U2" s="411"/>
      <c r="V2" s="411"/>
      <c r="W2" s="411"/>
      <c r="X2" s="411"/>
      <c r="Y2" s="411"/>
      <c r="Z2" s="411"/>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row>
    <row r="3" spans="1:58" ht="34" customHeight="1">
      <c r="A3" s="432" t="s">
        <v>126</v>
      </c>
      <c r="B3" s="432"/>
      <c r="C3" s="432"/>
      <c r="D3" s="432"/>
      <c r="E3" s="432"/>
      <c r="F3" s="432"/>
      <c r="G3" s="432"/>
      <c r="H3" s="432"/>
      <c r="I3" s="432"/>
      <c r="J3" s="432"/>
      <c r="K3" s="432"/>
      <c r="L3" s="432"/>
      <c r="M3" s="432"/>
      <c r="N3" s="432"/>
      <c r="O3" s="432"/>
      <c r="P3" s="432"/>
      <c r="Q3" s="432"/>
      <c r="R3" s="432"/>
      <c r="S3" s="432"/>
      <c r="T3" s="432"/>
      <c r="U3" s="432"/>
      <c r="V3" s="432"/>
      <c r="W3" s="432"/>
      <c r="X3" s="432"/>
      <c r="Y3" s="432"/>
      <c r="Z3" s="432"/>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row>
    <row r="4" spans="1:58" ht="34" customHeight="1">
      <c r="A4" s="433" t="s">
        <v>330</v>
      </c>
      <c r="B4" s="433"/>
      <c r="C4" s="433"/>
      <c r="D4" s="433"/>
      <c r="E4" s="433"/>
      <c r="F4" s="433"/>
      <c r="G4" s="433"/>
      <c r="H4" s="433"/>
      <c r="I4" s="433"/>
      <c r="J4" s="433"/>
      <c r="K4" s="433"/>
      <c r="L4" s="433"/>
      <c r="M4" s="433"/>
      <c r="N4" s="433"/>
      <c r="O4" s="433"/>
      <c r="P4" s="433"/>
      <c r="Q4" s="433"/>
      <c r="R4" s="433"/>
      <c r="S4" s="433"/>
      <c r="T4" s="433"/>
      <c r="U4" s="433"/>
      <c r="V4" s="433"/>
      <c r="W4" s="433"/>
      <c r="X4" s="433"/>
      <c r="Y4" s="433"/>
      <c r="Z4" s="433"/>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row>
    <row r="5" spans="1:58" ht="14.25" customHeight="1">
      <c r="A5" s="415" t="s">
        <v>1</v>
      </c>
      <c r="B5" s="415"/>
      <c r="C5" s="416"/>
      <c r="D5" s="416"/>
      <c r="E5" s="416"/>
      <c r="F5" s="416"/>
      <c r="G5" s="416"/>
      <c r="H5" s="416"/>
      <c r="I5" s="415" t="s">
        <v>2</v>
      </c>
      <c r="J5" s="416"/>
      <c r="K5" s="416"/>
      <c r="L5" s="416"/>
      <c r="M5" s="416"/>
      <c r="N5" s="415" t="s">
        <v>3</v>
      </c>
      <c r="O5" s="416"/>
      <c r="P5" s="416"/>
      <c r="Q5" s="416"/>
      <c r="R5" s="416"/>
      <c r="S5" s="416"/>
      <c r="T5" s="416"/>
      <c r="U5" s="416"/>
      <c r="V5" s="416"/>
      <c r="W5" s="416"/>
      <c r="X5" s="416"/>
      <c r="Y5" s="416"/>
      <c r="Z5" s="416"/>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row>
    <row r="6" spans="1:58" ht="14.25" customHeight="1">
      <c r="A6" s="416"/>
      <c r="B6" s="416"/>
      <c r="C6" s="416"/>
      <c r="D6" s="416"/>
      <c r="E6" s="416"/>
      <c r="F6" s="416"/>
      <c r="G6" s="416"/>
      <c r="H6" s="416"/>
      <c r="I6" s="416"/>
      <c r="J6" s="416"/>
      <c r="K6" s="416"/>
      <c r="L6" s="416"/>
      <c r="M6" s="416"/>
      <c r="N6" s="416"/>
      <c r="O6" s="416"/>
      <c r="P6" s="416"/>
      <c r="Q6" s="416"/>
      <c r="R6" s="416"/>
      <c r="S6" s="416"/>
      <c r="T6" s="416"/>
      <c r="U6" s="416"/>
      <c r="V6" s="416"/>
      <c r="W6" s="416"/>
      <c r="X6" s="416"/>
      <c r="Y6" s="416"/>
      <c r="Z6" s="416"/>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row>
    <row r="7" spans="1:58" ht="27" customHeight="1">
      <c r="A7" s="421" t="s">
        <v>4</v>
      </c>
      <c r="B7" s="422" t="s">
        <v>124</v>
      </c>
      <c r="C7" s="422" t="s">
        <v>123</v>
      </c>
      <c r="D7" s="317" t="s">
        <v>5</v>
      </c>
      <c r="E7" s="317" t="s">
        <v>6</v>
      </c>
      <c r="F7" s="422" t="s">
        <v>25</v>
      </c>
      <c r="G7" s="317" t="s">
        <v>7</v>
      </c>
      <c r="H7" s="317" t="s">
        <v>8</v>
      </c>
      <c r="I7" s="317" t="s">
        <v>122</v>
      </c>
      <c r="J7" s="317" t="s">
        <v>9</v>
      </c>
      <c r="K7" s="317" t="s">
        <v>10</v>
      </c>
      <c r="L7" s="317" t="s">
        <v>11</v>
      </c>
      <c r="M7" s="317" t="s">
        <v>12</v>
      </c>
      <c r="N7" s="317" t="s">
        <v>13</v>
      </c>
      <c r="O7" s="317" t="s">
        <v>121</v>
      </c>
      <c r="P7" s="317" t="s">
        <v>120</v>
      </c>
      <c r="Q7" s="317" t="s">
        <v>119</v>
      </c>
      <c r="R7" s="422" t="s">
        <v>14</v>
      </c>
      <c r="S7" s="431"/>
      <c r="T7" s="422" t="s">
        <v>15</v>
      </c>
      <c r="U7" s="431"/>
      <c r="V7" s="422" t="s">
        <v>16</v>
      </c>
      <c r="W7" s="431"/>
      <c r="X7" s="422" t="s">
        <v>17</v>
      </c>
      <c r="Y7" s="431"/>
      <c r="Z7" s="431"/>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row>
    <row r="8" spans="1:58" ht="25.5" customHeight="1">
      <c r="A8" s="421"/>
      <c r="B8" s="422"/>
      <c r="C8" s="422"/>
      <c r="D8" s="318"/>
      <c r="E8" s="318"/>
      <c r="F8" s="439"/>
      <c r="G8" s="318"/>
      <c r="H8" s="318"/>
      <c r="I8" s="318"/>
      <c r="J8" s="318"/>
      <c r="K8" s="318"/>
      <c r="L8" s="318"/>
      <c r="M8" s="318"/>
      <c r="N8" s="318"/>
      <c r="O8" s="318"/>
      <c r="P8" s="318"/>
      <c r="Q8" s="318"/>
      <c r="R8" s="69" t="s">
        <v>18</v>
      </c>
      <c r="S8" s="69" t="s">
        <v>19</v>
      </c>
      <c r="T8" s="69" t="s">
        <v>18</v>
      </c>
      <c r="U8" s="69" t="s">
        <v>19</v>
      </c>
      <c r="V8" s="69" t="s">
        <v>18</v>
      </c>
      <c r="W8" s="69" t="s">
        <v>19</v>
      </c>
      <c r="X8" s="69" t="s">
        <v>20</v>
      </c>
      <c r="Y8" s="69" t="s">
        <v>21</v>
      </c>
      <c r="Z8" s="69" t="s">
        <v>22</v>
      </c>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row>
    <row r="9" spans="1:58" ht="94" customHeight="1">
      <c r="A9" s="23" t="s">
        <v>331</v>
      </c>
      <c r="B9" s="324" t="s">
        <v>303</v>
      </c>
      <c r="C9" s="326" t="s">
        <v>321</v>
      </c>
      <c r="D9" s="51" t="s">
        <v>188</v>
      </c>
      <c r="E9" s="51" t="s">
        <v>332</v>
      </c>
      <c r="F9" s="52">
        <v>44110</v>
      </c>
      <c r="G9" s="79" t="s">
        <v>26</v>
      </c>
      <c r="H9" s="51" t="s">
        <v>289</v>
      </c>
      <c r="I9" s="51" t="s">
        <v>27</v>
      </c>
      <c r="J9" s="51" t="s">
        <v>332</v>
      </c>
      <c r="K9" s="51">
        <v>1</v>
      </c>
      <c r="L9" s="80">
        <f>IF(N9=3, 750, IF(N9=1, 1000, ""))</f>
        <v>750</v>
      </c>
      <c r="M9" s="80">
        <f t="shared" ref="M9" si="0">L9*4</f>
        <v>3000</v>
      </c>
      <c r="N9" s="51">
        <v>3</v>
      </c>
      <c r="O9" s="51" t="str">
        <f t="shared" ref="O9:O40" si="1">IF(N9=1,1,"")</f>
        <v/>
      </c>
      <c r="P9" s="51"/>
      <c r="Q9" s="51">
        <f t="shared" ref="Q9:Q40" si="2">IF(N9=3,1,"")</f>
        <v>1</v>
      </c>
      <c r="R9" s="51">
        <v>1</v>
      </c>
      <c r="S9" s="51"/>
      <c r="T9" s="51">
        <v>1</v>
      </c>
      <c r="U9" s="51"/>
      <c r="V9" s="51">
        <v>1</v>
      </c>
      <c r="W9" s="51"/>
      <c r="X9" s="51">
        <v>1</v>
      </c>
      <c r="Y9" s="51"/>
      <c r="Z9" s="51"/>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row>
    <row r="10" spans="1:58" ht="94" customHeight="1">
      <c r="A10" s="23" t="s">
        <v>331</v>
      </c>
      <c r="B10" s="324"/>
      <c r="C10" s="326"/>
      <c r="D10" s="51" t="s">
        <v>188</v>
      </c>
      <c r="E10" s="51" t="s">
        <v>332</v>
      </c>
      <c r="F10" s="52">
        <v>44111</v>
      </c>
      <c r="G10" s="79" t="s">
        <v>93</v>
      </c>
      <c r="H10" s="51" t="s">
        <v>155</v>
      </c>
      <c r="I10" s="51" t="s">
        <v>88</v>
      </c>
      <c r="J10" s="51" t="s">
        <v>332</v>
      </c>
      <c r="K10" s="51">
        <v>2</v>
      </c>
      <c r="L10" s="80">
        <v>500</v>
      </c>
      <c r="M10" s="80">
        <f t="shared" ref="M10:M40" si="3">L10*4</f>
        <v>2000</v>
      </c>
      <c r="N10" s="51">
        <v>1</v>
      </c>
      <c r="O10" s="51">
        <f t="shared" si="1"/>
        <v>1</v>
      </c>
      <c r="P10" s="51"/>
      <c r="Q10" s="51" t="str">
        <f t="shared" si="2"/>
        <v/>
      </c>
      <c r="R10" s="51">
        <v>1</v>
      </c>
      <c r="S10" s="51"/>
      <c r="T10" s="51">
        <v>1</v>
      </c>
      <c r="U10" s="51"/>
      <c r="V10" s="51">
        <v>1</v>
      </c>
      <c r="W10" s="51"/>
      <c r="X10" s="51">
        <v>1</v>
      </c>
      <c r="Y10" s="51"/>
      <c r="Z10" s="51"/>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row>
    <row r="11" spans="1:58" ht="94" customHeight="1">
      <c r="A11" s="23" t="s">
        <v>331</v>
      </c>
      <c r="B11" s="324"/>
      <c r="C11" s="326"/>
      <c r="D11" s="51" t="s">
        <v>368</v>
      </c>
      <c r="E11" s="83" t="s">
        <v>354</v>
      </c>
      <c r="F11" s="52">
        <v>44114</v>
      </c>
      <c r="G11" s="84" t="s">
        <v>53</v>
      </c>
      <c r="H11" s="81" t="s">
        <v>102</v>
      </c>
      <c r="I11" s="51" t="s">
        <v>355</v>
      </c>
      <c r="J11" s="51" t="s">
        <v>354</v>
      </c>
      <c r="K11" s="51">
        <v>3</v>
      </c>
      <c r="L11" s="80">
        <v>283.55</v>
      </c>
      <c r="M11" s="80">
        <f t="shared" si="3"/>
        <v>1134.2</v>
      </c>
      <c r="N11" s="51">
        <v>1</v>
      </c>
      <c r="O11" s="51">
        <f t="shared" si="1"/>
        <v>1</v>
      </c>
      <c r="P11" s="51"/>
      <c r="Q11" s="51" t="str">
        <f t="shared" si="2"/>
        <v/>
      </c>
      <c r="R11" s="51">
        <v>1</v>
      </c>
      <c r="S11" s="51"/>
      <c r="T11" s="51">
        <v>1</v>
      </c>
      <c r="U11" s="51"/>
      <c r="V11" s="51">
        <v>1</v>
      </c>
      <c r="W11" s="51"/>
      <c r="X11" s="51">
        <v>1</v>
      </c>
      <c r="Y11" s="51"/>
      <c r="Z11" s="51"/>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row>
    <row r="12" spans="1:58" ht="94" customHeight="1">
      <c r="A12" s="23" t="s">
        <v>331</v>
      </c>
      <c r="B12" s="324"/>
      <c r="C12" s="326"/>
      <c r="D12" s="51" t="s">
        <v>368</v>
      </c>
      <c r="E12" s="83" t="s">
        <v>354</v>
      </c>
      <c r="F12" s="52">
        <v>44114</v>
      </c>
      <c r="G12" s="79" t="s">
        <v>26</v>
      </c>
      <c r="H12" s="81" t="s">
        <v>102</v>
      </c>
      <c r="I12" s="51" t="s">
        <v>27</v>
      </c>
      <c r="J12" s="51" t="s">
        <v>356</v>
      </c>
      <c r="K12" s="51">
        <v>4</v>
      </c>
      <c r="L12" s="80">
        <f>IF(N12=3, 750, IF(N12=1, 1000, ""))</f>
        <v>1000</v>
      </c>
      <c r="M12" s="80">
        <f t="shared" si="3"/>
        <v>4000</v>
      </c>
      <c r="N12" s="51">
        <v>1</v>
      </c>
      <c r="O12" s="51">
        <f t="shared" si="1"/>
        <v>1</v>
      </c>
      <c r="P12" s="51"/>
      <c r="Q12" s="51" t="str">
        <f t="shared" si="2"/>
        <v/>
      </c>
      <c r="R12" s="51">
        <v>1</v>
      </c>
      <c r="S12" s="51"/>
      <c r="T12" s="51">
        <v>1</v>
      </c>
      <c r="U12" s="51"/>
      <c r="V12" s="51">
        <v>1</v>
      </c>
      <c r="W12" s="51"/>
      <c r="X12" s="51">
        <v>1</v>
      </c>
      <c r="Y12" s="51"/>
      <c r="Z12" s="51"/>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row>
    <row r="13" spans="1:58" ht="94" customHeight="1">
      <c r="A13" s="23" t="s">
        <v>331</v>
      </c>
      <c r="B13" s="324"/>
      <c r="C13" s="326"/>
      <c r="D13" s="51" t="s">
        <v>369</v>
      </c>
      <c r="E13" s="83" t="s">
        <v>342</v>
      </c>
      <c r="F13" s="52">
        <v>44117</v>
      </c>
      <c r="G13" s="79" t="s">
        <v>26</v>
      </c>
      <c r="H13" s="81" t="s">
        <v>289</v>
      </c>
      <c r="I13" s="51" t="s">
        <v>27</v>
      </c>
      <c r="J13" s="51" t="s">
        <v>342</v>
      </c>
      <c r="K13" s="51">
        <v>5</v>
      </c>
      <c r="L13" s="80">
        <f>IF(N13=3, 750, IF(N13=1, 1000, ""))</f>
        <v>750</v>
      </c>
      <c r="M13" s="80">
        <f t="shared" si="3"/>
        <v>3000</v>
      </c>
      <c r="N13" s="51">
        <v>3</v>
      </c>
      <c r="O13" s="51" t="str">
        <f t="shared" si="1"/>
        <v/>
      </c>
      <c r="P13" s="51"/>
      <c r="Q13" s="51">
        <f t="shared" si="2"/>
        <v>1</v>
      </c>
      <c r="R13" s="51">
        <v>1</v>
      </c>
      <c r="S13" s="51"/>
      <c r="T13" s="51">
        <v>1</v>
      </c>
      <c r="U13" s="51"/>
      <c r="V13" s="51">
        <v>1</v>
      </c>
      <c r="W13" s="51"/>
      <c r="X13" s="51">
        <v>1</v>
      </c>
      <c r="Y13" s="51"/>
      <c r="Z13" s="51"/>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row>
    <row r="14" spans="1:58" ht="94" customHeight="1">
      <c r="A14" s="23" t="s">
        <v>331</v>
      </c>
      <c r="B14" s="324"/>
      <c r="C14" s="326"/>
      <c r="D14" s="51" t="s">
        <v>369</v>
      </c>
      <c r="E14" s="83" t="s">
        <v>342</v>
      </c>
      <c r="F14" s="52">
        <v>44117</v>
      </c>
      <c r="G14" s="79" t="s">
        <v>26</v>
      </c>
      <c r="H14" s="81" t="s">
        <v>343</v>
      </c>
      <c r="I14" s="51" t="s">
        <v>27</v>
      </c>
      <c r="J14" s="51" t="s">
        <v>342</v>
      </c>
      <c r="K14" s="51">
        <v>6</v>
      </c>
      <c r="L14" s="80">
        <f>IF(N14=3, 750, IF(N14=1, 1000, ""))</f>
        <v>750</v>
      </c>
      <c r="M14" s="80">
        <f t="shared" si="3"/>
        <v>3000</v>
      </c>
      <c r="N14" s="51">
        <v>3</v>
      </c>
      <c r="O14" s="51" t="str">
        <f t="shared" si="1"/>
        <v/>
      </c>
      <c r="P14" s="51"/>
      <c r="Q14" s="51">
        <f t="shared" si="2"/>
        <v>1</v>
      </c>
      <c r="R14" s="51">
        <v>1</v>
      </c>
      <c r="S14" s="51"/>
      <c r="T14" s="51">
        <v>1</v>
      </c>
      <c r="U14" s="51"/>
      <c r="V14" s="51">
        <v>1</v>
      </c>
      <c r="W14" s="51"/>
      <c r="X14" s="51">
        <v>1</v>
      </c>
      <c r="Y14" s="51"/>
      <c r="Z14" s="51"/>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row>
    <row r="15" spans="1:58" ht="94" customHeight="1">
      <c r="A15" s="23" t="s">
        <v>331</v>
      </c>
      <c r="B15" s="324"/>
      <c r="C15" s="326"/>
      <c r="D15" s="51" t="s">
        <v>369</v>
      </c>
      <c r="E15" s="83" t="s">
        <v>342</v>
      </c>
      <c r="F15" s="52">
        <v>44118</v>
      </c>
      <c r="G15" s="79" t="s">
        <v>26</v>
      </c>
      <c r="H15" s="81" t="s">
        <v>343</v>
      </c>
      <c r="I15" s="51" t="s">
        <v>27</v>
      </c>
      <c r="J15" s="51" t="s">
        <v>342</v>
      </c>
      <c r="K15" s="51">
        <v>7</v>
      </c>
      <c r="L15" s="80">
        <f>IF(N15=3, 750, IF(N15=1, 1000, ""))</f>
        <v>750</v>
      </c>
      <c r="M15" s="80">
        <f t="shared" si="3"/>
        <v>3000</v>
      </c>
      <c r="N15" s="51">
        <v>3</v>
      </c>
      <c r="O15" s="51" t="str">
        <f t="shared" si="1"/>
        <v/>
      </c>
      <c r="P15" s="51"/>
      <c r="Q15" s="51">
        <f t="shared" si="2"/>
        <v>1</v>
      </c>
      <c r="R15" s="51">
        <v>1</v>
      </c>
      <c r="S15" s="51"/>
      <c r="T15" s="51">
        <v>1</v>
      </c>
      <c r="U15" s="51"/>
      <c r="V15" s="51">
        <v>1</v>
      </c>
      <c r="W15" s="51"/>
      <c r="X15" s="51">
        <v>1</v>
      </c>
      <c r="Y15" s="51"/>
      <c r="Z15" s="51"/>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row>
    <row r="16" spans="1:58" ht="94" customHeight="1">
      <c r="A16" s="23" t="s">
        <v>331</v>
      </c>
      <c r="B16" s="324"/>
      <c r="C16" s="326"/>
      <c r="D16" s="51" t="s">
        <v>369</v>
      </c>
      <c r="E16" s="83" t="s">
        <v>342</v>
      </c>
      <c r="F16" s="52">
        <v>44118</v>
      </c>
      <c r="G16" s="79" t="s">
        <v>26</v>
      </c>
      <c r="H16" s="81" t="s">
        <v>63</v>
      </c>
      <c r="I16" s="51" t="s">
        <v>27</v>
      </c>
      <c r="J16" s="51" t="s">
        <v>342</v>
      </c>
      <c r="K16" s="51">
        <v>8</v>
      </c>
      <c r="L16" s="80">
        <f>IF(N16=3, 750, IF(N16=1, 1000, ""))</f>
        <v>1000</v>
      </c>
      <c r="M16" s="80">
        <f t="shared" si="3"/>
        <v>4000</v>
      </c>
      <c r="N16" s="51">
        <v>1</v>
      </c>
      <c r="O16" s="51">
        <f t="shared" si="1"/>
        <v>1</v>
      </c>
      <c r="P16" s="51"/>
      <c r="Q16" s="51" t="str">
        <f t="shared" si="2"/>
        <v/>
      </c>
      <c r="R16" s="51">
        <v>1</v>
      </c>
      <c r="S16" s="51"/>
      <c r="T16" s="51">
        <v>1</v>
      </c>
      <c r="U16" s="51"/>
      <c r="V16" s="51">
        <v>1</v>
      </c>
      <c r="W16" s="51"/>
      <c r="X16" s="51">
        <v>1</v>
      </c>
      <c r="Y16" s="51"/>
      <c r="Z16" s="51"/>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row>
    <row r="17" spans="1:91" ht="94" customHeight="1">
      <c r="A17" s="23" t="s">
        <v>331</v>
      </c>
      <c r="B17" s="324"/>
      <c r="C17" s="326"/>
      <c r="D17" s="51" t="s">
        <v>369</v>
      </c>
      <c r="E17" s="83" t="s">
        <v>342</v>
      </c>
      <c r="F17" s="52">
        <v>44118</v>
      </c>
      <c r="G17" s="79" t="s">
        <v>90</v>
      </c>
      <c r="H17" s="81" t="s">
        <v>63</v>
      </c>
      <c r="I17" s="51" t="s">
        <v>88</v>
      </c>
      <c r="J17" s="51" t="s">
        <v>342</v>
      </c>
      <c r="K17" s="51">
        <v>9</v>
      </c>
      <c r="L17" s="80">
        <v>500</v>
      </c>
      <c r="M17" s="80">
        <f t="shared" si="3"/>
        <v>2000</v>
      </c>
      <c r="N17" s="51">
        <v>1</v>
      </c>
      <c r="O17" s="51">
        <f t="shared" si="1"/>
        <v>1</v>
      </c>
      <c r="P17" s="51"/>
      <c r="Q17" s="51" t="str">
        <f t="shared" si="2"/>
        <v/>
      </c>
      <c r="R17" s="51">
        <v>1</v>
      </c>
      <c r="S17" s="51"/>
      <c r="T17" s="51">
        <v>1</v>
      </c>
      <c r="U17" s="51"/>
      <c r="V17" s="51">
        <v>1</v>
      </c>
      <c r="W17" s="51"/>
      <c r="X17" s="51">
        <v>1</v>
      </c>
      <c r="Y17" s="51"/>
      <c r="Z17" s="51"/>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row>
    <row r="18" spans="1:91" ht="94" customHeight="1">
      <c r="A18" s="23" t="s">
        <v>331</v>
      </c>
      <c r="B18" s="324"/>
      <c r="C18" s="326"/>
      <c r="D18" s="51" t="s">
        <v>369</v>
      </c>
      <c r="E18" s="83" t="s">
        <v>342</v>
      </c>
      <c r="F18" s="52">
        <v>44118</v>
      </c>
      <c r="G18" s="79" t="s">
        <v>26</v>
      </c>
      <c r="H18" s="81" t="s">
        <v>184</v>
      </c>
      <c r="I18" s="51" t="s">
        <v>27</v>
      </c>
      <c r="J18" s="51" t="s">
        <v>342</v>
      </c>
      <c r="K18" s="51">
        <v>10</v>
      </c>
      <c r="L18" s="80">
        <f>IF(N18=3, 750, IF(N18=1, 1000, ""))</f>
        <v>750</v>
      </c>
      <c r="M18" s="80">
        <f t="shared" si="3"/>
        <v>3000</v>
      </c>
      <c r="N18" s="51">
        <v>3</v>
      </c>
      <c r="O18" s="51" t="str">
        <f t="shared" si="1"/>
        <v/>
      </c>
      <c r="P18" s="51"/>
      <c r="Q18" s="51">
        <f t="shared" si="2"/>
        <v>1</v>
      </c>
      <c r="R18" s="51">
        <v>1</v>
      </c>
      <c r="S18" s="51"/>
      <c r="T18" s="51">
        <v>1</v>
      </c>
      <c r="U18" s="51"/>
      <c r="V18" s="51">
        <v>1</v>
      </c>
      <c r="W18" s="51"/>
      <c r="X18" s="51">
        <v>1</v>
      </c>
      <c r="Y18" s="51"/>
      <c r="Z18" s="51"/>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row>
    <row r="19" spans="1:91" ht="94" customHeight="1">
      <c r="A19" s="23" t="s">
        <v>331</v>
      </c>
      <c r="B19" s="324"/>
      <c r="C19" s="326"/>
      <c r="D19" s="51" t="s">
        <v>369</v>
      </c>
      <c r="E19" s="83" t="s">
        <v>342</v>
      </c>
      <c r="F19" s="52">
        <v>44118</v>
      </c>
      <c r="G19" s="79" t="s">
        <v>26</v>
      </c>
      <c r="H19" s="81" t="s">
        <v>140</v>
      </c>
      <c r="I19" s="51" t="s">
        <v>27</v>
      </c>
      <c r="J19" s="51" t="s">
        <v>342</v>
      </c>
      <c r="K19" s="51">
        <v>11</v>
      </c>
      <c r="L19" s="80">
        <f>IF(N19=3, 750, IF(N19=1, 1000, ""))</f>
        <v>750</v>
      </c>
      <c r="M19" s="80">
        <f t="shared" si="3"/>
        <v>3000</v>
      </c>
      <c r="N19" s="51">
        <v>3</v>
      </c>
      <c r="O19" s="51" t="str">
        <f t="shared" si="1"/>
        <v/>
      </c>
      <c r="P19" s="51"/>
      <c r="Q19" s="51">
        <f t="shared" si="2"/>
        <v>1</v>
      </c>
      <c r="R19" s="51">
        <v>1</v>
      </c>
      <c r="S19" s="51"/>
      <c r="T19" s="51">
        <v>1</v>
      </c>
      <c r="U19" s="51"/>
      <c r="V19" s="51">
        <v>1</v>
      </c>
      <c r="W19" s="51"/>
      <c r="X19" s="51">
        <v>1</v>
      </c>
      <c r="Y19" s="51"/>
      <c r="Z19" s="51"/>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row>
    <row r="20" spans="1:91" ht="94" customHeight="1">
      <c r="A20" s="23" t="s">
        <v>331</v>
      </c>
      <c r="B20" s="324"/>
      <c r="C20" s="326"/>
      <c r="D20" s="51" t="s">
        <v>369</v>
      </c>
      <c r="E20" s="83" t="s">
        <v>342</v>
      </c>
      <c r="F20" s="52">
        <v>44118</v>
      </c>
      <c r="G20" s="79" t="s">
        <v>26</v>
      </c>
      <c r="H20" s="81" t="s">
        <v>344</v>
      </c>
      <c r="I20" s="51" t="s">
        <v>27</v>
      </c>
      <c r="J20" s="51" t="s">
        <v>342</v>
      </c>
      <c r="K20" s="51">
        <v>12</v>
      </c>
      <c r="L20" s="80">
        <f>IF(N20=3, 750, IF(N20=1, 1000, ""))</f>
        <v>750</v>
      </c>
      <c r="M20" s="80">
        <f t="shared" si="3"/>
        <v>3000</v>
      </c>
      <c r="N20" s="51">
        <v>3</v>
      </c>
      <c r="O20" s="51" t="str">
        <f t="shared" si="1"/>
        <v/>
      </c>
      <c r="P20" s="51"/>
      <c r="Q20" s="51">
        <f t="shared" si="2"/>
        <v>1</v>
      </c>
      <c r="R20" s="51">
        <v>1</v>
      </c>
      <c r="S20" s="51"/>
      <c r="T20" s="51">
        <v>1</v>
      </c>
      <c r="U20" s="51"/>
      <c r="V20" s="51">
        <v>1</v>
      </c>
      <c r="W20" s="51"/>
      <c r="X20" s="51">
        <v>1</v>
      </c>
      <c r="Y20" s="51"/>
      <c r="Z20" s="51"/>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row>
    <row r="21" spans="1:91" ht="94" customHeight="1">
      <c r="A21" s="23" t="s">
        <v>331</v>
      </c>
      <c r="B21" s="324"/>
      <c r="C21" s="326"/>
      <c r="D21" s="51" t="s">
        <v>369</v>
      </c>
      <c r="E21" s="83" t="s">
        <v>342</v>
      </c>
      <c r="F21" s="52">
        <v>44118</v>
      </c>
      <c r="G21" s="79" t="s">
        <v>26</v>
      </c>
      <c r="H21" s="81" t="s">
        <v>345</v>
      </c>
      <c r="I21" s="51" t="s">
        <v>27</v>
      </c>
      <c r="J21" s="51" t="s">
        <v>342</v>
      </c>
      <c r="K21" s="51">
        <v>13</v>
      </c>
      <c r="L21" s="80">
        <f>IF(N21=3, 750, IF(N21=1, 1000, ""))</f>
        <v>750</v>
      </c>
      <c r="M21" s="80">
        <f t="shared" si="3"/>
        <v>3000</v>
      </c>
      <c r="N21" s="51">
        <v>3</v>
      </c>
      <c r="O21" s="51" t="str">
        <f t="shared" si="1"/>
        <v/>
      </c>
      <c r="P21" s="51"/>
      <c r="Q21" s="51">
        <f t="shared" si="2"/>
        <v>1</v>
      </c>
      <c r="R21" s="51">
        <v>1</v>
      </c>
      <c r="S21" s="51"/>
      <c r="T21" s="51">
        <v>1</v>
      </c>
      <c r="U21" s="51"/>
      <c r="V21" s="51">
        <v>1</v>
      </c>
      <c r="W21" s="51"/>
      <c r="X21" s="51">
        <v>1</v>
      </c>
      <c r="Y21" s="51"/>
      <c r="Z21" s="51"/>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row>
    <row r="22" spans="1:91" ht="108" customHeight="1">
      <c r="A22" s="23" t="s">
        <v>331</v>
      </c>
      <c r="B22" s="324"/>
      <c r="C22" s="326"/>
      <c r="D22" s="51" t="s">
        <v>369</v>
      </c>
      <c r="E22" s="83" t="s">
        <v>342</v>
      </c>
      <c r="F22" s="52">
        <v>44119</v>
      </c>
      <c r="G22" s="79" t="s">
        <v>26</v>
      </c>
      <c r="H22" s="81" t="s">
        <v>346</v>
      </c>
      <c r="I22" s="51" t="s">
        <v>27</v>
      </c>
      <c r="J22" s="51" t="s">
        <v>342</v>
      </c>
      <c r="K22" s="51">
        <v>14</v>
      </c>
      <c r="L22" s="80">
        <f>IF(N22=3, 750, IF(N22=1, 1000, ""))</f>
        <v>750</v>
      </c>
      <c r="M22" s="80">
        <f t="shared" si="3"/>
        <v>3000</v>
      </c>
      <c r="N22" s="51">
        <v>3</v>
      </c>
      <c r="O22" s="51" t="str">
        <f t="shared" si="1"/>
        <v/>
      </c>
      <c r="P22" s="51"/>
      <c r="Q22" s="51">
        <f t="shared" si="2"/>
        <v>1</v>
      </c>
      <c r="R22" s="51">
        <v>1</v>
      </c>
      <c r="S22" s="51"/>
      <c r="T22" s="51">
        <v>1</v>
      </c>
      <c r="U22" s="51"/>
      <c r="V22" s="51">
        <v>1</v>
      </c>
      <c r="W22" s="51"/>
      <c r="X22" s="51">
        <v>1</v>
      </c>
      <c r="Y22" s="51"/>
      <c r="Z22" s="51"/>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row>
    <row r="23" spans="1:91" ht="109" customHeight="1">
      <c r="A23" s="23" t="s">
        <v>331</v>
      </c>
      <c r="B23" s="324"/>
      <c r="C23" s="326"/>
      <c r="D23" s="51" t="s">
        <v>369</v>
      </c>
      <c r="E23" s="83" t="s">
        <v>342</v>
      </c>
      <c r="F23" s="52">
        <v>44119</v>
      </c>
      <c r="G23" s="79" t="s">
        <v>90</v>
      </c>
      <c r="H23" s="81" t="s">
        <v>347</v>
      </c>
      <c r="I23" s="51" t="s">
        <v>88</v>
      </c>
      <c r="J23" s="51" t="s">
        <v>342</v>
      </c>
      <c r="K23" s="51">
        <v>15</v>
      </c>
      <c r="L23" s="80">
        <v>500</v>
      </c>
      <c r="M23" s="80">
        <f t="shared" si="3"/>
        <v>2000</v>
      </c>
      <c r="N23" s="51">
        <v>3</v>
      </c>
      <c r="O23" s="51" t="str">
        <f t="shared" si="1"/>
        <v/>
      </c>
      <c r="P23" s="51"/>
      <c r="Q23" s="51">
        <f t="shared" si="2"/>
        <v>1</v>
      </c>
      <c r="R23" s="51">
        <v>1</v>
      </c>
      <c r="S23" s="51"/>
      <c r="T23" s="51">
        <v>1</v>
      </c>
      <c r="U23" s="51"/>
      <c r="V23" s="51">
        <v>1</v>
      </c>
      <c r="W23" s="51"/>
      <c r="X23" s="51">
        <v>1</v>
      </c>
      <c r="Y23" s="51"/>
      <c r="Z23" s="51"/>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row>
    <row r="24" spans="1:91" ht="110" customHeight="1">
      <c r="A24" s="23" t="s">
        <v>331</v>
      </c>
      <c r="B24" s="324"/>
      <c r="C24" s="326"/>
      <c r="D24" s="51" t="s">
        <v>369</v>
      </c>
      <c r="E24" s="83" t="s">
        <v>342</v>
      </c>
      <c r="F24" s="52">
        <v>44119</v>
      </c>
      <c r="G24" s="79" t="s">
        <v>26</v>
      </c>
      <c r="H24" s="81" t="s">
        <v>65</v>
      </c>
      <c r="I24" s="51" t="s">
        <v>27</v>
      </c>
      <c r="J24" s="51" t="s">
        <v>342</v>
      </c>
      <c r="K24" s="51">
        <v>16</v>
      </c>
      <c r="L24" s="80">
        <f>IF(N24=3, 750, IF(N24=1, 1000, ""))</f>
        <v>1000</v>
      </c>
      <c r="M24" s="80">
        <f t="shared" si="3"/>
        <v>4000</v>
      </c>
      <c r="N24" s="51">
        <v>1</v>
      </c>
      <c r="O24" s="51">
        <f t="shared" si="1"/>
        <v>1</v>
      </c>
      <c r="P24" s="51"/>
      <c r="Q24" s="51" t="str">
        <f t="shared" si="2"/>
        <v/>
      </c>
      <c r="R24" s="51">
        <v>1</v>
      </c>
      <c r="S24" s="51"/>
      <c r="T24" s="51">
        <v>1</v>
      </c>
      <c r="U24" s="51"/>
      <c r="V24" s="51">
        <v>1</v>
      </c>
      <c r="W24" s="51"/>
      <c r="X24" s="51">
        <v>1</v>
      </c>
      <c r="Y24" s="51"/>
      <c r="Z24" s="51"/>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row>
    <row r="25" spans="1:91" ht="110" customHeight="1">
      <c r="A25" s="23" t="s">
        <v>331</v>
      </c>
      <c r="B25" s="324"/>
      <c r="C25" s="326"/>
      <c r="D25" s="51" t="s">
        <v>370</v>
      </c>
      <c r="E25" s="83" t="s">
        <v>360</v>
      </c>
      <c r="F25" s="52">
        <v>44119</v>
      </c>
      <c r="G25" s="84" t="s">
        <v>74</v>
      </c>
      <c r="H25" s="81" t="s">
        <v>40</v>
      </c>
      <c r="I25" s="51" t="s">
        <v>361</v>
      </c>
      <c r="J25" s="51" t="s">
        <v>362</v>
      </c>
      <c r="K25" s="51">
        <v>17</v>
      </c>
      <c r="L25" s="80">
        <v>3910.4</v>
      </c>
      <c r="M25" s="80">
        <f t="shared" si="3"/>
        <v>15641.6</v>
      </c>
      <c r="N25" s="51">
        <v>1</v>
      </c>
      <c r="O25" s="51">
        <f t="shared" si="1"/>
        <v>1</v>
      </c>
      <c r="P25" s="51"/>
      <c r="Q25" s="51" t="str">
        <f t="shared" si="2"/>
        <v/>
      </c>
      <c r="R25" s="51">
        <v>1</v>
      </c>
      <c r="S25" s="51"/>
      <c r="T25" s="51">
        <v>1</v>
      </c>
      <c r="U25" s="51"/>
      <c r="V25" s="51">
        <v>1</v>
      </c>
      <c r="W25" s="51"/>
      <c r="X25" s="51">
        <v>1</v>
      </c>
      <c r="Y25" s="51"/>
      <c r="Z25" s="51"/>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row>
    <row r="26" spans="1:91" ht="110" customHeight="1">
      <c r="A26" s="23" t="s">
        <v>331</v>
      </c>
      <c r="B26" s="324"/>
      <c r="C26" s="326"/>
      <c r="D26" s="51" t="s">
        <v>370</v>
      </c>
      <c r="E26" s="83" t="s">
        <v>360</v>
      </c>
      <c r="F26" s="52">
        <v>44119</v>
      </c>
      <c r="G26" s="79" t="s">
        <v>26</v>
      </c>
      <c r="H26" s="81" t="s">
        <v>40</v>
      </c>
      <c r="I26" s="51" t="s">
        <v>361</v>
      </c>
      <c r="J26" s="51" t="s">
        <v>362</v>
      </c>
      <c r="K26" s="51">
        <v>18</v>
      </c>
      <c r="L26" s="80">
        <v>1303.47</v>
      </c>
      <c r="M26" s="80">
        <f t="shared" si="3"/>
        <v>5213.88</v>
      </c>
      <c r="N26" s="51">
        <v>1</v>
      </c>
      <c r="O26" s="51">
        <f t="shared" si="1"/>
        <v>1</v>
      </c>
      <c r="P26" s="51"/>
      <c r="Q26" s="51" t="str">
        <f t="shared" si="2"/>
        <v/>
      </c>
      <c r="R26" s="51">
        <v>1</v>
      </c>
      <c r="S26" s="51"/>
      <c r="T26" s="51">
        <v>1</v>
      </c>
      <c r="U26" s="51"/>
      <c r="V26" s="51">
        <v>1</v>
      </c>
      <c r="W26" s="51"/>
      <c r="X26" s="51">
        <v>1</v>
      </c>
      <c r="Y26" s="51"/>
      <c r="Z26" s="51"/>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row>
    <row r="27" spans="1:91" ht="110" customHeight="1">
      <c r="A27" s="23" t="s">
        <v>331</v>
      </c>
      <c r="B27" s="324"/>
      <c r="C27" s="326"/>
      <c r="D27" s="51" t="s">
        <v>370</v>
      </c>
      <c r="E27" s="83" t="s">
        <v>360</v>
      </c>
      <c r="F27" s="52">
        <v>44119</v>
      </c>
      <c r="G27" s="79" t="s">
        <v>90</v>
      </c>
      <c r="H27" s="81" t="s">
        <v>40</v>
      </c>
      <c r="I27" s="51" t="s">
        <v>88</v>
      </c>
      <c r="J27" s="51" t="s">
        <v>362</v>
      </c>
      <c r="K27" s="51">
        <v>19</v>
      </c>
      <c r="L27" s="80">
        <v>500</v>
      </c>
      <c r="M27" s="80">
        <f t="shared" si="3"/>
        <v>2000</v>
      </c>
      <c r="N27" s="51">
        <v>1</v>
      </c>
      <c r="O27" s="51">
        <f t="shared" si="1"/>
        <v>1</v>
      </c>
      <c r="P27" s="51"/>
      <c r="Q27" s="51" t="str">
        <f t="shared" si="2"/>
        <v/>
      </c>
      <c r="R27" s="51">
        <v>1</v>
      </c>
      <c r="S27" s="51"/>
      <c r="T27" s="51">
        <v>1</v>
      </c>
      <c r="U27" s="51"/>
      <c r="V27" s="51">
        <v>1</v>
      </c>
      <c r="W27" s="51"/>
      <c r="X27" s="51">
        <v>1</v>
      </c>
      <c r="Y27" s="51"/>
      <c r="Z27" s="51"/>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row>
    <row r="28" spans="1:91" ht="110" customHeight="1">
      <c r="A28" s="23" t="s">
        <v>331</v>
      </c>
      <c r="B28" s="324"/>
      <c r="C28" s="326"/>
      <c r="D28" s="51" t="s">
        <v>369</v>
      </c>
      <c r="E28" s="83" t="s">
        <v>342</v>
      </c>
      <c r="F28" s="52">
        <v>44120</v>
      </c>
      <c r="G28" s="84" t="s">
        <v>85</v>
      </c>
      <c r="H28" s="81" t="s">
        <v>65</v>
      </c>
      <c r="I28" s="51" t="s">
        <v>27</v>
      </c>
      <c r="J28" s="51" t="s">
        <v>348</v>
      </c>
      <c r="K28" s="51">
        <v>20</v>
      </c>
      <c r="L28" s="80">
        <v>2779.92</v>
      </c>
      <c r="M28" s="80">
        <f t="shared" si="3"/>
        <v>11119.68</v>
      </c>
      <c r="N28" s="51">
        <v>1</v>
      </c>
      <c r="O28" s="51">
        <f t="shared" si="1"/>
        <v>1</v>
      </c>
      <c r="P28" s="51"/>
      <c r="Q28" s="51" t="str">
        <f t="shared" si="2"/>
        <v/>
      </c>
      <c r="R28" s="51">
        <v>1</v>
      </c>
      <c r="S28" s="51"/>
      <c r="T28" s="51">
        <v>1</v>
      </c>
      <c r="U28" s="51"/>
      <c r="V28" s="51">
        <v>1</v>
      </c>
      <c r="W28" s="51"/>
      <c r="X28" s="51">
        <v>1</v>
      </c>
      <c r="Y28" s="51"/>
      <c r="Z28" s="51"/>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row>
    <row r="29" spans="1:91" ht="110" customHeight="1">
      <c r="A29" s="23" t="s">
        <v>331</v>
      </c>
      <c r="B29" s="324"/>
      <c r="C29" s="326"/>
      <c r="D29" s="51" t="s">
        <v>369</v>
      </c>
      <c r="E29" s="83" t="s">
        <v>342</v>
      </c>
      <c r="F29" s="52">
        <v>44120</v>
      </c>
      <c r="G29" s="79" t="s">
        <v>26</v>
      </c>
      <c r="H29" s="81" t="s">
        <v>349</v>
      </c>
      <c r="I29" s="51" t="s">
        <v>27</v>
      </c>
      <c r="J29" s="51" t="s">
        <v>342</v>
      </c>
      <c r="K29" s="51">
        <v>21</v>
      </c>
      <c r="L29" s="80">
        <f>IF(N29=3, 750, IF(N29=1, 1000, ""))</f>
        <v>750</v>
      </c>
      <c r="M29" s="80">
        <f t="shared" si="3"/>
        <v>3000</v>
      </c>
      <c r="N29" s="51">
        <v>3</v>
      </c>
      <c r="O29" s="51" t="str">
        <f t="shared" si="1"/>
        <v/>
      </c>
      <c r="P29" s="51"/>
      <c r="Q29" s="51">
        <f t="shared" si="2"/>
        <v>1</v>
      </c>
      <c r="R29" s="51">
        <v>1</v>
      </c>
      <c r="S29" s="51"/>
      <c r="T29" s="51">
        <v>1</v>
      </c>
      <c r="U29" s="51"/>
      <c r="V29" s="51">
        <v>1</v>
      </c>
      <c r="W29" s="51"/>
      <c r="X29" s="51">
        <v>1</v>
      </c>
      <c r="Y29" s="51"/>
      <c r="Z29" s="51"/>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row>
    <row r="30" spans="1:91" ht="110" customHeight="1">
      <c r="A30" s="23" t="s">
        <v>331</v>
      </c>
      <c r="B30" s="324"/>
      <c r="C30" s="326"/>
      <c r="D30" s="51" t="s">
        <v>369</v>
      </c>
      <c r="E30" s="83" t="s">
        <v>342</v>
      </c>
      <c r="F30" s="52">
        <v>44120</v>
      </c>
      <c r="G30" s="79" t="s">
        <v>26</v>
      </c>
      <c r="H30" s="81" t="s">
        <v>350</v>
      </c>
      <c r="I30" s="51" t="s">
        <v>27</v>
      </c>
      <c r="J30" s="51" t="s">
        <v>342</v>
      </c>
      <c r="K30" s="51">
        <v>22</v>
      </c>
      <c r="L30" s="80">
        <f>IF(N30=3, 750, IF(N30=1, 1000, ""))</f>
        <v>1000</v>
      </c>
      <c r="M30" s="80">
        <f t="shared" si="3"/>
        <v>4000</v>
      </c>
      <c r="N30" s="51">
        <v>1</v>
      </c>
      <c r="O30" s="51">
        <f t="shared" si="1"/>
        <v>1</v>
      </c>
      <c r="P30" s="51"/>
      <c r="Q30" s="51" t="str">
        <f t="shared" si="2"/>
        <v/>
      </c>
      <c r="R30" s="51">
        <v>1</v>
      </c>
      <c r="S30" s="51"/>
      <c r="T30" s="51">
        <v>1</v>
      </c>
      <c r="U30" s="51"/>
      <c r="V30" s="51">
        <v>1</v>
      </c>
      <c r="W30" s="51"/>
      <c r="X30" s="51">
        <v>1</v>
      </c>
      <c r="Y30" s="51"/>
      <c r="Z30" s="51"/>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row>
    <row r="31" spans="1:91" ht="110" customHeight="1">
      <c r="A31" s="23" t="s">
        <v>331</v>
      </c>
      <c r="B31" s="324"/>
      <c r="C31" s="326"/>
      <c r="D31" s="51" t="s">
        <v>370</v>
      </c>
      <c r="E31" s="83" t="s">
        <v>360</v>
      </c>
      <c r="F31" s="52">
        <v>44120</v>
      </c>
      <c r="G31" s="79" t="s">
        <v>90</v>
      </c>
      <c r="H31" s="81" t="s">
        <v>40</v>
      </c>
      <c r="I31" s="51" t="s">
        <v>88</v>
      </c>
      <c r="J31" s="51" t="s">
        <v>362</v>
      </c>
      <c r="K31" s="51">
        <v>23</v>
      </c>
      <c r="L31" s="80">
        <v>500</v>
      </c>
      <c r="M31" s="80">
        <f t="shared" si="3"/>
        <v>2000</v>
      </c>
      <c r="N31" s="51">
        <v>1</v>
      </c>
      <c r="O31" s="51">
        <f t="shared" si="1"/>
        <v>1</v>
      </c>
      <c r="P31" s="51"/>
      <c r="Q31" s="51" t="str">
        <f t="shared" si="2"/>
        <v/>
      </c>
      <c r="R31" s="51">
        <v>1</v>
      </c>
      <c r="S31" s="51"/>
      <c r="T31" s="51">
        <v>1</v>
      </c>
      <c r="U31" s="51"/>
      <c r="V31" s="51">
        <v>1</v>
      </c>
      <c r="W31" s="51"/>
      <c r="X31" s="51">
        <v>1</v>
      </c>
      <c r="Y31" s="51"/>
      <c r="Z31" s="51"/>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row>
    <row r="32" spans="1:91" ht="110" customHeight="1">
      <c r="A32" s="23" t="s">
        <v>331</v>
      </c>
      <c r="B32" s="324"/>
      <c r="C32" s="326"/>
      <c r="D32" s="51" t="s">
        <v>371</v>
      </c>
      <c r="E32" s="83" t="s">
        <v>357</v>
      </c>
      <c r="F32" s="52">
        <v>44121</v>
      </c>
      <c r="G32" s="84" t="s">
        <v>53</v>
      </c>
      <c r="H32" s="81" t="s">
        <v>102</v>
      </c>
      <c r="I32" s="51" t="s">
        <v>358</v>
      </c>
      <c r="J32" s="51" t="s">
        <v>357</v>
      </c>
      <c r="K32" s="51">
        <v>24</v>
      </c>
      <c r="L32" s="80">
        <v>243.96</v>
      </c>
      <c r="M32" s="80">
        <f t="shared" si="3"/>
        <v>975.84</v>
      </c>
      <c r="N32" s="51">
        <v>1</v>
      </c>
      <c r="O32" s="51">
        <f t="shared" si="1"/>
        <v>1</v>
      </c>
      <c r="P32" s="51"/>
      <c r="Q32" s="51" t="str">
        <f t="shared" si="2"/>
        <v/>
      </c>
      <c r="R32" s="51">
        <v>1</v>
      </c>
      <c r="S32" s="51"/>
      <c r="T32" s="51">
        <v>1</v>
      </c>
      <c r="U32" s="51"/>
      <c r="V32" s="51">
        <v>1</v>
      </c>
      <c r="W32" s="51"/>
      <c r="X32" s="51">
        <v>1</v>
      </c>
      <c r="Y32" s="51"/>
      <c r="Z32" s="51"/>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row>
    <row r="33" spans="1:91" ht="110" customHeight="1">
      <c r="A33" s="23" t="s">
        <v>331</v>
      </c>
      <c r="B33" s="324"/>
      <c r="C33" s="326"/>
      <c r="D33" s="51" t="s">
        <v>371</v>
      </c>
      <c r="E33" s="83" t="s">
        <v>357</v>
      </c>
      <c r="F33" s="52">
        <v>44121</v>
      </c>
      <c r="G33" s="79" t="s">
        <v>26</v>
      </c>
      <c r="H33" s="81" t="s">
        <v>102</v>
      </c>
      <c r="I33" s="51" t="s">
        <v>27</v>
      </c>
      <c r="J33" s="51" t="s">
        <v>359</v>
      </c>
      <c r="K33" s="51">
        <v>25</v>
      </c>
      <c r="L33" s="80">
        <f>IF(N33=3, 750, IF(N33=1, 1000, ""))</f>
        <v>1000</v>
      </c>
      <c r="M33" s="80">
        <f t="shared" si="3"/>
        <v>4000</v>
      </c>
      <c r="N33" s="51">
        <v>1</v>
      </c>
      <c r="O33" s="51">
        <f t="shared" si="1"/>
        <v>1</v>
      </c>
      <c r="P33" s="51"/>
      <c r="Q33" s="51" t="str">
        <f t="shared" si="2"/>
        <v/>
      </c>
      <c r="R33" s="51">
        <v>1</v>
      </c>
      <c r="S33" s="51"/>
      <c r="T33" s="51">
        <v>1</v>
      </c>
      <c r="U33" s="51"/>
      <c r="V33" s="51">
        <v>1</v>
      </c>
      <c r="W33" s="51"/>
      <c r="X33" s="51">
        <v>1</v>
      </c>
      <c r="Y33" s="51"/>
      <c r="Z33" s="51"/>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row>
    <row r="34" spans="1:91" ht="110" customHeight="1">
      <c r="A34" s="23" t="s">
        <v>331</v>
      </c>
      <c r="B34" s="324"/>
      <c r="C34" s="326"/>
      <c r="D34" s="51" t="s">
        <v>371</v>
      </c>
      <c r="E34" s="83" t="s">
        <v>357</v>
      </c>
      <c r="F34" s="52">
        <v>44121</v>
      </c>
      <c r="G34" s="79" t="s">
        <v>90</v>
      </c>
      <c r="H34" s="81" t="s">
        <v>102</v>
      </c>
      <c r="I34" s="51" t="s">
        <v>88</v>
      </c>
      <c r="J34" s="51" t="s">
        <v>359</v>
      </c>
      <c r="K34" s="51">
        <v>26</v>
      </c>
      <c r="L34" s="80">
        <v>500</v>
      </c>
      <c r="M34" s="80">
        <f t="shared" si="3"/>
        <v>2000</v>
      </c>
      <c r="N34" s="51">
        <v>1</v>
      </c>
      <c r="O34" s="51">
        <f t="shared" si="1"/>
        <v>1</v>
      </c>
      <c r="P34" s="51"/>
      <c r="Q34" s="51" t="str">
        <f t="shared" si="2"/>
        <v/>
      </c>
      <c r="R34" s="51">
        <v>1</v>
      </c>
      <c r="S34" s="51"/>
      <c r="T34" s="51">
        <v>1</v>
      </c>
      <c r="U34" s="51"/>
      <c r="V34" s="51">
        <v>1</v>
      </c>
      <c r="W34" s="51"/>
      <c r="X34" s="51">
        <v>1</v>
      </c>
      <c r="Y34" s="51"/>
      <c r="Z34" s="51"/>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row>
    <row r="35" spans="1:91" ht="110" customHeight="1">
      <c r="A35" s="23" t="s">
        <v>331</v>
      </c>
      <c r="B35" s="324"/>
      <c r="C35" s="326"/>
      <c r="D35" s="51" t="s">
        <v>170</v>
      </c>
      <c r="E35" s="51" t="s">
        <v>337</v>
      </c>
      <c r="F35" s="52">
        <v>44123</v>
      </c>
      <c r="G35" s="51" t="s">
        <v>74</v>
      </c>
      <c r="H35" s="85" t="s">
        <v>176</v>
      </c>
      <c r="I35" s="51" t="s">
        <v>338</v>
      </c>
      <c r="J35" s="51" t="s">
        <v>337</v>
      </c>
      <c r="K35" s="51">
        <v>27</v>
      </c>
      <c r="L35" s="80">
        <v>600</v>
      </c>
      <c r="M35" s="80">
        <f t="shared" si="3"/>
        <v>2400</v>
      </c>
      <c r="N35" s="51">
        <v>1</v>
      </c>
      <c r="O35" s="51">
        <f t="shared" si="1"/>
        <v>1</v>
      </c>
      <c r="P35" s="51"/>
      <c r="Q35" s="51" t="str">
        <f t="shared" si="2"/>
        <v/>
      </c>
      <c r="R35" s="51">
        <v>1</v>
      </c>
      <c r="S35" s="51"/>
      <c r="T35" s="51">
        <v>1</v>
      </c>
      <c r="U35" s="51"/>
      <c r="V35" s="51">
        <v>1</v>
      </c>
      <c r="W35" s="51"/>
      <c r="X35" s="51">
        <v>1</v>
      </c>
      <c r="Y35" s="51"/>
      <c r="Z35" s="51"/>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row>
    <row r="36" spans="1:91" ht="110" customHeight="1">
      <c r="A36" s="23" t="s">
        <v>331</v>
      </c>
      <c r="B36" s="324"/>
      <c r="C36" s="326"/>
      <c r="D36" s="51" t="s">
        <v>369</v>
      </c>
      <c r="E36" s="83" t="s">
        <v>342</v>
      </c>
      <c r="F36" s="52">
        <v>44123</v>
      </c>
      <c r="G36" s="79" t="s">
        <v>26</v>
      </c>
      <c r="H36" s="81" t="s">
        <v>351</v>
      </c>
      <c r="I36" s="51" t="s">
        <v>27</v>
      </c>
      <c r="J36" s="51" t="s">
        <v>342</v>
      </c>
      <c r="K36" s="51">
        <v>28</v>
      </c>
      <c r="L36" s="80">
        <f>IF(N36=3, 750, IF(N36=1, 1000, ""))</f>
        <v>750</v>
      </c>
      <c r="M36" s="80">
        <f t="shared" si="3"/>
        <v>3000</v>
      </c>
      <c r="N36" s="51">
        <v>3</v>
      </c>
      <c r="O36" s="51" t="str">
        <f t="shared" si="1"/>
        <v/>
      </c>
      <c r="P36" s="51"/>
      <c r="Q36" s="51">
        <f t="shared" si="2"/>
        <v>1</v>
      </c>
      <c r="R36" s="51">
        <v>1</v>
      </c>
      <c r="S36" s="51"/>
      <c r="T36" s="51">
        <v>1</v>
      </c>
      <c r="U36" s="51"/>
      <c r="V36" s="51">
        <v>1</v>
      </c>
      <c r="W36" s="51"/>
      <c r="X36" s="51">
        <v>1</v>
      </c>
      <c r="Y36" s="51"/>
      <c r="Z36" s="51"/>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row>
    <row r="37" spans="1:91" ht="110" customHeight="1">
      <c r="A37" s="23" t="s">
        <v>331</v>
      </c>
      <c r="B37" s="324"/>
      <c r="C37" s="326"/>
      <c r="D37" s="51" t="s">
        <v>370</v>
      </c>
      <c r="E37" s="83" t="s">
        <v>360</v>
      </c>
      <c r="F37" s="52">
        <v>44123</v>
      </c>
      <c r="G37" s="79" t="s">
        <v>90</v>
      </c>
      <c r="H37" s="81" t="s">
        <v>363</v>
      </c>
      <c r="I37" s="51" t="s">
        <v>88</v>
      </c>
      <c r="J37" s="51" t="s">
        <v>362</v>
      </c>
      <c r="K37" s="51">
        <v>29</v>
      </c>
      <c r="L37" s="80">
        <v>500</v>
      </c>
      <c r="M37" s="80">
        <f t="shared" si="3"/>
        <v>2000</v>
      </c>
      <c r="N37" s="51">
        <v>3</v>
      </c>
      <c r="O37" s="51" t="str">
        <f t="shared" si="1"/>
        <v/>
      </c>
      <c r="P37" s="51"/>
      <c r="Q37" s="51">
        <f t="shared" si="2"/>
        <v>1</v>
      </c>
      <c r="R37" s="51">
        <v>1</v>
      </c>
      <c r="S37" s="51"/>
      <c r="T37" s="51">
        <v>1</v>
      </c>
      <c r="U37" s="51"/>
      <c r="V37" s="51">
        <v>1</v>
      </c>
      <c r="W37" s="51"/>
      <c r="X37" s="51">
        <v>1</v>
      </c>
      <c r="Y37" s="51"/>
      <c r="Z37" s="51"/>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row>
    <row r="38" spans="1:91" ht="110" customHeight="1">
      <c r="A38" s="23" t="s">
        <v>331</v>
      </c>
      <c r="B38" s="324"/>
      <c r="C38" s="326"/>
      <c r="D38" s="51" t="s">
        <v>372</v>
      </c>
      <c r="E38" s="83" t="s">
        <v>362</v>
      </c>
      <c r="F38" s="52">
        <v>44123</v>
      </c>
      <c r="G38" s="84" t="s">
        <v>74</v>
      </c>
      <c r="H38" s="81" t="s">
        <v>223</v>
      </c>
      <c r="I38" s="51" t="s">
        <v>364</v>
      </c>
      <c r="J38" s="51" t="s">
        <v>362</v>
      </c>
      <c r="K38" s="51">
        <v>30</v>
      </c>
      <c r="L38" s="80">
        <v>3675</v>
      </c>
      <c r="M38" s="80">
        <f t="shared" si="3"/>
        <v>14700</v>
      </c>
      <c r="N38" s="51">
        <v>1</v>
      </c>
      <c r="O38" s="51">
        <f t="shared" si="1"/>
        <v>1</v>
      </c>
      <c r="P38" s="51"/>
      <c r="Q38" s="51" t="str">
        <f t="shared" si="2"/>
        <v/>
      </c>
      <c r="R38" s="51">
        <v>1</v>
      </c>
      <c r="S38" s="51"/>
      <c r="T38" s="51">
        <v>1</v>
      </c>
      <c r="U38" s="51"/>
      <c r="V38" s="51">
        <v>1</v>
      </c>
      <c r="W38" s="51"/>
      <c r="X38" s="51">
        <v>1</v>
      </c>
      <c r="Y38" s="51"/>
      <c r="Z38" s="51"/>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row>
    <row r="39" spans="1:91" ht="110" customHeight="1">
      <c r="A39" s="23" t="s">
        <v>331</v>
      </c>
      <c r="B39" s="324"/>
      <c r="C39" s="326"/>
      <c r="D39" s="51" t="s">
        <v>372</v>
      </c>
      <c r="E39" s="83" t="s">
        <v>362</v>
      </c>
      <c r="F39" s="52">
        <v>44123</v>
      </c>
      <c r="G39" s="79" t="s">
        <v>26</v>
      </c>
      <c r="H39" s="81" t="s">
        <v>223</v>
      </c>
      <c r="I39" s="51" t="s">
        <v>27</v>
      </c>
      <c r="J39" s="51" t="s">
        <v>362</v>
      </c>
      <c r="K39" s="51">
        <v>31</v>
      </c>
      <c r="L39" s="80">
        <v>1225</v>
      </c>
      <c r="M39" s="80">
        <f t="shared" si="3"/>
        <v>4900</v>
      </c>
      <c r="N39" s="51">
        <v>1</v>
      </c>
      <c r="O39" s="51">
        <f t="shared" si="1"/>
        <v>1</v>
      </c>
      <c r="P39" s="51"/>
      <c r="Q39" s="51" t="str">
        <f t="shared" si="2"/>
        <v/>
      </c>
      <c r="R39" s="51">
        <v>1</v>
      </c>
      <c r="S39" s="51"/>
      <c r="T39" s="51">
        <v>1</v>
      </c>
      <c r="U39" s="51"/>
      <c r="V39" s="51">
        <v>1</v>
      </c>
      <c r="W39" s="51"/>
      <c r="X39" s="51">
        <v>1</v>
      </c>
      <c r="Y39" s="51"/>
      <c r="Z39" s="51"/>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row>
    <row r="40" spans="1:91" ht="110" customHeight="1">
      <c r="A40" s="23" t="s">
        <v>331</v>
      </c>
      <c r="B40" s="324"/>
      <c r="C40" s="326"/>
      <c r="D40" s="51" t="s">
        <v>372</v>
      </c>
      <c r="E40" s="83" t="s">
        <v>362</v>
      </c>
      <c r="F40" s="52">
        <v>44123</v>
      </c>
      <c r="G40" s="79" t="s">
        <v>26</v>
      </c>
      <c r="H40" s="81" t="s">
        <v>223</v>
      </c>
      <c r="I40" s="51" t="s">
        <v>27</v>
      </c>
      <c r="J40" s="51" t="s">
        <v>362</v>
      </c>
      <c r="K40" s="51">
        <v>32</v>
      </c>
      <c r="L40" s="80">
        <v>1225</v>
      </c>
      <c r="M40" s="80">
        <f t="shared" si="3"/>
        <v>4900</v>
      </c>
      <c r="N40" s="51">
        <v>1</v>
      </c>
      <c r="O40" s="51">
        <f t="shared" si="1"/>
        <v>1</v>
      </c>
      <c r="P40" s="51"/>
      <c r="Q40" s="51" t="str">
        <f t="shared" si="2"/>
        <v/>
      </c>
      <c r="R40" s="51">
        <v>1</v>
      </c>
      <c r="S40" s="51"/>
      <c r="T40" s="51">
        <v>1</v>
      </c>
      <c r="U40" s="51"/>
      <c r="V40" s="51">
        <v>1</v>
      </c>
      <c r="W40" s="51"/>
      <c r="X40" s="51">
        <v>1</v>
      </c>
      <c r="Y40" s="51"/>
      <c r="Z40" s="51"/>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F40" s="5"/>
      <c r="BG40" s="5"/>
      <c r="BH40" s="5"/>
      <c r="BI40" s="5"/>
      <c r="BJ40" s="5"/>
      <c r="BK40" s="5"/>
      <c r="BL40" s="5"/>
      <c r="BM40" s="5"/>
      <c r="BN40" s="5"/>
      <c r="BO40" s="5"/>
      <c r="BP40" s="5"/>
      <c r="BQ40" s="5"/>
      <c r="BR40" s="5"/>
      <c r="BS40" s="5"/>
      <c r="BT40" s="5"/>
      <c r="BU40" s="5"/>
      <c r="BV40" s="5"/>
      <c r="BW40" s="5"/>
    </row>
    <row r="41" spans="1:91" ht="110" customHeight="1">
      <c r="A41" s="23" t="s">
        <v>331</v>
      </c>
      <c r="B41" s="324"/>
      <c r="C41" s="326"/>
      <c r="D41" s="51" t="s">
        <v>372</v>
      </c>
      <c r="E41" s="83" t="s">
        <v>362</v>
      </c>
      <c r="F41" s="52">
        <v>44123</v>
      </c>
      <c r="G41" s="79" t="s">
        <v>26</v>
      </c>
      <c r="H41" s="81" t="s">
        <v>223</v>
      </c>
      <c r="I41" s="51" t="s">
        <v>27</v>
      </c>
      <c r="J41" s="51" t="s">
        <v>362</v>
      </c>
      <c r="K41" s="51">
        <v>33</v>
      </c>
      <c r="L41" s="80">
        <v>1225</v>
      </c>
      <c r="M41" s="80">
        <f t="shared" ref="M41:M70" si="4">L41*4</f>
        <v>4900</v>
      </c>
      <c r="N41" s="51">
        <v>1</v>
      </c>
      <c r="O41" s="51">
        <f t="shared" ref="O41:O70" si="5">IF(N41=1,1,"")</f>
        <v>1</v>
      </c>
      <c r="P41" s="51"/>
      <c r="Q41" s="51" t="str">
        <f t="shared" ref="Q41:Q70" si="6">IF(N41=3,1,"")</f>
        <v/>
      </c>
      <c r="R41" s="51">
        <v>1</v>
      </c>
      <c r="S41" s="51"/>
      <c r="T41" s="51">
        <v>1</v>
      </c>
      <c r="U41" s="51"/>
      <c r="V41" s="51">
        <v>1</v>
      </c>
      <c r="W41" s="51"/>
      <c r="X41" s="51">
        <v>1</v>
      </c>
      <c r="Y41" s="51"/>
      <c r="Z41" s="51"/>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row>
    <row r="42" spans="1:91" ht="110" customHeight="1">
      <c r="A42" s="23" t="s">
        <v>331</v>
      </c>
      <c r="B42" s="324"/>
      <c r="C42" s="326"/>
      <c r="D42" s="51" t="s">
        <v>372</v>
      </c>
      <c r="E42" s="83" t="s">
        <v>362</v>
      </c>
      <c r="F42" s="52">
        <v>44123</v>
      </c>
      <c r="G42" s="79" t="s">
        <v>26</v>
      </c>
      <c r="H42" s="81" t="s">
        <v>223</v>
      </c>
      <c r="I42" s="51" t="s">
        <v>27</v>
      </c>
      <c r="J42" s="51" t="s">
        <v>362</v>
      </c>
      <c r="K42" s="51">
        <v>34</v>
      </c>
      <c r="L42" s="80">
        <v>1225</v>
      </c>
      <c r="M42" s="80">
        <f t="shared" si="4"/>
        <v>4900</v>
      </c>
      <c r="N42" s="51">
        <v>1</v>
      </c>
      <c r="O42" s="51">
        <f t="shared" si="5"/>
        <v>1</v>
      </c>
      <c r="P42" s="51"/>
      <c r="Q42" s="51" t="str">
        <f t="shared" si="6"/>
        <v/>
      </c>
      <c r="R42" s="51">
        <v>1</v>
      </c>
      <c r="S42" s="51"/>
      <c r="T42" s="51">
        <v>1</v>
      </c>
      <c r="U42" s="51"/>
      <c r="V42" s="51">
        <v>1</v>
      </c>
      <c r="W42" s="51"/>
      <c r="X42" s="51">
        <v>1</v>
      </c>
      <c r="Y42" s="51"/>
      <c r="Z42" s="51"/>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row>
    <row r="43" spans="1:91" ht="110" customHeight="1">
      <c r="A43" s="23" t="s">
        <v>331</v>
      </c>
      <c r="B43" s="324"/>
      <c r="C43" s="326"/>
      <c r="D43" s="86" t="s">
        <v>373</v>
      </c>
      <c r="E43" s="83" t="s">
        <v>357</v>
      </c>
      <c r="F43" s="52">
        <v>44123</v>
      </c>
      <c r="G43" s="82" t="s">
        <v>74</v>
      </c>
      <c r="H43" s="81" t="s">
        <v>290</v>
      </c>
      <c r="I43" s="51" t="s">
        <v>365</v>
      </c>
      <c r="J43" s="51" t="s">
        <v>357</v>
      </c>
      <c r="K43" s="51">
        <v>35</v>
      </c>
      <c r="L43" s="80">
        <v>1985.75</v>
      </c>
      <c r="M43" s="80">
        <f t="shared" si="4"/>
        <v>7943</v>
      </c>
      <c r="N43" s="51">
        <v>1</v>
      </c>
      <c r="O43" s="51">
        <f t="shared" si="5"/>
        <v>1</v>
      </c>
      <c r="P43" s="51"/>
      <c r="Q43" s="51" t="str">
        <f t="shared" si="6"/>
        <v/>
      </c>
      <c r="R43" s="51">
        <v>1</v>
      </c>
      <c r="S43" s="51"/>
      <c r="T43" s="51">
        <v>1</v>
      </c>
      <c r="U43" s="51"/>
      <c r="V43" s="51">
        <v>1</v>
      </c>
      <c r="W43" s="51"/>
      <c r="X43" s="51">
        <v>1</v>
      </c>
      <c r="Y43" s="51"/>
      <c r="Z43" s="51"/>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row>
    <row r="44" spans="1:91" ht="110" customHeight="1">
      <c r="A44" s="23" t="s">
        <v>331</v>
      </c>
      <c r="B44" s="324"/>
      <c r="C44" s="326"/>
      <c r="D44" s="86" t="s">
        <v>373</v>
      </c>
      <c r="E44" s="83" t="s">
        <v>357</v>
      </c>
      <c r="F44" s="52">
        <v>44123</v>
      </c>
      <c r="G44" s="79" t="s">
        <v>90</v>
      </c>
      <c r="H44" s="81" t="s">
        <v>290</v>
      </c>
      <c r="I44" s="51" t="s">
        <v>88</v>
      </c>
      <c r="J44" s="51" t="s">
        <v>357</v>
      </c>
      <c r="K44" s="51">
        <v>36</v>
      </c>
      <c r="L44" s="80">
        <v>500</v>
      </c>
      <c r="M44" s="80">
        <f t="shared" si="4"/>
        <v>2000</v>
      </c>
      <c r="N44" s="51">
        <v>1</v>
      </c>
      <c r="O44" s="51">
        <f t="shared" si="5"/>
        <v>1</v>
      </c>
      <c r="P44" s="51"/>
      <c r="Q44" s="51" t="str">
        <f t="shared" si="6"/>
        <v/>
      </c>
      <c r="R44" s="51">
        <v>1</v>
      </c>
      <c r="S44" s="51"/>
      <c r="T44" s="51">
        <v>1</v>
      </c>
      <c r="U44" s="51"/>
      <c r="V44" s="51">
        <v>1</v>
      </c>
      <c r="W44" s="51"/>
      <c r="X44" s="51">
        <v>1</v>
      </c>
      <c r="Y44" s="51"/>
      <c r="Z44" s="51"/>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row>
    <row r="45" spans="1:91" ht="110" customHeight="1">
      <c r="A45" s="23" t="s">
        <v>331</v>
      </c>
      <c r="B45" s="324"/>
      <c r="C45" s="326"/>
      <c r="D45" s="86" t="s">
        <v>374</v>
      </c>
      <c r="E45" s="51" t="s">
        <v>362</v>
      </c>
      <c r="F45" s="52">
        <v>44123</v>
      </c>
      <c r="G45" s="82" t="s">
        <v>74</v>
      </c>
      <c r="H45" s="81" t="s">
        <v>176</v>
      </c>
      <c r="I45" s="51" t="s">
        <v>338</v>
      </c>
      <c r="J45" s="51" t="s">
        <v>362</v>
      </c>
      <c r="K45" s="51">
        <v>37</v>
      </c>
      <c r="L45" s="80">
        <v>600</v>
      </c>
      <c r="M45" s="80">
        <f t="shared" si="4"/>
        <v>2400</v>
      </c>
      <c r="N45" s="51">
        <v>1</v>
      </c>
      <c r="O45" s="51">
        <f t="shared" si="5"/>
        <v>1</v>
      </c>
      <c r="P45" s="51"/>
      <c r="Q45" s="51" t="str">
        <f t="shared" si="6"/>
        <v/>
      </c>
      <c r="R45" s="51">
        <v>1</v>
      </c>
      <c r="S45" s="51"/>
      <c r="T45" s="51">
        <v>1</v>
      </c>
      <c r="U45" s="51"/>
      <c r="V45" s="51">
        <v>1</v>
      </c>
      <c r="W45" s="51"/>
      <c r="X45" s="51">
        <v>1</v>
      </c>
      <c r="Y45" s="51"/>
      <c r="Z45" s="51"/>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row>
    <row r="46" spans="1:91" ht="110" customHeight="1">
      <c r="A46" s="23" t="s">
        <v>331</v>
      </c>
      <c r="B46" s="324"/>
      <c r="C46" s="326"/>
      <c r="D46" s="51" t="s">
        <v>369</v>
      </c>
      <c r="E46" s="83" t="s">
        <v>342</v>
      </c>
      <c r="F46" s="52">
        <v>44124</v>
      </c>
      <c r="G46" s="79" t="s">
        <v>90</v>
      </c>
      <c r="H46" s="81" t="s">
        <v>351</v>
      </c>
      <c r="I46" s="51" t="s">
        <v>88</v>
      </c>
      <c r="J46" s="51" t="s">
        <v>342</v>
      </c>
      <c r="K46" s="51">
        <v>38</v>
      </c>
      <c r="L46" s="80">
        <v>500</v>
      </c>
      <c r="M46" s="80">
        <f t="shared" si="4"/>
        <v>2000</v>
      </c>
      <c r="N46" s="51">
        <v>3</v>
      </c>
      <c r="O46" s="51" t="str">
        <f t="shared" si="5"/>
        <v/>
      </c>
      <c r="P46" s="51"/>
      <c r="Q46" s="51">
        <f t="shared" si="6"/>
        <v>1</v>
      </c>
      <c r="R46" s="51">
        <v>1</v>
      </c>
      <c r="S46" s="51"/>
      <c r="T46" s="51">
        <v>1</v>
      </c>
      <c r="U46" s="51"/>
      <c r="V46" s="51">
        <v>1</v>
      </c>
      <c r="W46" s="51"/>
      <c r="X46" s="51">
        <v>1</v>
      </c>
      <c r="Y46" s="51"/>
      <c r="Z46" s="51"/>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row>
    <row r="47" spans="1:91" ht="110" customHeight="1">
      <c r="A47" s="23" t="s">
        <v>331</v>
      </c>
      <c r="B47" s="324"/>
      <c r="C47" s="326"/>
      <c r="D47" s="51" t="s">
        <v>369</v>
      </c>
      <c r="E47" s="83" t="s">
        <v>342</v>
      </c>
      <c r="F47" s="52">
        <v>44124</v>
      </c>
      <c r="G47" s="79" t="s">
        <v>90</v>
      </c>
      <c r="H47" s="81" t="s">
        <v>352</v>
      </c>
      <c r="I47" s="51" t="s">
        <v>88</v>
      </c>
      <c r="J47" s="51" t="s">
        <v>342</v>
      </c>
      <c r="K47" s="51">
        <v>39</v>
      </c>
      <c r="L47" s="80">
        <v>500</v>
      </c>
      <c r="M47" s="80">
        <f t="shared" si="4"/>
        <v>2000</v>
      </c>
      <c r="N47" s="51">
        <v>3</v>
      </c>
      <c r="O47" s="51" t="str">
        <f t="shared" si="5"/>
        <v/>
      </c>
      <c r="P47" s="51"/>
      <c r="Q47" s="51">
        <f t="shared" si="6"/>
        <v>1</v>
      </c>
      <c r="R47" s="51">
        <v>1</v>
      </c>
      <c r="S47" s="51"/>
      <c r="T47" s="51">
        <v>1</v>
      </c>
      <c r="U47" s="51"/>
      <c r="V47" s="51">
        <v>1</v>
      </c>
      <c r="W47" s="51"/>
      <c r="X47" s="51">
        <v>1</v>
      </c>
      <c r="Y47" s="51"/>
      <c r="Z47" s="51"/>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row>
    <row r="48" spans="1:91" ht="110" customHeight="1">
      <c r="A48" s="23" t="s">
        <v>331</v>
      </c>
      <c r="B48" s="324"/>
      <c r="C48" s="326"/>
      <c r="D48" s="51" t="s">
        <v>369</v>
      </c>
      <c r="E48" s="83" t="s">
        <v>342</v>
      </c>
      <c r="F48" s="52">
        <v>44124</v>
      </c>
      <c r="G48" s="79" t="s">
        <v>26</v>
      </c>
      <c r="H48" s="81" t="s">
        <v>353</v>
      </c>
      <c r="I48" s="51" t="s">
        <v>27</v>
      </c>
      <c r="J48" s="51" t="s">
        <v>342</v>
      </c>
      <c r="K48" s="51">
        <v>40</v>
      </c>
      <c r="L48" s="80">
        <f>IF(N48=3, 750, IF(N48=1, 1000, ""))</f>
        <v>750</v>
      </c>
      <c r="M48" s="80">
        <f t="shared" si="4"/>
        <v>3000</v>
      </c>
      <c r="N48" s="51">
        <v>3</v>
      </c>
      <c r="O48" s="51" t="str">
        <f t="shared" si="5"/>
        <v/>
      </c>
      <c r="P48" s="51"/>
      <c r="Q48" s="51">
        <f t="shared" si="6"/>
        <v>1</v>
      </c>
      <c r="R48" s="51">
        <v>1</v>
      </c>
      <c r="S48" s="51"/>
      <c r="T48" s="51">
        <v>1</v>
      </c>
      <c r="U48" s="51"/>
      <c r="V48" s="51">
        <v>1</v>
      </c>
      <c r="W48" s="51"/>
      <c r="X48" s="51">
        <v>1</v>
      </c>
      <c r="Y48" s="51"/>
      <c r="Z48" s="51"/>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row>
    <row r="49" spans="1:88" ht="110" customHeight="1">
      <c r="A49" s="23" t="s">
        <v>331</v>
      </c>
      <c r="B49" s="324"/>
      <c r="C49" s="326"/>
      <c r="D49" s="51" t="s">
        <v>369</v>
      </c>
      <c r="E49" s="83" t="s">
        <v>342</v>
      </c>
      <c r="F49" s="52">
        <v>44124</v>
      </c>
      <c r="G49" s="79" t="s">
        <v>90</v>
      </c>
      <c r="H49" s="81" t="s">
        <v>353</v>
      </c>
      <c r="I49" s="51" t="s">
        <v>88</v>
      </c>
      <c r="J49" s="51" t="s">
        <v>342</v>
      </c>
      <c r="K49" s="51">
        <v>41</v>
      </c>
      <c r="L49" s="80">
        <v>500</v>
      </c>
      <c r="M49" s="80">
        <f t="shared" si="4"/>
        <v>2000</v>
      </c>
      <c r="N49" s="51">
        <v>3</v>
      </c>
      <c r="O49" s="51" t="str">
        <f t="shared" si="5"/>
        <v/>
      </c>
      <c r="P49" s="51"/>
      <c r="Q49" s="51">
        <f t="shared" si="6"/>
        <v>1</v>
      </c>
      <c r="R49" s="51">
        <v>1</v>
      </c>
      <c r="S49" s="51"/>
      <c r="T49" s="51">
        <v>1</v>
      </c>
      <c r="U49" s="51"/>
      <c r="V49" s="51">
        <v>1</v>
      </c>
      <c r="W49" s="51"/>
      <c r="X49" s="51">
        <v>1</v>
      </c>
      <c r="Y49" s="51"/>
      <c r="Z49" s="51"/>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row>
    <row r="50" spans="1:88" ht="110" customHeight="1">
      <c r="A50" s="23" t="s">
        <v>331</v>
      </c>
      <c r="B50" s="324"/>
      <c r="C50" s="326"/>
      <c r="D50" s="51" t="s">
        <v>368</v>
      </c>
      <c r="E50" s="83" t="s">
        <v>354</v>
      </c>
      <c r="F50" s="52">
        <v>44124</v>
      </c>
      <c r="G50" s="79" t="s">
        <v>90</v>
      </c>
      <c r="H50" s="81" t="s">
        <v>102</v>
      </c>
      <c r="I50" s="51" t="s">
        <v>88</v>
      </c>
      <c r="J50" s="51" t="s">
        <v>356</v>
      </c>
      <c r="K50" s="51">
        <v>42</v>
      </c>
      <c r="L50" s="80">
        <v>500</v>
      </c>
      <c r="M50" s="80">
        <f t="shared" si="4"/>
        <v>2000</v>
      </c>
      <c r="N50" s="51">
        <v>1</v>
      </c>
      <c r="O50" s="51">
        <f t="shared" si="5"/>
        <v>1</v>
      </c>
      <c r="P50" s="51"/>
      <c r="Q50" s="51" t="str">
        <f t="shared" si="6"/>
        <v/>
      </c>
      <c r="R50" s="51">
        <v>1</v>
      </c>
      <c r="S50" s="51"/>
      <c r="T50" s="51">
        <v>1</v>
      </c>
      <c r="U50" s="51"/>
      <c r="V50" s="51">
        <v>1</v>
      </c>
      <c r="W50" s="51"/>
      <c r="X50" s="51">
        <v>1</v>
      </c>
      <c r="Y50" s="51"/>
      <c r="Z50" s="51"/>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row>
    <row r="51" spans="1:88" ht="110" customHeight="1">
      <c r="A51" s="23" t="s">
        <v>331</v>
      </c>
      <c r="B51" s="324"/>
      <c r="C51" s="326"/>
      <c r="D51" s="51" t="s">
        <v>368</v>
      </c>
      <c r="E51" s="83" t="s">
        <v>354</v>
      </c>
      <c r="F51" s="52">
        <v>44125</v>
      </c>
      <c r="G51" s="79" t="s">
        <v>90</v>
      </c>
      <c r="H51" s="81" t="s">
        <v>102</v>
      </c>
      <c r="I51" s="51" t="s">
        <v>88</v>
      </c>
      <c r="J51" s="51" t="s">
        <v>356</v>
      </c>
      <c r="K51" s="51">
        <v>43</v>
      </c>
      <c r="L51" s="80">
        <v>500</v>
      </c>
      <c r="M51" s="80">
        <f t="shared" si="4"/>
        <v>2000</v>
      </c>
      <c r="N51" s="51">
        <v>1</v>
      </c>
      <c r="O51" s="51">
        <f t="shared" si="5"/>
        <v>1</v>
      </c>
      <c r="P51" s="51"/>
      <c r="Q51" s="51" t="str">
        <f t="shared" si="6"/>
        <v/>
      </c>
      <c r="R51" s="51">
        <v>1</v>
      </c>
      <c r="S51" s="51"/>
      <c r="T51" s="51">
        <v>1</v>
      </c>
      <c r="U51" s="51"/>
      <c r="V51" s="51">
        <v>1</v>
      </c>
      <c r="W51" s="51"/>
      <c r="X51" s="51">
        <v>1</v>
      </c>
      <c r="Y51" s="51"/>
      <c r="Z51" s="51"/>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row>
    <row r="52" spans="1:88" ht="110" customHeight="1">
      <c r="A52" s="23" t="s">
        <v>331</v>
      </c>
      <c r="B52" s="324"/>
      <c r="C52" s="326"/>
      <c r="D52" s="51" t="s">
        <v>369</v>
      </c>
      <c r="E52" s="83" t="s">
        <v>342</v>
      </c>
      <c r="F52" s="52">
        <v>44125</v>
      </c>
      <c r="G52" s="79" t="s">
        <v>90</v>
      </c>
      <c r="H52" s="81" t="s">
        <v>353</v>
      </c>
      <c r="I52" s="51" t="s">
        <v>88</v>
      </c>
      <c r="J52" s="51" t="s">
        <v>342</v>
      </c>
      <c r="K52" s="51">
        <v>44</v>
      </c>
      <c r="L52" s="80">
        <v>500</v>
      </c>
      <c r="M52" s="80">
        <f t="shared" si="4"/>
        <v>2000</v>
      </c>
      <c r="N52" s="51">
        <v>3</v>
      </c>
      <c r="O52" s="51" t="str">
        <f t="shared" si="5"/>
        <v/>
      </c>
      <c r="P52" s="51"/>
      <c r="Q52" s="51">
        <f t="shared" si="6"/>
        <v>1</v>
      </c>
      <c r="R52" s="51">
        <v>1</v>
      </c>
      <c r="S52" s="51"/>
      <c r="T52" s="51">
        <v>1</v>
      </c>
      <c r="U52" s="51"/>
      <c r="V52" s="51">
        <v>1</v>
      </c>
      <c r="W52" s="51"/>
      <c r="X52" s="51">
        <v>1</v>
      </c>
      <c r="Y52" s="51"/>
      <c r="Z52" s="51"/>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row>
    <row r="53" spans="1:88" ht="110" customHeight="1">
      <c r="A53" s="23" t="s">
        <v>331</v>
      </c>
      <c r="B53" s="324"/>
      <c r="C53" s="326"/>
      <c r="D53" s="51" t="s">
        <v>369</v>
      </c>
      <c r="E53" s="83" t="s">
        <v>342</v>
      </c>
      <c r="F53" s="52">
        <v>44125</v>
      </c>
      <c r="G53" s="79" t="s">
        <v>90</v>
      </c>
      <c r="H53" s="81" t="s">
        <v>353</v>
      </c>
      <c r="I53" s="51" t="s">
        <v>88</v>
      </c>
      <c r="J53" s="51" t="s">
        <v>342</v>
      </c>
      <c r="K53" s="51">
        <v>45</v>
      </c>
      <c r="L53" s="80">
        <v>500</v>
      </c>
      <c r="M53" s="80">
        <f t="shared" si="4"/>
        <v>2000</v>
      </c>
      <c r="N53" s="51">
        <v>3</v>
      </c>
      <c r="O53" s="51" t="str">
        <f t="shared" si="5"/>
        <v/>
      </c>
      <c r="P53" s="51"/>
      <c r="Q53" s="51">
        <f t="shared" si="6"/>
        <v>1</v>
      </c>
      <c r="R53" s="51">
        <v>1</v>
      </c>
      <c r="S53" s="51"/>
      <c r="T53" s="51">
        <v>1</v>
      </c>
      <c r="U53" s="51"/>
      <c r="V53" s="51">
        <v>1</v>
      </c>
      <c r="W53" s="51"/>
      <c r="X53" s="51">
        <v>1</v>
      </c>
      <c r="Y53" s="51"/>
      <c r="Z53" s="51"/>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row>
    <row r="54" spans="1:88" ht="110" customHeight="1">
      <c r="A54" s="23" t="s">
        <v>331</v>
      </c>
      <c r="B54" s="324"/>
      <c r="C54" s="326"/>
      <c r="D54" s="51" t="s">
        <v>369</v>
      </c>
      <c r="E54" s="83" t="s">
        <v>342</v>
      </c>
      <c r="F54" s="52">
        <v>44126</v>
      </c>
      <c r="G54" s="79" t="s">
        <v>90</v>
      </c>
      <c r="H54" s="81" t="s">
        <v>353</v>
      </c>
      <c r="I54" s="51" t="s">
        <v>88</v>
      </c>
      <c r="J54" s="51" t="s">
        <v>342</v>
      </c>
      <c r="K54" s="51">
        <v>46</v>
      </c>
      <c r="L54" s="80">
        <v>500</v>
      </c>
      <c r="M54" s="80">
        <f t="shared" si="4"/>
        <v>2000</v>
      </c>
      <c r="N54" s="51">
        <v>3</v>
      </c>
      <c r="O54" s="51" t="str">
        <f t="shared" si="5"/>
        <v/>
      </c>
      <c r="P54" s="51"/>
      <c r="Q54" s="51">
        <f t="shared" si="6"/>
        <v>1</v>
      </c>
      <c r="R54" s="51">
        <v>1</v>
      </c>
      <c r="S54" s="51"/>
      <c r="T54" s="51">
        <v>1</v>
      </c>
      <c r="U54" s="51"/>
      <c r="V54" s="51">
        <v>1</v>
      </c>
      <c r="W54" s="51"/>
      <c r="X54" s="51">
        <v>1</v>
      </c>
      <c r="Y54" s="51"/>
      <c r="Z54" s="51"/>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row>
    <row r="55" spans="1:88" ht="110" customHeight="1">
      <c r="A55" s="23" t="s">
        <v>331</v>
      </c>
      <c r="B55" s="324"/>
      <c r="C55" s="326"/>
      <c r="D55" s="51" t="s">
        <v>369</v>
      </c>
      <c r="E55" s="83" t="s">
        <v>342</v>
      </c>
      <c r="F55" s="52">
        <v>44125</v>
      </c>
      <c r="G55" s="79" t="s">
        <v>26</v>
      </c>
      <c r="H55" s="81" t="s">
        <v>289</v>
      </c>
      <c r="I55" s="51" t="s">
        <v>27</v>
      </c>
      <c r="J55" s="51" t="s">
        <v>342</v>
      </c>
      <c r="K55" s="51">
        <v>47</v>
      </c>
      <c r="L55" s="80">
        <f>IF(N55=3, 750, IF(N55=1, 1000, ""))</f>
        <v>750</v>
      </c>
      <c r="M55" s="80">
        <f t="shared" si="4"/>
        <v>3000</v>
      </c>
      <c r="N55" s="51">
        <v>3</v>
      </c>
      <c r="O55" s="51" t="str">
        <f t="shared" si="5"/>
        <v/>
      </c>
      <c r="P55" s="51"/>
      <c r="Q55" s="51">
        <f t="shared" si="6"/>
        <v>1</v>
      </c>
      <c r="R55" s="51">
        <v>1</v>
      </c>
      <c r="S55" s="51"/>
      <c r="T55" s="51">
        <v>1</v>
      </c>
      <c r="U55" s="51"/>
      <c r="V55" s="51">
        <v>1</v>
      </c>
      <c r="W55" s="51"/>
      <c r="X55" s="51">
        <v>1</v>
      </c>
      <c r="Y55" s="51"/>
      <c r="Z55" s="51"/>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row>
    <row r="56" spans="1:88" ht="110" customHeight="1">
      <c r="A56" s="23" t="s">
        <v>331</v>
      </c>
      <c r="B56" s="324"/>
      <c r="C56" s="326"/>
      <c r="D56" s="51" t="s">
        <v>369</v>
      </c>
      <c r="E56" s="83" t="s">
        <v>342</v>
      </c>
      <c r="F56" s="52">
        <v>44126</v>
      </c>
      <c r="G56" s="79" t="s">
        <v>90</v>
      </c>
      <c r="H56" s="81" t="s">
        <v>353</v>
      </c>
      <c r="I56" s="51" t="s">
        <v>88</v>
      </c>
      <c r="J56" s="51" t="s">
        <v>342</v>
      </c>
      <c r="K56" s="51">
        <v>48</v>
      </c>
      <c r="L56" s="80">
        <v>500</v>
      </c>
      <c r="M56" s="80">
        <f t="shared" si="4"/>
        <v>2000</v>
      </c>
      <c r="N56" s="51">
        <v>3</v>
      </c>
      <c r="O56" s="51" t="str">
        <f t="shared" si="5"/>
        <v/>
      </c>
      <c r="P56" s="51"/>
      <c r="Q56" s="51">
        <f t="shared" si="6"/>
        <v>1</v>
      </c>
      <c r="R56" s="51">
        <v>1</v>
      </c>
      <c r="S56" s="51"/>
      <c r="T56" s="51">
        <v>1</v>
      </c>
      <c r="U56" s="51"/>
      <c r="V56" s="51">
        <v>1</v>
      </c>
      <c r="W56" s="51"/>
      <c r="X56" s="51">
        <v>1</v>
      </c>
      <c r="Y56" s="51"/>
      <c r="Z56" s="51"/>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row>
    <row r="57" spans="1:88" ht="110" customHeight="1">
      <c r="A57" s="23" t="s">
        <v>331</v>
      </c>
      <c r="B57" s="324"/>
      <c r="C57" s="326"/>
      <c r="D57" s="51" t="s">
        <v>171</v>
      </c>
      <c r="E57" s="51" t="s">
        <v>366</v>
      </c>
      <c r="F57" s="52">
        <v>44126</v>
      </c>
      <c r="G57" s="84" t="s">
        <v>53</v>
      </c>
      <c r="H57" s="81" t="s">
        <v>162</v>
      </c>
      <c r="I57" s="51" t="s">
        <v>367</v>
      </c>
      <c r="J57" s="51" t="s">
        <v>366</v>
      </c>
      <c r="K57" s="51">
        <v>49</v>
      </c>
      <c r="L57" s="80">
        <v>963</v>
      </c>
      <c r="M57" s="80">
        <f t="shared" si="4"/>
        <v>3852</v>
      </c>
      <c r="N57" s="51">
        <v>1</v>
      </c>
      <c r="O57" s="51">
        <f t="shared" si="5"/>
        <v>1</v>
      </c>
      <c r="P57" s="51"/>
      <c r="Q57" s="51" t="str">
        <f t="shared" si="6"/>
        <v/>
      </c>
      <c r="R57" s="51">
        <v>1</v>
      </c>
      <c r="S57" s="51"/>
      <c r="T57" s="51">
        <v>1</v>
      </c>
      <c r="U57" s="51"/>
      <c r="V57" s="51">
        <v>1</v>
      </c>
      <c r="W57" s="51"/>
      <c r="X57" s="51">
        <v>1</v>
      </c>
      <c r="Y57" s="51"/>
      <c r="Z57" s="51"/>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row>
    <row r="58" spans="1:88" ht="110" customHeight="1">
      <c r="A58" s="23" t="s">
        <v>331</v>
      </c>
      <c r="B58" s="324"/>
      <c r="C58" s="326"/>
      <c r="D58" s="51" t="s">
        <v>169</v>
      </c>
      <c r="E58" s="51" t="s">
        <v>339</v>
      </c>
      <c r="F58" s="52">
        <v>44127</v>
      </c>
      <c r="G58" s="51" t="s">
        <v>74</v>
      </c>
      <c r="H58" s="85" t="s">
        <v>223</v>
      </c>
      <c r="I58" s="51" t="s">
        <v>340</v>
      </c>
      <c r="J58" s="51" t="s">
        <v>339</v>
      </c>
      <c r="K58" s="51">
        <v>50</v>
      </c>
      <c r="L58" s="80">
        <v>4740</v>
      </c>
      <c r="M58" s="80">
        <f t="shared" si="4"/>
        <v>18960</v>
      </c>
      <c r="N58" s="51">
        <v>1</v>
      </c>
      <c r="O58" s="51">
        <f t="shared" si="5"/>
        <v>1</v>
      </c>
      <c r="P58" s="51"/>
      <c r="Q58" s="51" t="str">
        <f t="shared" si="6"/>
        <v/>
      </c>
      <c r="R58" s="51">
        <v>1</v>
      </c>
      <c r="S58" s="51"/>
      <c r="T58" s="51">
        <v>1</v>
      </c>
      <c r="U58" s="51"/>
      <c r="V58" s="51">
        <v>1</v>
      </c>
      <c r="W58" s="51"/>
      <c r="X58" s="51">
        <v>1</v>
      </c>
      <c r="Y58" s="51"/>
      <c r="Z58" s="51"/>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row>
    <row r="59" spans="1:88" ht="110" customHeight="1">
      <c r="A59" s="23" t="s">
        <v>331</v>
      </c>
      <c r="B59" s="324"/>
      <c r="C59" s="326"/>
      <c r="D59" s="51" t="s">
        <v>169</v>
      </c>
      <c r="E59" s="51" t="s">
        <v>339</v>
      </c>
      <c r="F59" s="52">
        <v>44127</v>
      </c>
      <c r="G59" s="79" t="s">
        <v>26</v>
      </c>
      <c r="H59" s="51" t="s">
        <v>223</v>
      </c>
      <c r="I59" s="51" t="s">
        <v>340</v>
      </c>
      <c r="J59" s="51" t="s">
        <v>339</v>
      </c>
      <c r="K59" s="51">
        <v>51</v>
      </c>
      <c r="L59" s="80">
        <v>1580</v>
      </c>
      <c r="M59" s="80">
        <f t="shared" si="4"/>
        <v>6320</v>
      </c>
      <c r="N59" s="51">
        <v>1</v>
      </c>
      <c r="O59" s="51">
        <f t="shared" si="5"/>
        <v>1</v>
      </c>
      <c r="P59" s="51"/>
      <c r="Q59" s="51" t="str">
        <f t="shared" si="6"/>
        <v/>
      </c>
      <c r="R59" s="51">
        <v>1</v>
      </c>
      <c r="S59" s="51"/>
      <c r="T59" s="51">
        <v>1</v>
      </c>
      <c r="U59" s="51"/>
      <c r="V59" s="51">
        <v>1</v>
      </c>
      <c r="W59" s="51"/>
      <c r="X59" s="51">
        <v>1</v>
      </c>
      <c r="Y59" s="51"/>
      <c r="Z59" s="51"/>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row>
    <row r="60" spans="1:88" ht="110" customHeight="1">
      <c r="A60" s="23" t="s">
        <v>331</v>
      </c>
      <c r="B60" s="324"/>
      <c r="C60" s="326"/>
      <c r="D60" s="51" t="s">
        <v>169</v>
      </c>
      <c r="E60" s="51" t="s">
        <v>339</v>
      </c>
      <c r="F60" s="52">
        <v>44127</v>
      </c>
      <c r="G60" s="79" t="s">
        <v>26</v>
      </c>
      <c r="H60" s="51" t="s">
        <v>223</v>
      </c>
      <c r="I60" s="51" t="s">
        <v>340</v>
      </c>
      <c r="J60" s="51" t="s">
        <v>339</v>
      </c>
      <c r="K60" s="51">
        <v>52</v>
      </c>
      <c r="L60" s="80">
        <v>1580</v>
      </c>
      <c r="M60" s="80">
        <f t="shared" si="4"/>
        <v>6320</v>
      </c>
      <c r="N60" s="51">
        <v>1</v>
      </c>
      <c r="O60" s="51">
        <f t="shared" si="5"/>
        <v>1</v>
      </c>
      <c r="P60" s="51"/>
      <c r="Q60" s="51" t="str">
        <f t="shared" si="6"/>
        <v/>
      </c>
      <c r="R60" s="51">
        <v>1</v>
      </c>
      <c r="S60" s="51"/>
      <c r="T60" s="51">
        <v>1</v>
      </c>
      <c r="U60" s="51"/>
      <c r="V60" s="51">
        <v>1</v>
      </c>
      <c r="W60" s="51"/>
      <c r="X60" s="51">
        <v>1</v>
      </c>
      <c r="Y60" s="51"/>
      <c r="Z60" s="51"/>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row>
    <row r="61" spans="1:88" ht="110" customHeight="1">
      <c r="A61" s="23" t="s">
        <v>331</v>
      </c>
      <c r="B61" s="324"/>
      <c r="C61" s="326"/>
      <c r="D61" s="51" t="s">
        <v>169</v>
      </c>
      <c r="E61" s="51" t="s">
        <v>339</v>
      </c>
      <c r="F61" s="52">
        <v>44127</v>
      </c>
      <c r="G61" s="79" t="s">
        <v>26</v>
      </c>
      <c r="H61" s="51" t="s">
        <v>223</v>
      </c>
      <c r="I61" s="51" t="s">
        <v>340</v>
      </c>
      <c r="J61" s="51" t="s">
        <v>339</v>
      </c>
      <c r="K61" s="51">
        <v>53</v>
      </c>
      <c r="L61" s="80">
        <v>1580</v>
      </c>
      <c r="M61" s="80">
        <f t="shared" si="4"/>
        <v>6320</v>
      </c>
      <c r="N61" s="51">
        <v>1</v>
      </c>
      <c r="O61" s="51">
        <f t="shared" si="5"/>
        <v>1</v>
      </c>
      <c r="P61" s="51"/>
      <c r="Q61" s="51" t="str">
        <f t="shared" si="6"/>
        <v/>
      </c>
      <c r="R61" s="51">
        <v>1</v>
      </c>
      <c r="S61" s="51"/>
      <c r="T61" s="51">
        <v>1</v>
      </c>
      <c r="U61" s="51"/>
      <c r="V61" s="51">
        <v>1</v>
      </c>
      <c r="W61" s="51"/>
      <c r="X61" s="51">
        <v>1</v>
      </c>
      <c r="Y61" s="51"/>
      <c r="Z61" s="51"/>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row>
    <row r="62" spans="1:88" ht="110" customHeight="1">
      <c r="A62" s="23" t="s">
        <v>331</v>
      </c>
      <c r="B62" s="324"/>
      <c r="C62" s="326"/>
      <c r="D62" s="51" t="s">
        <v>188</v>
      </c>
      <c r="E62" s="51" t="s">
        <v>332</v>
      </c>
      <c r="F62" s="52">
        <v>44128</v>
      </c>
      <c r="G62" s="79" t="s">
        <v>26</v>
      </c>
      <c r="H62" s="51" t="s">
        <v>235</v>
      </c>
      <c r="I62" s="51" t="s">
        <v>27</v>
      </c>
      <c r="J62" s="51" t="s">
        <v>332</v>
      </c>
      <c r="K62" s="51">
        <v>54</v>
      </c>
      <c r="L62" s="80">
        <f>IF(N62=3, 750, IF(N62=1, 1000, ""))</f>
        <v>1000</v>
      </c>
      <c r="M62" s="80">
        <f t="shared" si="4"/>
        <v>4000</v>
      </c>
      <c r="N62" s="51">
        <v>1</v>
      </c>
      <c r="O62" s="51">
        <f t="shared" si="5"/>
        <v>1</v>
      </c>
      <c r="P62" s="51"/>
      <c r="Q62" s="51" t="str">
        <f t="shared" si="6"/>
        <v/>
      </c>
      <c r="R62" s="51">
        <v>1</v>
      </c>
      <c r="S62" s="51"/>
      <c r="T62" s="51">
        <v>1</v>
      </c>
      <c r="U62" s="51"/>
      <c r="V62" s="51">
        <v>1</v>
      </c>
      <c r="W62" s="51"/>
      <c r="X62" s="51">
        <v>1</v>
      </c>
      <c r="Y62" s="51"/>
      <c r="Z62" s="51"/>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row>
    <row r="63" spans="1:88" ht="110" customHeight="1">
      <c r="A63" s="23" t="s">
        <v>331</v>
      </c>
      <c r="B63" s="324"/>
      <c r="C63" s="326"/>
      <c r="D63" s="51" t="s">
        <v>188</v>
      </c>
      <c r="E63" s="51" t="s">
        <v>332</v>
      </c>
      <c r="F63" s="52">
        <v>44131</v>
      </c>
      <c r="G63" s="79" t="s">
        <v>26</v>
      </c>
      <c r="H63" s="51" t="s">
        <v>333</v>
      </c>
      <c r="I63" s="51" t="s">
        <v>27</v>
      </c>
      <c r="J63" s="51" t="s">
        <v>334</v>
      </c>
      <c r="K63" s="51">
        <v>55</v>
      </c>
      <c r="L63" s="80">
        <f>IF(N63=3, 750, IF(N63=1, 1000, ""))</f>
        <v>1000</v>
      </c>
      <c r="M63" s="80">
        <f t="shared" si="4"/>
        <v>4000</v>
      </c>
      <c r="N63" s="51">
        <v>1</v>
      </c>
      <c r="O63" s="51">
        <f t="shared" si="5"/>
        <v>1</v>
      </c>
      <c r="P63" s="51"/>
      <c r="Q63" s="51" t="str">
        <f t="shared" si="6"/>
        <v/>
      </c>
      <c r="R63" s="51">
        <v>1</v>
      </c>
      <c r="S63" s="51"/>
      <c r="T63" s="51">
        <v>1</v>
      </c>
      <c r="U63" s="51"/>
      <c r="V63" s="51">
        <v>1</v>
      </c>
      <c r="W63" s="51"/>
      <c r="X63" s="51">
        <v>1</v>
      </c>
      <c r="Y63" s="51"/>
      <c r="Z63" s="51"/>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row>
    <row r="64" spans="1:88" ht="110" customHeight="1">
      <c r="A64" s="23" t="s">
        <v>331</v>
      </c>
      <c r="B64" s="324"/>
      <c r="C64" s="326"/>
      <c r="D64" s="51" t="s">
        <v>188</v>
      </c>
      <c r="E64" s="51" t="s">
        <v>332</v>
      </c>
      <c r="F64" s="52">
        <v>44131</v>
      </c>
      <c r="G64" s="79" t="s">
        <v>26</v>
      </c>
      <c r="H64" s="51" t="s">
        <v>63</v>
      </c>
      <c r="I64" s="51" t="s">
        <v>27</v>
      </c>
      <c r="J64" s="51" t="s">
        <v>335</v>
      </c>
      <c r="K64" s="51">
        <v>56</v>
      </c>
      <c r="L64" s="80">
        <f>IF(N64=3, 750, IF(N64=1, 1000, ""))</f>
        <v>1000</v>
      </c>
      <c r="M64" s="80">
        <f t="shared" si="4"/>
        <v>4000</v>
      </c>
      <c r="N64" s="51">
        <v>1</v>
      </c>
      <c r="O64" s="51">
        <f t="shared" si="5"/>
        <v>1</v>
      </c>
      <c r="P64" s="51"/>
      <c r="Q64" s="51" t="str">
        <f t="shared" si="6"/>
        <v/>
      </c>
      <c r="R64" s="51">
        <v>1</v>
      </c>
      <c r="S64" s="51"/>
      <c r="T64" s="51">
        <v>1</v>
      </c>
      <c r="U64" s="51"/>
      <c r="V64" s="51">
        <v>1</v>
      </c>
      <c r="W64" s="51"/>
      <c r="X64" s="51">
        <v>1</v>
      </c>
      <c r="Y64" s="51"/>
      <c r="Z64" s="51"/>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row>
    <row r="65" spans="1:88" ht="110" customHeight="1">
      <c r="A65" s="23" t="s">
        <v>331</v>
      </c>
      <c r="B65" s="324"/>
      <c r="C65" s="326"/>
      <c r="D65" s="51" t="s">
        <v>188</v>
      </c>
      <c r="E65" s="51" t="s">
        <v>332</v>
      </c>
      <c r="F65" s="52">
        <v>44131</v>
      </c>
      <c r="G65" s="79" t="s">
        <v>90</v>
      </c>
      <c r="H65" s="51" t="s">
        <v>333</v>
      </c>
      <c r="I65" s="51" t="s">
        <v>88</v>
      </c>
      <c r="J65" s="51" t="s">
        <v>334</v>
      </c>
      <c r="K65" s="51">
        <v>57</v>
      </c>
      <c r="L65" s="80">
        <v>500</v>
      </c>
      <c r="M65" s="80">
        <f t="shared" si="4"/>
        <v>2000</v>
      </c>
      <c r="N65" s="51">
        <v>1</v>
      </c>
      <c r="O65" s="51">
        <f t="shared" si="5"/>
        <v>1</v>
      </c>
      <c r="P65" s="51"/>
      <c r="Q65" s="51" t="str">
        <f t="shared" si="6"/>
        <v/>
      </c>
      <c r="R65" s="51">
        <v>1</v>
      </c>
      <c r="S65" s="51"/>
      <c r="T65" s="51">
        <v>1</v>
      </c>
      <c r="U65" s="51"/>
      <c r="V65" s="51">
        <v>1</v>
      </c>
      <c r="W65" s="51"/>
      <c r="X65" s="51">
        <v>1</v>
      </c>
      <c r="Y65" s="51"/>
      <c r="Z65" s="51"/>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row>
    <row r="66" spans="1:88" ht="110" customHeight="1">
      <c r="A66" s="23" t="s">
        <v>331</v>
      </c>
      <c r="B66" s="324"/>
      <c r="C66" s="326"/>
      <c r="D66" s="51" t="s">
        <v>188</v>
      </c>
      <c r="E66" s="51" t="s">
        <v>332</v>
      </c>
      <c r="F66" s="52">
        <v>44131</v>
      </c>
      <c r="G66" s="79" t="s">
        <v>90</v>
      </c>
      <c r="H66" s="51" t="s">
        <v>333</v>
      </c>
      <c r="I66" s="51" t="s">
        <v>88</v>
      </c>
      <c r="J66" s="51" t="s">
        <v>334</v>
      </c>
      <c r="K66" s="51">
        <v>58</v>
      </c>
      <c r="L66" s="80">
        <v>500</v>
      </c>
      <c r="M66" s="80">
        <f t="shared" si="4"/>
        <v>2000</v>
      </c>
      <c r="N66" s="51">
        <v>1</v>
      </c>
      <c r="O66" s="51">
        <f t="shared" si="5"/>
        <v>1</v>
      </c>
      <c r="P66" s="51"/>
      <c r="Q66" s="51" t="str">
        <f t="shared" si="6"/>
        <v/>
      </c>
      <c r="R66" s="51">
        <v>1</v>
      </c>
      <c r="S66" s="51"/>
      <c r="T66" s="51">
        <v>1</v>
      </c>
      <c r="U66" s="51"/>
      <c r="V66" s="51">
        <v>1</v>
      </c>
      <c r="W66" s="51"/>
      <c r="X66" s="51">
        <v>1</v>
      </c>
      <c r="Y66" s="51"/>
      <c r="Z66" s="51"/>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row>
    <row r="67" spans="1:88" ht="110" customHeight="1">
      <c r="A67" s="23" t="s">
        <v>331</v>
      </c>
      <c r="B67" s="324"/>
      <c r="C67" s="326"/>
      <c r="D67" s="51" t="s">
        <v>188</v>
      </c>
      <c r="E67" s="51" t="s">
        <v>332</v>
      </c>
      <c r="F67" s="52">
        <v>44132</v>
      </c>
      <c r="G67" s="51" t="s">
        <v>85</v>
      </c>
      <c r="H67" s="51" t="s">
        <v>146</v>
      </c>
      <c r="I67" s="51" t="s">
        <v>341</v>
      </c>
      <c r="J67" s="51" t="s">
        <v>336</v>
      </c>
      <c r="K67" s="51">
        <v>59</v>
      </c>
      <c r="L67" s="80">
        <v>644.38</v>
      </c>
      <c r="M67" s="80">
        <f t="shared" si="4"/>
        <v>2577.52</v>
      </c>
      <c r="N67" s="51">
        <v>1</v>
      </c>
      <c r="O67" s="51">
        <f t="shared" si="5"/>
        <v>1</v>
      </c>
      <c r="P67" s="51"/>
      <c r="Q67" s="51" t="str">
        <f t="shared" si="6"/>
        <v/>
      </c>
      <c r="R67" s="51">
        <v>1</v>
      </c>
      <c r="S67" s="51"/>
      <c r="T67" s="51">
        <v>1</v>
      </c>
      <c r="U67" s="51"/>
      <c r="V67" s="51">
        <v>1</v>
      </c>
      <c r="W67" s="51"/>
      <c r="X67" s="51">
        <v>1</v>
      </c>
      <c r="Y67" s="51"/>
      <c r="Z67" s="51"/>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row>
    <row r="68" spans="1:88" ht="110" customHeight="1">
      <c r="A68" s="23" t="s">
        <v>331</v>
      </c>
      <c r="B68" s="324"/>
      <c r="C68" s="326"/>
      <c r="D68" s="51" t="s">
        <v>188</v>
      </c>
      <c r="E68" s="51" t="s">
        <v>332</v>
      </c>
      <c r="F68" s="52">
        <v>44132</v>
      </c>
      <c r="G68" s="79" t="s">
        <v>26</v>
      </c>
      <c r="H68" s="51" t="s">
        <v>146</v>
      </c>
      <c r="I68" s="51" t="s">
        <v>27</v>
      </c>
      <c r="J68" s="51" t="s">
        <v>336</v>
      </c>
      <c r="K68" s="51">
        <v>60</v>
      </c>
      <c r="L68" s="80">
        <f>IF(N68=3, 750, IF(N68=1, 1000, ""))</f>
        <v>1000</v>
      </c>
      <c r="M68" s="80">
        <f t="shared" si="4"/>
        <v>4000</v>
      </c>
      <c r="N68" s="51">
        <v>1</v>
      </c>
      <c r="O68" s="51">
        <f t="shared" si="5"/>
        <v>1</v>
      </c>
      <c r="P68" s="51"/>
      <c r="Q68" s="51" t="str">
        <f t="shared" si="6"/>
        <v/>
      </c>
      <c r="R68" s="51">
        <v>1</v>
      </c>
      <c r="S68" s="51"/>
      <c r="T68" s="51">
        <v>1</v>
      </c>
      <c r="U68" s="51"/>
      <c r="V68" s="51">
        <v>1</v>
      </c>
      <c r="W68" s="51"/>
      <c r="X68" s="51">
        <v>1</v>
      </c>
      <c r="Y68" s="51"/>
      <c r="Z68" s="51"/>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row>
    <row r="69" spans="1:88" ht="109" customHeight="1">
      <c r="A69" s="23" t="s">
        <v>331</v>
      </c>
      <c r="B69" s="324"/>
      <c r="C69" s="326"/>
      <c r="D69" s="51" t="s">
        <v>188</v>
      </c>
      <c r="E69" s="51" t="s">
        <v>332</v>
      </c>
      <c r="F69" s="52">
        <v>44132</v>
      </c>
      <c r="G69" s="79" t="s">
        <v>90</v>
      </c>
      <c r="H69" s="51" t="s">
        <v>146</v>
      </c>
      <c r="I69" s="51" t="s">
        <v>88</v>
      </c>
      <c r="J69" s="51" t="s">
        <v>336</v>
      </c>
      <c r="K69" s="51">
        <v>61</v>
      </c>
      <c r="L69" s="80">
        <v>500</v>
      </c>
      <c r="M69" s="80">
        <f t="shared" ref="M69" si="7">L69*4</f>
        <v>2000</v>
      </c>
      <c r="N69" s="51">
        <v>1</v>
      </c>
      <c r="O69" s="51">
        <f t="shared" ref="O69" si="8">IF(N69=1,1,"")</f>
        <v>1</v>
      </c>
      <c r="P69" s="51"/>
      <c r="Q69" s="51" t="str">
        <f t="shared" ref="Q69" si="9">IF(N69=3,1,"")</f>
        <v/>
      </c>
      <c r="R69" s="51">
        <v>1</v>
      </c>
      <c r="S69" s="51"/>
      <c r="T69" s="51">
        <v>1</v>
      </c>
      <c r="U69" s="51"/>
      <c r="V69" s="51">
        <v>1</v>
      </c>
      <c r="W69" s="51"/>
      <c r="X69" s="51">
        <v>1</v>
      </c>
      <c r="Y69" s="51"/>
      <c r="Z69" s="51"/>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row>
    <row r="70" spans="1:88" ht="109" customHeight="1">
      <c r="A70" s="23" t="s">
        <v>331</v>
      </c>
      <c r="B70" s="324"/>
      <c r="C70" s="326"/>
      <c r="D70" s="51" t="s">
        <v>376</v>
      </c>
      <c r="E70" s="51" t="s">
        <v>375</v>
      </c>
      <c r="F70" s="52">
        <v>44134</v>
      </c>
      <c r="G70" s="79" t="s">
        <v>26</v>
      </c>
      <c r="H70" s="85" t="s">
        <v>186</v>
      </c>
      <c r="I70" s="51" t="s">
        <v>27</v>
      </c>
      <c r="J70" s="51" t="s">
        <v>375</v>
      </c>
      <c r="K70" s="51">
        <v>62</v>
      </c>
      <c r="L70" s="80">
        <v>1000</v>
      </c>
      <c r="M70" s="80">
        <f t="shared" si="4"/>
        <v>4000</v>
      </c>
      <c r="N70" s="51">
        <v>1</v>
      </c>
      <c r="O70" s="51">
        <f t="shared" si="5"/>
        <v>1</v>
      </c>
      <c r="P70" s="51"/>
      <c r="Q70" s="51" t="str">
        <f t="shared" si="6"/>
        <v/>
      </c>
      <c r="R70" s="51">
        <v>1</v>
      </c>
      <c r="S70" s="51"/>
      <c r="T70" s="51">
        <v>1</v>
      </c>
      <c r="U70" s="51"/>
      <c r="V70" s="51">
        <v>1</v>
      </c>
      <c r="W70" s="51"/>
      <c r="X70" s="51">
        <v>1</v>
      </c>
      <c r="Y70" s="51"/>
      <c r="Z70" s="51"/>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row>
    <row r="71" spans="1:88" ht="27" customHeight="1">
      <c r="A71" s="417" t="s">
        <v>23</v>
      </c>
      <c r="B71" s="419"/>
      <c r="C71" s="419"/>
      <c r="D71" s="419"/>
      <c r="E71" s="419"/>
      <c r="F71" s="419"/>
      <c r="G71" s="419"/>
      <c r="H71" s="419"/>
      <c r="I71" s="419"/>
      <c r="J71" s="420"/>
      <c r="K71" s="10">
        <v>62</v>
      </c>
      <c r="L71" s="12">
        <f>SUM(L9:L70)</f>
        <v>61119.429999999993</v>
      </c>
      <c r="M71" s="12">
        <f>SUM(M9:M70)</f>
        <v>244477.71999999997</v>
      </c>
      <c r="N71" s="11"/>
      <c r="O71" s="10">
        <f t="shared" ref="O71:Z71" si="10">SUM(O9:O70)</f>
        <v>40</v>
      </c>
      <c r="P71" s="10">
        <f t="shared" si="10"/>
        <v>0</v>
      </c>
      <c r="Q71" s="10">
        <f t="shared" si="10"/>
        <v>22</v>
      </c>
      <c r="R71" s="10">
        <f t="shared" si="10"/>
        <v>62</v>
      </c>
      <c r="S71" s="10">
        <f t="shared" si="10"/>
        <v>0</v>
      </c>
      <c r="T71" s="10">
        <f t="shared" si="10"/>
        <v>62</v>
      </c>
      <c r="U71" s="10">
        <f t="shared" si="10"/>
        <v>0</v>
      </c>
      <c r="V71" s="10">
        <f t="shared" si="10"/>
        <v>62</v>
      </c>
      <c r="W71" s="10">
        <f t="shared" si="10"/>
        <v>0</v>
      </c>
      <c r="X71" s="10">
        <f t="shared" si="10"/>
        <v>62</v>
      </c>
      <c r="Y71" s="10">
        <f t="shared" si="10"/>
        <v>0</v>
      </c>
      <c r="Z71" s="10">
        <f t="shared" si="10"/>
        <v>0</v>
      </c>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row>
    <row r="72" spans="1:88" ht="14.25" customHeight="1">
      <c r="A72" s="6"/>
      <c r="B72" s="6"/>
      <c r="C72" s="6"/>
      <c r="D72" s="6"/>
      <c r="E72" s="6"/>
      <c r="F72" s="6"/>
      <c r="G72" s="6"/>
      <c r="H72" s="6"/>
      <c r="I72" s="6"/>
      <c r="J72" s="6"/>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row>
    <row r="73" spans="1:88" ht="14.25" customHeight="1">
      <c r="A73" s="6"/>
      <c r="B73" s="6"/>
      <c r="C73" s="6"/>
      <c r="D73" s="6"/>
      <c r="E73" s="6"/>
      <c r="F73" s="6"/>
      <c r="G73" s="6"/>
      <c r="H73" s="6"/>
      <c r="I73" s="6"/>
      <c r="J73" s="6"/>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row>
    <row r="74" spans="1:88" ht="14.25" customHeight="1">
      <c r="A74" s="6"/>
      <c r="B74" s="6"/>
      <c r="C74" s="6"/>
      <c r="D74" s="6"/>
      <c r="E74" s="6"/>
      <c r="F74" s="6"/>
      <c r="G74" s="6"/>
      <c r="H74" s="6"/>
      <c r="I74" s="6"/>
      <c r="J74" s="6"/>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row>
    <row r="75" spans="1:88" ht="14.25" customHeight="1">
      <c r="A75" s="6"/>
      <c r="B75" s="6"/>
      <c r="C75" s="6"/>
      <c r="D75" s="6"/>
      <c r="E75" s="6"/>
      <c r="F75" s="6"/>
      <c r="G75" s="6"/>
      <c r="H75" s="6"/>
      <c r="I75" s="6"/>
      <c r="J75" s="6"/>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row>
    <row r="76" spans="1:88" ht="14.25" customHeight="1">
      <c r="A76" s="6"/>
      <c r="B76" s="6"/>
      <c r="C76" s="6"/>
      <c r="D76" s="6"/>
      <c r="E76" s="6"/>
      <c r="F76" s="6"/>
      <c r="G76" s="6"/>
      <c r="H76" s="6"/>
      <c r="I76" s="6"/>
      <c r="J76" s="6"/>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row>
    <row r="77" spans="1:88" ht="14.25" customHeight="1">
      <c r="A77" s="6"/>
      <c r="B77" s="6"/>
      <c r="C77" s="6"/>
      <c r="D77" s="6"/>
      <c r="E77" s="6"/>
      <c r="F77" s="6"/>
      <c r="G77" s="6"/>
      <c r="H77" s="6"/>
      <c r="I77" s="6"/>
      <c r="J77" s="6"/>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row>
    <row r="78" spans="1:88" ht="14.25" customHeight="1">
      <c r="A78" s="6"/>
      <c r="B78" s="6"/>
      <c r="C78" s="6"/>
      <c r="D78" s="6"/>
      <c r="E78" s="6"/>
      <c r="F78" s="6"/>
      <c r="G78" s="6"/>
      <c r="H78" s="6"/>
      <c r="I78" s="6"/>
      <c r="J78" s="6"/>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row>
    <row r="79" spans="1:88" ht="14.25" customHeight="1">
      <c r="A79" s="6"/>
      <c r="B79" s="6"/>
      <c r="C79" s="6"/>
      <c r="D79" s="6"/>
      <c r="E79" s="6"/>
      <c r="F79" s="6"/>
      <c r="G79" s="6"/>
      <c r="H79" s="6"/>
      <c r="I79" s="6"/>
      <c r="J79" s="6"/>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row>
    <row r="80" spans="1:88" ht="14.25" customHeight="1">
      <c r="A80" s="6"/>
      <c r="B80" s="6"/>
      <c r="C80" s="6"/>
      <c r="D80" s="6"/>
      <c r="E80" s="6"/>
      <c r="F80" s="6"/>
      <c r="G80" s="6"/>
      <c r="H80" s="6"/>
      <c r="I80" s="6"/>
      <c r="J80" s="6"/>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row>
    <row r="81" spans="1:88" ht="14.25" customHeight="1">
      <c r="A81" s="6"/>
      <c r="B81" s="6"/>
      <c r="C81" s="6"/>
      <c r="D81" s="6"/>
      <c r="E81" s="6"/>
      <c r="F81" s="6"/>
      <c r="G81" s="6"/>
      <c r="H81" s="6"/>
      <c r="I81" s="6"/>
      <c r="J81" s="6"/>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row>
    <row r="82" spans="1:88" ht="14.25" customHeight="1">
      <c r="A82" s="6"/>
      <c r="B82" s="6"/>
      <c r="C82" s="6"/>
      <c r="D82" s="6"/>
      <c r="E82" s="6"/>
      <c r="F82" s="6"/>
      <c r="G82" s="6"/>
      <c r="H82" s="6"/>
      <c r="I82" s="6"/>
      <c r="J82" s="6"/>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row>
    <row r="83" spans="1:88"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row>
    <row r="84" spans="1:88"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row>
    <row r="85" spans="1:88"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row>
    <row r="86" spans="1:88"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row>
    <row r="87" spans="1:88"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row>
    <row r="88" spans="1: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row>
    <row r="89" spans="1:88"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row>
    <row r="90" spans="1:88"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row>
    <row r="91" spans="1:88"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row>
    <row r="92" spans="1:88"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row>
    <row r="93" spans="1:88"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row>
    <row r="94" spans="1:88"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row>
    <row r="95" spans="1:88"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row>
    <row r="96" spans="1:88"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row>
    <row r="97" spans="1:88"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row>
    <row r="98" spans="1:8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row>
    <row r="99" spans="1:88"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row>
    <row r="100" spans="1:88"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row>
    <row r="101" spans="1:88"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row>
    <row r="102" spans="1:88"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row>
    <row r="103" spans="1:88"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row>
    <row r="104" spans="1:88"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row>
    <row r="105" spans="1:88"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row>
    <row r="106" spans="1:88"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row>
    <row r="107" spans="1:88"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row>
    <row r="108" spans="1:8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row>
    <row r="109" spans="1:88"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row>
    <row r="110" spans="1:88"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row>
    <row r="111" spans="1:88"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row>
    <row r="112" spans="1:88"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row>
    <row r="113" spans="1:88"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row>
    <row r="114" spans="1:88"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row>
    <row r="115" spans="1:88"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row>
    <row r="116" spans="1:88"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row>
    <row r="117" spans="1:88"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row>
    <row r="118" spans="1:8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row>
    <row r="119" spans="1:88"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row>
    <row r="120" spans="1:88"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row>
    <row r="121" spans="1:88"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row>
    <row r="122" spans="1:88"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row>
    <row r="123" spans="1:88"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row>
    <row r="124" spans="1:88"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row>
    <row r="125" spans="1:88"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row>
    <row r="126" spans="1:88"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row>
    <row r="127" spans="1:88"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row>
    <row r="128" spans="1:8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row>
    <row r="129" spans="1:88"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row>
    <row r="130" spans="1:88"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row>
    <row r="131" spans="1:88"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row>
    <row r="132" spans="1:88"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row>
    <row r="133" spans="1:88"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row>
    <row r="134" spans="1:88"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row>
    <row r="135" spans="1:88"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row>
    <row r="136" spans="1:88"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row>
    <row r="137" spans="1:88"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row>
    <row r="138" spans="1:8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row>
    <row r="139" spans="1:88"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row>
    <row r="140" spans="1:88"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row>
    <row r="141" spans="1:88"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row>
    <row r="142" spans="1:88"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row>
    <row r="143" spans="1:88"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row>
    <row r="144" spans="1:88"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row>
    <row r="145" spans="1:88"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row>
    <row r="146" spans="1:88"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row>
    <row r="147" spans="1:88"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row>
    <row r="148" spans="1:8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row>
    <row r="149" spans="1:88"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row>
    <row r="150" spans="1:88"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row>
    <row r="151" spans="1:88"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row>
    <row r="152" spans="1:88"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row>
    <row r="153" spans="1:88"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row>
    <row r="154" spans="1:88"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row>
    <row r="155" spans="1:88"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row>
    <row r="156" spans="1:88"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row>
    <row r="157" spans="1:88"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row>
    <row r="158" spans="1:8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row>
    <row r="159" spans="1:88"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row>
    <row r="160" spans="1:88"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row>
    <row r="161" spans="1:88"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row>
    <row r="162" spans="1:88"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row>
    <row r="163" spans="1:88"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row>
    <row r="164" spans="1:88"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row>
    <row r="165" spans="1:88"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row>
    <row r="166" spans="1:88"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row>
    <row r="167" spans="1:88"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row>
    <row r="168" spans="1:8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row>
    <row r="169" spans="1:88"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row>
    <row r="170" spans="1:88"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row>
    <row r="171" spans="1:88"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row>
    <row r="172" spans="1:88"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row>
    <row r="173" spans="1:88"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row>
    <row r="174" spans="1:88"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row>
    <row r="175" spans="1:88"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row>
    <row r="176" spans="1:88"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row>
    <row r="177" spans="1:88"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row>
    <row r="178" spans="1:8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row>
    <row r="179" spans="1:88"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row>
    <row r="180" spans="1:88"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row>
    <row r="181" spans="1:88"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row>
    <row r="182" spans="1:88"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row>
    <row r="183" spans="1:88"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row>
    <row r="184" spans="1:88"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row>
    <row r="185" spans="1:88"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row>
    <row r="186" spans="1:88"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row>
    <row r="187" spans="1:88"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row>
    <row r="188" spans="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row>
    <row r="189" spans="1:88"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row>
    <row r="190" spans="1:88"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row>
    <row r="191" spans="1:88"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row>
    <row r="192" spans="1:88"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row>
    <row r="193" spans="1:88"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row>
    <row r="194" spans="1:88"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row>
    <row r="195" spans="1:88"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row>
    <row r="196" spans="1:88"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row>
    <row r="197" spans="1:88"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row>
    <row r="198" spans="1:8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row>
    <row r="199" spans="1:88"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row>
    <row r="200" spans="1:88"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row>
    <row r="201" spans="1:88"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row>
    <row r="202" spans="1:88"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row>
    <row r="203" spans="1:88"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row>
    <row r="204" spans="1:88"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row>
    <row r="205" spans="1:88"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row>
    <row r="206" spans="1:88"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row>
    <row r="207" spans="1:88"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row>
    <row r="208" spans="1:8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row>
    <row r="209" spans="1:88"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row>
    <row r="210" spans="1:88"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row>
    <row r="211" spans="1:88"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row>
    <row r="212" spans="1:88"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row>
    <row r="213" spans="1:88"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row>
    <row r="214" spans="1:88"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row>
    <row r="215" spans="1:88"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row>
    <row r="216" spans="1:88"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row>
    <row r="217" spans="1:88"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row>
    <row r="218" spans="1:8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row>
    <row r="219" spans="1:88"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row>
    <row r="220" spans="1:88"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row>
    <row r="221" spans="1:88"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row>
    <row r="222" spans="1:88"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row>
    <row r="223" spans="1:88"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row>
    <row r="224" spans="1:88"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row>
    <row r="225" spans="1:88"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row>
    <row r="226" spans="1:88"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row>
    <row r="227" spans="1:88"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row>
    <row r="228" spans="1:8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row>
    <row r="229" spans="1:88"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row>
    <row r="230" spans="1:88"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row>
    <row r="231" spans="1:88"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row>
    <row r="232" spans="1:88"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row>
    <row r="233" spans="1:88"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row>
    <row r="234" spans="1:88"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row>
    <row r="235" spans="1:88"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row>
    <row r="236" spans="1:88"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row>
    <row r="237" spans="1:88"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row>
    <row r="238" spans="1:8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row>
    <row r="239" spans="1:88"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row>
    <row r="240" spans="1:88"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row>
    <row r="241" spans="1:88"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row>
    <row r="242" spans="1:88"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row>
    <row r="243" spans="1:88"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row>
    <row r="244" spans="1:88"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row>
    <row r="245" spans="1:88"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row>
    <row r="246" spans="1:88"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row>
    <row r="247" spans="1:88"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row>
    <row r="248" spans="1:8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row>
    <row r="249" spans="1:88"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row>
    <row r="250" spans="1:88"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row>
    <row r="251" spans="1:88"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row>
    <row r="252" spans="1:88"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row>
    <row r="253" spans="1:88"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row>
    <row r="254" spans="1:88"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row>
    <row r="255" spans="1:88"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row>
    <row r="256" spans="1:88"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row>
    <row r="257" spans="1:88"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row>
    <row r="258" spans="1:8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row>
    <row r="259" spans="1:88"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row>
    <row r="260" spans="1:88"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row>
    <row r="261" spans="1:88"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row>
    <row r="262" spans="1:88"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row>
    <row r="263" spans="1:88"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row>
    <row r="264" spans="1:88"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row>
    <row r="265" spans="1:88"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row>
    <row r="266" spans="1:88"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row>
    <row r="267" spans="1:88"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row>
    <row r="268" spans="1:8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row>
    <row r="269" spans="1:88"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row>
    <row r="270" spans="1:88"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row>
    <row r="271" spans="1:88"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row>
    <row r="272" spans="1:88"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row>
    <row r="273" spans="1:88"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row>
    <row r="274" spans="1:88"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row>
    <row r="275" spans="1:88"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row>
    <row r="276" spans="1:88"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row>
    <row r="277" spans="1:88"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row>
    <row r="278" spans="1:8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row>
    <row r="279" spans="1:88"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row>
    <row r="280" spans="1:88"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row>
    <row r="281" spans="1:88"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row>
    <row r="282" spans="1:88"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row>
    <row r="283" spans="1:88"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row>
    <row r="284" spans="1:88"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row>
    <row r="285" spans="1:88"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row>
    <row r="286" spans="1:88"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row>
    <row r="287" spans="1:88"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row>
    <row r="288" spans="1: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row>
    <row r="289" spans="1:88"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row>
    <row r="290" spans="1:88"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row>
    <row r="291" spans="1:88"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row>
    <row r="292" spans="1:88"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row>
    <row r="293" spans="1:88"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row>
    <row r="294" spans="1:88"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row>
    <row r="295" spans="1:88"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row>
    <row r="296" spans="1:88"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row>
    <row r="297" spans="1:88"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row>
    <row r="298" spans="1:8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row>
    <row r="299" spans="1:88"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row>
    <row r="300" spans="1:88"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row>
    <row r="301" spans="1:88"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row>
    <row r="302" spans="1:88"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row>
    <row r="303" spans="1:88"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row>
    <row r="304" spans="1:88"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row>
    <row r="305" spans="1:88"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row>
    <row r="306" spans="1:88"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row>
    <row r="307" spans="1:88"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row>
    <row r="308" spans="1:8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row>
    <row r="309" spans="1:88"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row>
    <row r="310" spans="1:88"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row>
    <row r="311" spans="1:88"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row>
    <row r="312" spans="1:88"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row>
    <row r="313" spans="1:88"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row>
    <row r="314" spans="1:88"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row>
    <row r="315" spans="1:88"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row>
    <row r="316" spans="1:88"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row>
    <row r="317" spans="1:88"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row>
    <row r="318" spans="1:8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row>
    <row r="319" spans="1:88"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row>
    <row r="320" spans="1:88"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row>
    <row r="321" spans="1:88"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row>
    <row r="322" spans="1:88"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row>
    <row r="323" spans="1:88"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row>
    <row r="324" spans="1:88"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row>
    <row r="325" spans="1:88"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row>
    <row r="326" spans="1:88"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row>
    <row r="327" spans="1:88"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row>
    <row r="328" spans="1:8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c r="CA328" s="5"/>
      <c r="CB328" s="5"/>
      <c r="CC328" s="5"/>
      <c r="CD328" s="5"/>
      <c r="CE328" s="5"/>
      <c r="CF328" s="5"/>
      <c r="CG328" s="5"/>
      <c r="CH328" s="5"/>
      <c r="CI328" s="5"/>
      <c r="CJ328" s="5"/>
    </row>
    <row r="329" spans="1:88"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row>
    <row r="330" spans="1:88"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c r="CA330" s="5"/>
      <c r="CB330" s="5"/>
      <c r="CC330" s="5"/>
      <c r="CD330" s="5"/>
      <c r="CE330" s="5"/>
      <c r="CF330" s="5"/>
      <c r="CG330" s="5"/>
      <c r="CH330" s="5"/>
      <c r="CI330" s="5"/>
      <c r="CJ330" s="5"/>
    </row>
    <row r="331" spans="1:88"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c r="CA331" s="5"/>
      <c r="CB331" s="5"/>
      <c r="CC331" s="5"/>
      <c r="CD331" s="5"/>
      <c r="CE331" s="5"/>
      <c r="CF331" s="5"/>
      <c r="CG331" s="5"/>
      <c r="CH331" s="5"/>
      <c r="CI331" s="5"/>
      <c r="CJ331" s="5"/>
    </row>
    <row r="332" spans="1:88"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c r="CA332" s="5"/>
      <c r="CB332" s="5"/>
      <c r="CC332" s="5"/>
      <c r="CD332" s="5"/>
      <c r="CE332" s="5"/>
      <c r="CF332" s="5"/>
      <c r="CG332" s="5"/>
      <c r="CH332" s="5"/>
      <c r="CI332" s="5"/>
      <c r="CJ332" s="5"/>
    </row>
    <row r="333" spans="1:88"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c r="CA333" s="5"/>
      <c r="CB333" s="5"/>
      <c r="CC333" s="5"/>
      <c r="CD333" s="5"/>
      <c r="CE333" s="5"/>
      <c r="CF333" s="5"/>
      <c r="CG333" s="5"/>
      <c r="CH333" s="5"/>
      <c r="CI333" s="5"/>
      <c r="CJ333" s="5"/>
    </row>
    <row r="334" spans="1:88"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c r="CA334" s="5"/>
      <c r="CB334" s="5"/>
      <c r="CC334" s="5"/>
      <c r="CD334" s="5"/>
      <c r="CE334" s="5"/>
      <c r="CF334" s="5"/>
      <c r="CG334" s="5"/>
      <c r="CH334" s="5"/>
      <c r="CI334" s="5"/>
      <c r="CJ334" s="5"/>
    </row>
    <row r="335" spans="1:88"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row>
    <row r="336" spans="1:88"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row>
    <row r="337" spans="1:88"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row>
    <row r="338" spans="1:8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row>
    <row r="339" spans="1:88"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row>
    <row r="340" spans="1:88"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row>
    <row r="341" spans="1:88"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row>
    <row r="342" spans="1:88"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row>
    <row r="343" spans="1:88"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row>
    <row r="344" spans="1:88"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row>
    <row r="345" spans="1:88"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row>
    <row r="346" spans="1:88"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row>
    <row r="347" spans="1:88"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row>
    <row r="348" spans="1:8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row>
    <row r="349" spans="1:88"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row>
    <row r="350" spans="1:88"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row>
    <row r="351" spans="1:88"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row>
    <row r="352" spans="1:88"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row>
    <row r="353" spans="1:88"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row>
    <row r="354" spans="1:88"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row>
    <row r="355" spans="1:88"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row>
    <row r="356" spans="1:88"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row>
    <row r="357" spans="1:88"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row>
    <row r="358" spans="1:8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row>
    <row r="359" spans="1:88"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row>
    <row r="360" spans="1:88"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row>
    <row r="361" spans="1:88"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row>
    <row r="362" spans="1:88"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row>
    <row r="363" spans="1:88"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row>
    <row r="364" spans="1:88"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row>
    <row r="365" spans="1:88"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c r="CA365" s="5"/>
      <c r="CB365" s="5"/>
      <c r="CC365" s="5"/>
      <c r="CD365" s="5"/>
      <c r="CE365" s="5"/>
      <c r="CF365" s="5"/>
      <c r="CG365" s="5"/>
      <c r="CH365" s="5"/>
      <c r="CI365" s="5"/>
      <c r="CJ365" s="5"/>
    </row>
    <row r="366" spans="1:88"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row>
    <row r="367" spans="1:88"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c r="CA367" s="5"/>
      <c r="CB367" s="5"/>
      <c r="CC367" s="5"/>
      <c r="CD367" s="5"/>
      <c r="CE367" s="5"/>
      <c r="CF367" s="5"/>
      <c r="CG367" s="5"/>
      <c r="CH367" s="5"/>
      <c r="CI367" s="5"/>
      <c r="CJ367" s="5"/>
    </row>
    <row r="368" spans="1:8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c r="CA368" s="5"/>
      <c r="CB368" s="5"/>
      <c r="CC368" s="5"/>
      <c r="CD368" s="5"/>
      <c r="CE368" s="5"/>
      <c r="CF368" s="5"/>
      <c r="CG368" s="5"/>
      <c r="CH368" s="5"/>
      <c r="CI368" s="5"/>
      <c r="CJ368" s="5"/>
    </row>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sheetData>
  <autoFilter ref="A7:Z71" xr:uid="{868E884E-18E0-4E44-900B-C31E02391AB2}">
    <filterColumn colId="17" showButton="0"/>
    <filterColumn colId="19" showButton="0"/>
    <filterColumn colId="21" showButton="0"/>
    <filterColumn colId="23" showButton="0"/>
    <filterColumn colId="24" showButton="0"/>
    <sortState xmlns:xlrd2="http://schemas.microsoft.com/office/spreadsheetml/2017/richdata2" ref="A10:Z70">
      <sortCondition ref="F7:F70"/>
    </sortState>
  </autoFilter>
  <mergeCells count="30">
    <mergeCell ref="B9:B70"/>
    <mergeCell ref="C9:C70"/>
    <mergeCell ref="A71:J71"/>
    <mergeCell ref="T7:U7"/>
    <mergeCell ref="V7:W7"/>
    <mergeCell ref="G7:G8"/>
    <mergeCell ref="H7:H8"/>
    <mergeCell ref="I7:I8"/>
    <mergeCell ref="J7:J8"/>
    <mergeCell ref="K7:K8"/>
    <mergeCell ref="L7:L8"/>
    <mergeCell ref="A7:A8"/>
    <mergeCell ref="B7:B8"/>
    <mergeCell ref="C7:C8"/>
    <mergeCell ref="D7:D8"/>
    <mergeCell ref="E7:E8"/>
    <mergeCell ref="F7:F8"/>
    <mergeCell ref="A2:Z2"/>
    <mergeCell ref="A3:Z3"/>
    <mergeCell ref="A4:Z4"/>
    <mergeCell ref="A5:H6"/>
    <mergeCell ref="I5:M6"/>
    <mergeCell ref="N5:Z6"/>
    <mergeCell ref="X7:Z7"/>
    <mergeCell ref="M7:M8"/>
    <mergeCell ref="N7:N8"/>
    <mergeCell ref="O7:O8"/>
    <mergeCell ref="P7:P8"/>
    <mergeCell ref="Q7:Q8"/>
    <mergeCell ref="R7:S7"/>
  </mergeCells>
  <phoneticPr fontId="23" type="noConversion"/>
  <hyperlinks>
    <hyperlink ref="G9" r:id="rId1" display="Twitter" xr:uid="{490E68B0-AF32-024D-B005-97FDAC0DF352}"/>
    <hyperlink ref="G10" r:id="rId2" xr:uid="{A7FF4444-3EDF-7A49-AA36-9CA58418114C}"/>
    <hyperlink ref="G62" r:id="rId3" location="~text=LEY%20EMMA%20BUENAS%20NOTICIAS%20PARA%20LAS%20AREAS%20ECONOMICAS%20ESPECIALES%20COMO%20PANAMA%20PACIFICO.,-octubre%2024%2C%202020&amp;text=La%20reci%C3%A9n%20sancionada%20Ley%20EMMA,manufactura%2C%20ha%20generado%20muchas%20expectativas." xr:uid="{F8EFBF35-B646-774B-8B3F-A895DE4F3959}"/>
    <hyperlink ref="G63" r:id="rId4" xr:uid="{2A69F7AE-9E16-F346-8F25-E0B8EC9BE956}"/>
    <hyperlink ref="G64" r:id="rId5" location="~text=Ley%20EMMA%2C%20una%20buena%20noticia%20para%20%C3%81reas%20Econ%C3%B3micas%20Especiales%20como%20Panam%C3%A1%20Pac%C3%ADfico,-En%20Empresas%2C%20Top&amp;text=Compartir%20en%3A&amp;text=La%20ley%20refuerza%20el%20establecimiento,desarrollo%20de%20la%20industria%20manufacturera." xr:uid="{1E6E7996-EC2E-364B-BE4E-5F956B682E60}"/>
    <hyperlink ref="G65" r:id="rId6" xr:uid="{81587191-6A2E-4B4B-A34A-8595964AE2FF}"/>
    <hyperlink ref="G66" r:id="rId7" xr:uid="{7D7AFADB-8FBE-A142-8C70-ED445E00DFCD}"/>
    <hyperlink ref="G68" r:id="rId8" xr:uid="{F2722765-11A0-CB49-A34F-FE41249029F3}"/>
    <hyperlink ref="G59" r:id="rId9" xr:uid="{FCD48511-8B69-814A-9F35-6297562DD034}"/>
    <hyperlink ref="G60" r:id="rId10" xr:uid="{F398068F-8060-9F4E-8AB6-B60A7DAB3640}"/>
    <hyperlink ref="G61" r:id="rId11" xr:uid="{20BEC850-62BA-A14E-A036-A7C47CB9629E}"/>
    <hyperlink ref="G13" r:id="rId12" xr:uid="{BA98FA33-B055-BF4E-A337-D8A319682AB4}"/>
    <hyperlink ref="G14" r:id="rId13" xr:uid="{2904FC9B-4BE4-DE49-9A9A-4186BB806DF9}"/>
    <hyperlink ref="G15" r:id="rId14" xr:uid="{738570BE-94DC-004D-89BB-C5C12B2AF256}"/>
    <hyperlink ref="G16" r:id="rId15" xr:uid="{5EE688D2-5279-7E44-8736-60C21EB05094}"/>
    <hyperlink ref="G17" r:id="rId16" xr:uid="{FE571958-CBC9-1A4C-9A58-5213DD048346}"/>
    <hyperlink ref="G18" r:id="rId17" xr:uid="{1566203E-B18B-2941-A8BA-117B117B8227}"/>
    <hyperlink ref="G19" r:id="rId18" xr:uid="{9038B877-19EF-0144-B435-CF9B980BDFF3}"/>
    <hyperlink ref="G20" r:id="rId19" xr:uid="{B210D85D-DB8A-A742-8350-B71B929F0F06}"/>
    <hyperlink ref="G21" r:id="rId20" xr:uid="{F8F1E099-BEAB-9748-B992-A64A7032085C}"/>
    <hyperlink ref="G22" r:id="rId21" xr:uid="{F945DC33-67D9-C945-A823-1B609F8B6294}"/>
    <hyperlink ref="G23" r:id="rId22" xr:uid="{62064277-2FFB-8841-AEDF-06A86FF20B99}"/>
    <hyperlink ref="G24" r:id="rId23" xr:uid="{3BDC96B1-ACFF-854A-96A1-FAE2565E8D87}"/>
    <hyperlink ref="G29" r:id="rId24" xr:uid="{53FD2CF6-4E2D-4F4D-8EC8-23B5E6152097}"/>
    <hyperlink ref="G30" r:id="rId25" xr:uid="{D44A079D-CE1B-8846-85DE-DCE5B7C4C563}"/>
    <hyperlink ref="G36" r:id="rId26" xr:uid="{50613441-4FC2-A646-82DE-3E39F4E5F59F}"/>
    <hyperlink ref="G46" r:id="rId27" xr:uid="{822BD1E7-B8EA-274C-8029-C0AC0512DE2F}"/>
    <hyperlink ref="G47" r:id="rId28" xr:uid="{61159AF8-3D79-1647-ADD5-F2E29EF13C92}"/>
    <hyperlink ref="G48" r:id="rId29" xr:uid="{C81DF7A4-B29F-5B41-B125-9EF957AF668E}"/>
    <hyperlink ref="G49" r:id="rId30" xr:uid="{68F737AF-2614-EE4C-AE8E-E53A35D3407A}"/>
    <hyperlink ref="G52" r:id="rId31" xr:uid="{872ABD07-5386-6A46-9AFD-A58443434BFC}"/>
    <hyperlink ref="G53" r:id="rId32" xr:uid="{AA36C91F-4B5E-9E42-A007-870EAB212913}"/>
    <hyperlink ref="G54" r:id="rId33" xr:uid="{0FB909C3-A0E2-2649-9BB2-D471D40135AC}"/>
    <hyperlink ref="G55" r:id="rId34" xr:uid="{628B8208-27B6-A646-9CC0-EE00BEA80912}"/>
    <hyperlink ref="G56" r:id="rId35" xr:uid="{53C76D17-F988-B441-AC12-2DD9386711A5}"/>
    <hyperlink ref="G12" r:id="rId36" xr:uid="{63439E15-DC49-EF46-9367-A28F57469B2F}"/>
    <hyperlink ref="G50" r:id="rId37" xr:uid="{24198BF5-959E-B74A-AC5D-2428DA2F1C93}"/>
    <hyperlink ref="G51" r:id="rId38" xr:uid="{25D1307D-D560-DF4A-93EE-BF5B27CE4430}"/>
    <hyperlink ref="G33" r:id="rId39" xr:uid="{B81C7AC6-F3C9-3244-858F-2CEC0ECAC669}"/>
    <hyperlink ref="G34" r:id="rId40" xr:uid="{126FF883-E785-F141-B2BE-7D8B42B8615E}"/>
    <hyperlink ref="G26" r:id="rId41" xr:uid="{A9EB7752-BD2D-A246-8CDC-0E403A145584}"/>
    <hyperlink ref="G27" r:id="rId42" xr:uid="{1B403D2A-374A-F84F-B486-FCA76719EAB8}"/>
    <hyperlink ref="G31" r:id="rId43" xr:uid="{23DDA122-57D5-1C4F-9208-9BCAAE3DCC35}"/>
    <hyperlink ref="G37" r:id="rId44" xr:uid="{5286C8B7-E531-3145-BD08-1A8586D0A7BB}"/>
    <hyperlink ref="G39" r:id="rId45" xr:uid="{4D692456-3962-C047-8CD9-4B1B8DD5B91A}"/>
    <hyperlink ref="G40" r:id="rId46" xr:uid="{20DEC03B-1695-5141-A305-682D520DF39D}"/>
    <hyperlink ref="G41" r:id="rId47" xr:uid="{AA673DD4-BC8F-1745-8E75-D4060900F9E9}"/>
    <hyperlink ref="G42" r:id="rId48" xr:uid="{2162504C-EED3-0F47-8675-4541E6E98669}"/>
    <hyperlink ref="G44" r:id="rId49" xr:uid="{3C956A18-5EBB-D842-A481-47358C994907}"/>
    <hyperlink ref="G69" r:id="rId50" xr:uid="{A9022D0C-ECBA-7E4F-9E98-66E893EA723D}"/>
    <hyperlink ref="G70" r:id="rId51" xr:uid="{E9A3B369-FB5A-2D48-9C64-CDB8598BF895}"/>
  </hyperlinks>
  <pageMargins left="0.7" right="0.7" top="0.75" bottom="0.75" header="0" footer="0"/>
  <pageSetup paperSize="5" orientation="landscape" r:id="rId52"/>
  <drawing r:id="rId5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C813B-7D5A-1E4C-8BE2-9560AD7E95FE}">
  <sheetPr>
    <pageSetUpPr fitToPage="1"/>
  </sheetPr>
  <dimension ref="A1:CM796"/>
  <sheetViews>
    <sheetView tabSelected="1" zoomScale="75" zoomScaleNormal="52" zoomScalePageLayoutView="72" workbookViewId="0">
      <selection activeCell="AA9" sqref="AA9"/>
    </sheetView>
  </sheetViews>
  <sheetFormatPr baseColWidth="10" defaultColWidth="12.6640625" defaultRowHeight="15" customHeight="1"/>
  <cols>
    <col min="1" max="1" width="14" style="3" customWidth="1"/>
    <col min="2" max="3" width="21.33203125" style="3" customWidth="1"/>
    <col min="4" max="4" width="17.1640625" style="3" customWidth="1"/>
    <col min="5" max="5" width="57" style="3" customWidth="1"/>
    <col min="6" max="6" width="12.1640625" style="3" customWidth="1"/>
    <col min="7" max="7" width="21.5" style="3" customWidth="1"/>
    <col min="8" max="8" width="25.6640625" style="3" customWidth="1"/>
    <col min="9" max="9" width="16.6640625" style="3" customWidth="1"/>
    <col min="10" max="10" width="63.33203125" style="3" customWidth="1"/>
    <col min="11" max="11" width="14.6640625" style="3" customWidth="1"/>
    <col min="12" max="12" width="18.6640625" style="3" customWidth="1"/>
    <col min="13" max="13" width="19.83203125" style="3" customWidth="1"/>
    <col min="14" max="26" width="10.83203125" style="3" customWidth="1"/>
    <col min="27" max="16384" width="12.6640625" style="3"/>
  </cols>
  <sheetData>
    <row r="1" spans="1:58" ht="34" customHeight="1">
      <c r="A1" s="39"/>
      <c r="B1" s="39"/>
      <c r="C1" s="41"/>
      <c r="D1" s="41"/>
      <c r="E1" s="41"/>
      <c r="F1" s="41"/>
      <c r="G1" s="41"/>
      <c r="H1" s="41"/>
      <c r="I1" s="41"/>
      <c r="J1" s="41"/>
      <c r="K1" s="41"/>
      <c r="L1" s="41"/>
      <c r="M1" s="41"/>
      <c r="N1" s="41"/>
      <c r="O1" s="41"/>
      <c r="P1" s="41"/>
      <c r="Q1" s="41"/>
      <c r="R1" s="41"/>
      <c r="S1" s="41"/>
      <c r="T1" s="41"/>
      <c r="U1" s="41"/>
      <c r="V1" s="41"/>
      <c r="W1" s="41"/>
      <c r="X1" s="41"/>
      <c r="Y1" s="41"/>
      <c r="Z1" s="4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row>
    <row r="2" spans="1:58" ht="34" customHeight="1">
      <c r="A2" s="411" t="s">
        <v>0</v>
      </c>
      <c r="B2" s="411"/>
      <c r="C2" s="411"/>
      <c r="D2" s="411"/>
      <c r="E2" s="411"/>
      <c r="F2" s="411"/>
      <c r="G2" s="411"/>
      <c r="H2" s="411"/>
      <c r="I2" s="411"/>
      <c r="J2" s="411"/>
      <c r="K2" s="411"/>
      <c r="L2" s="411"/>
      <c r="M2" s="411"/>
      <c r="N2" s="411"/>
      <c r="O2" s="411"/>
      <c r="P2" s="411"/>
      <c r="Q2" s="411"/>
      <c r="R2" s="411"/>
      <c r="S2" s="411"/>
      <c r="T2" s="411"/>
      <c r="U2" s="411"/>
      <c r="V2" s="411"/>
      <c r="W2" s="411"/>
      <c r="X2" s="411"/>
      <c r="Y2" s="411"/>
      <c r="Z2" s="411"/>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row>
    <row r="3" spans="1:58" ht="34" customHeight="1">
      <c r="A3" s="432" t="s">
        <v>126</v>
      </c>
      <c r="B3" s="432"/>
      <c r="C3" s="432"/>
      <c r="D3" s="432"/>
      <c r="E3" s="432"/>
      <c r="F3" s="432"/>
      <c r="G3" s="432"/>
      <c r="H3" s="432"/>
      <c r="I3" s="432"/>
      <c r="J3" s="432"/>
      <c r="K3" s="432"/>
      <c r="L3" s="432"/>
      <c r="M3" s="432"/>
      <c r="N3" s="432"/>
      <c r="O3" s="432"/>
      <c r="P3" s="432"/>
      <c r="Q3" s="432"/>
      <c r="R3" s="432"/>
      <c r="S3" s="432"/>
      <c r="T3" s="432"/>
      <c r="U3" s="432"/>
      <c r="V3" s="432"/>
      <c r="W3" s="432"/>
      <c r="X3" s="432"/>
      <c r="Y3" s="432"/>
      <c r="Z3" s="432"/>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row>
    <row r="4" spans="1:58" ht="34" customHeight="1">
      <c r="A4" s="433" t="s">
        <v>519</v>
      </c>
      <c r="B4" s="433"/>
      <c r="C4" s="433"/>
      <c r="D4" s="433"/>
      <c r="E4" s="433"/>
      <c r="F4" s="433"/>
      <c r="G4" s="433"/>
      <c r="H4" s="433"/>
      <c r="I4" s="433"/>
      <c r="J4" s="433"/>
      <c r="K4" s="433"/>
      <c r="L4" s="433"/>
      <c r="M4" s="433"/>
      <c r="N4" s="433"/>
      <c r="O4" s="433"/>
      <c r="P4" s="433"/>
      <c r="Q4" s="433"/>
      <c r="R4" s="433"/>
      <c r="S4" s="433"/>
      <c r="T4" s="433"/>
      <c r="U4" s="433"/>
      <c r="V4" s="433"/>
      <c r="W4" s="433"/>
      <c r="X4" s="433"/>
      <c r="Y4" s="433"/>
      <c r="Z4" s="433"/>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row>
    <row r="5" spans="1:58" ht="14.25" customHeight="1">
      <c r="A5" s="415" t="s">
        <v>1</v>
      </c>
      <c r="B5" s="415"/>
      <c r="C5" s="416"/>
      <c r="D5" s="416"/>
      <c r="E5" s="416"/>
      <c r="F5" s="416"/>
      <c r="G5" s="416"/>
      <c r="H5" s="416"/>
      <c r="I5" s="415" t="s">
        <v>2</v>
      </c>
      <c r="J5" s="416"/>
      <c r="K5" s="416"/>
      <c r="L5" s="416"/>
      <c r="M5" s="416"/>
      <c r="N5" s="415" t="s">
        <v>3</v>
      </c>
      <c r="O5" s="416"/>
      <c r="P5" s="416"/>
      <c r="Q5" s="416"/>
      <c r="R5" s="416"/>
      <c r="S5" s="416"/>
      <c r="T5" s="416"/>
      <c r="U5" s="416"/>
      <c r="V5" s="416"/>
      <c r="W5" s="416"/>
      <c r="X5" s="416"/>
      <c r="Y5" s="416"/>
      <c r="Z5" s="416"/>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row>
    <row r="6" spans="1:58" ht="14.25" customHeight="1">
      <c r="A6" s="416"/>
      <c r="B6" s="416"/>
      <c r="C6" s="416"/>
      <c r="D6" s="416"/>
      <c r="E6" s="416"/>
      <c r="F6" s="416"/>
      <c r="G6" s="416"/>
      <c r="H6" s="416"/>
      <c r="I6" s="416"/>
      <c r="J6" s="416"/>
      <c r="K6" s="416"/>
      <c r="L6" s="416"/>
      <c r="M6" s="416"/>
      <c r="N6" s="416"/>
      <c r="O6" s="416"/>
      <c r="P6" s="416"/>
      <c r="Q6" s="416"/>
      <c r="R6" s="416"/>
      <c r="S6" s="416"/>
      <c r="T6" s="416"/>
      <c r="U6" s="416"/>
      <c r="V6" s="416"/>
      <c r="W6" s="416"/>
      <c r="X6" s="416"/>
      <c r="Y6" s="416"/>
      <c r="Z6" s="416"/>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row>
    <row r="7" spans="1:58" ht="27" customHeight="1">
      <c r="A7" s="421" t="s">
        <v>4</v>
      </c>
      <c r="B7" s="422" t="s">
        <v>124</v>
      </c>
      <c r="C7" s="422" t="s">
        <v>123</v>
      </c>
      <c r="D7" s="317" t="s">
        <v>5</v>
      </c>
      <c r="E7" s="317" t="s">
        <v>6</v>
      </c>
      <c r="F7" s="422" t="s">
        <v>25</v>
      </c>
      <c r="G7" s="317" t="s">
        <v>7</v>
      </c>
      <c r="H7" s="317" t="s">
        <v>8</v>
      </c>
      <c r="I7" s="317" t="s">
        <v>122</v>
      </c>
      <c r="J7" s="317" t="s">
        <v>9</v>
      </c>
      <c r="K7" s="317" t="s">
        <v>10</v>
      </c>
      <c r="L7" s="317" t="s">
        <v>11</v>
      </c>
      <c r="M7" s="317" t="s">
        <v>12</v>
      </c>
      <c r="N7" s="317" t="s">
        <v>13</v>
      </c>
      <c r="O7" s="317" t="s">
        <v>121</v>
      </c>
      <c r="P7" s="317" t="s">
        <v>120</v>
      </c>
      <c r="Q7" s="317" t="s">
        <v>119</v>
      </c>
      <c r="R7" s="422" t="s">
        <v>14</v>
      </c>
      <c r="S7" s="431"/>
      <c r="T7" s="422" t="s">
        <v>15</v>
      </c>
      <c r="U7" s="431"/>
      <c r="V7" s="422" t="s">
        <v>16</v>
      </c>
      <c r="W7" s="431"/>
      <c r="X7" s="422" t="s">
        <v>17</v>
      </c>
      <c r="Y7" s="431"/>
      <c r="Z7" s="431"/>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row>
    <row r="8" spans="1:58" ht="25.5" customHeight="1">
      <c r="A8" s="421"/>
      <c r="B8" s="422"/>
      <c r="C8" s="422"/>
      <c r="D8" s="318"/>
      <c r="E8" s="318"/>
      <c r="F8" s="439"/>
      <c r="G8" s="318"/>
      <c r="H8" s="318"/>
      <c r="I8" s="318"/>
      <c r="J8" s="318"/>
      <c r="K8" s="318"/>
      <c r="L8" s="318"/>
      <c r="M8" s="318"/>
      <c r="N8" s="318"/>
      <c r="O8" s="318"/>
      <c r="P8" s="318"/>
      <c r="Q8" s="318"/>
      <c r="R8" s="89" t="s">
        <v>18</v>
      </c>
      <c r="S8" s="89" t="s">
        <v>19</v>
      </c>
      <c r="T8" s="89" t="s">
        <v>18</v>
      </c>
      <c r="U8" s="89" t="s">
        <v>19</v>
      </c>
      <c r="V8" s="89" t="s">
        <v>18</v>
      </c>
      <c r="W8" s="89" t="s">
        <v>19</v>
      </c>
      <c r="X8" s="89" t="s">
        <v>20</v>
      </c>
      <c r="Y8" s="89" t="s">
        <v>21</v>
      </c>
      <c r="Z8" s="89" t="s">
        <v>22</v>
      </c>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row>
    <row r="9" spans="1:58" ht="94" customHeight="1">
      <c r="A9" s="23" t="s">
        <v>520</v>
      </c>
      <c r="B9" s="445" t="s">
        <v>303</v>
      </c>
      <c r="C9" s="446" t="s">
        <v>321</v>
      </c>
      <c r="D9" s="91" t="s">
        <v>169</v>
      </c>
      <c r="E9" s="91" t="s">
        <v>521</v>
      </c>
      <c r="F9" s="52">
        <v>44148</v>
      </c>
      <c r="G9" s="91" t="s">
        <v>74</v>
      </c>
      <c r="H9" s="91" t="s">
        <v>40</v>
      </c>
      <c r="I9" s="91" t="s">
        <v>361</v>
      </c>
      <c r="J9" s="91" t="s">
        <v>521</v>
      </c>
      <c r="K9" s="91">
        <v>1</v>
      </c>
      <c r="L9" s="80">
        <v>3910.4</v>
      </c>
      <c r="M9" s="80">
        <f>L9*4</f>
        <v>15641.6</v>
      </c>
      <c r="N9" s="91">
        <v>1</v>
      </c>
      <c r="O9" s="91">
        <f>IF(N9=1,1,"")</f>
        <v>1</v>
      </c>
      <c r="P9" s="91" t="str">
        <f>IF(N9=2,1,"")</f>
        <v/>
      </c>
      <c r="Q9" s="91" t="str">
        <f>IF(N9=3,1,"")</f>
        <v/>
      </c>
      <c r="R9" s="91">
        <v>1</v>
      </c>
      <c r="S9" s="91"/>
      <c r="T9" s="91">
        <v>1</v>
      </c>
      <c r="U9" s="91"/>
      <c r="V9" s="91">
        <v>1</v>
      </c>
      <c r="W9" s="91"/>
      <c r="X9" s="91">
        <v>1</v>
      </c>
      <c r="Y9" s="91"/>
      <c r="Z9" s="91"/>
      <c r="AA9" s="91" t="s">
        <v>553</v>
      </c>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row>
    <row r="10" spans="1:58" ht="94" customHeight="1">
      <c r="A10" s="23" t="s">
        <v>520</v>
      </c>
      <c r="B10" s="445"/>
      <c r="C10" s="446"/>
      <c r="D10" s="91" t="s">
        <v>169</v>
      </c>
      <c r="E10" s="91" t="s">
        <v>521</v>
      </c>
      <c r="F10" s="52">
        <v>44148</v>
      </c>
      <c r="G10" s="79" t="s">
        <v>26</v>
      </c>
      <c r="H10" s="91" t="s">
        <v>40</v>
      </c>
      <c r="I10" s="91" t="s">
        <v>27</v>
      </c>
      <c r="J10" s="91" t="s">
        <v>522</v>
      </c>
      <c r="K10" s="91">
        <v>2</v>
      </c>
      <c r="L10" s="80">
        <v>1303.47</v>
      </c>
      <c r="M10" s="80">
        <f>L10*4</f>
        <v>5213.88</v>
      </c>
      <c r="N10" s="91">
        <v>1</v>
      </c>
      <c r="O10" s="91">
        <f>IF(N10=1,1,"")</f>
        <v>1</v>
      </c>
      <c r="P10" s="91" t="str">
        <f>IF(N10=2,1,"")</f>
        <v/>
      </c>
      <c r="Q10" s="91" t="str">
        <f>IF(N10=3,1,"")</f>
        <v/>
      </c>
      <c r="R10" s="91">
        <v>1</v>
      </c>
      <c r="S10" s="91"/>
      <c r="T10" s="91">
        <v>1</v>
      </c>
      <c r="U10" s="91"/>
      <c r="V10" s="91">
        <v>1</v>
      </c>
      <c r="W10" s="91"/>
      <c r="X10" s="91">
        <v>1</v>
      </c>
      <c r="Y10" s="91"/>
      <c r="Z10" s="91"/>
      <c r="AA10" s="91" t="s">
        <v>523</v>
      </c>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row>
    <row r="11" spans="1:58" ht="94" customHeight="1">
      <c r="A11" s="23" t="s">
        <v>520</v>
      </c>
      <c r="B11" s="445"/>
      <c r="C11" s="446"/>
      <c r="D11" s="91" t="s">
        <v>169</v>
      </c>
      <c r="E11" s="91" t="s">
        <v>521</v>
      </c>
      <c r="F11" s="52">
        <v>44148</v>
      </c>
      <c r="G11" s="79" t="s">
        <v>90</v>
      </c>
      <c r="H11" s="91" t="s">
        <v>40</v>
      </c>
      <c r="I11" s="91" t="s">
        <v>88</v>
      </c>
      <c r="J11" s="91" t="s">
        <v>522</v>
      </c>
      <c r="K11" s="91">
        <v>3</v>
      </c>
      <c r="L11" s="80">
        <v>500</v>
      </c>
      <c r="M11" s="80">
        <f>L11*4</f>
        <v>2000</v>
      </c>
      <c r="N11" s="91">
        <v>1</v>
      </c>
      <c r="O11" s="91">
        <f>IF(N11=1,1,"")</f>
        <v>1</v>
      </c>
      <c r="P11" s="91" t="str">
        <f>IF(N11=2,1,"")</f>
        <v/>
      </c>
      <c r="Q11" s="91" t="str">
        <f>IF(N11=3,1,"")</f>
        <v/>
      </c>
      <c r="R11" s="91">
        <v>1</v>
      </c>
      <c r="S11" s="91"/>
      <c r="T11" s="91">
        <v>1</v>
      </c>
      <c r="U11" s="91"/>
      <c r="V11" s="91">
        <v>1</v>
      </c>
      <c r="W11" s="91"/>
      <c r="X11" s="91">
        <v>1</v>
      </c>
      <c r="Y11" s="91"/>
      <c r="Z11" s="91"/>
      <c r="AA11" s="91" t="s">
        <v>524</v>
      </c>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row>
    <row r="12" spans="1:58" ht="94" customHeight="1">
      <c r="A12" s="23" t="s">
        <v>520</v>
      </c>
      <c r="B12" s="445"/>
      <c r="C12" s="446"/>
      <c r="D12" s="91" t="s">
        <v>368</v>
      </c>
      <c r="E12" s="91" t="s">
        <v>525</v>
      </c>
      <c r="F12" s="52">
        <v>44149</v>
      </c>
      <c r="G12" s="79" t="s">
        <v>26</v>
      </c>
      <c r="H12" s="91" t="s">
        <v>65</v>
      </c>
      <c r="I12" s="91" t="s">
        <v>27</v>
      </c>
      <c r="J12" s="91" t="s">
        <v>526</v>
      </c>
      <c r="K12" s="91">
        <v>4</v>
      </c>
      <c r="L12" s="80">
        <f>IF(N12=3, 750, IF(N12=1, 1000, ""))</f>
        <v>1000</v>
      </c>
      <c r="M12" s="80">
        <f>L12*4</f>
        <v>4000</v>
      </c>
      <c r="N12" s="91">
        <v>1</v>
      </c>
      <c r="O12" s="91">
        <f>IF(N12=1,1,"")</f>
        <v>1</v>
      </c>
      <c r="P12" s="91" t="str">
        <f>IF(N12=2,1,"")</f>
        <v/>
      </c>
      <c r="Q12" s="91" t="str">
        <f>IF(N12=3,1,"")</f>
        <v/>
      </c>
      <c r="R12" s="91">
        <v>1</v>
      </c>
      <c r="S12" s="91"/>
      <c r="T12" s="91">
        <v>1</v>
      </c>
      <c r="U12" s="91"/>
      <c r="V12" s="91">
        <v>1</v>
      </c>
      <c r="W12" s="91"/>
      <c r="X12" s="91">
        <v>1</v>
      </c>
      <c r="Y12" s="91"/>
      <c r="Z12" s="91"/>
      <c r="AA12" s="91" t="s">
        <v>527</v>
      </c>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row>
    <row r="13" spans="1:58" ht="94" customHeight="1">
      <c r="A13" s="23" t="s">
        <v>520</v>
      </c>
      <c r="B13" s="445"/>
      <c r="C13" s="446"/>
      <c r="D13" s="91" t="s">
        <v>368</v>
      </c>
      <c r="E13" s="91" t="s">
        <v>525</v>
      </c>
      <c r="F13" s="52">
        <v>44151</v>
      </c>
      <c r="G13" s="79" t="s">
        <v>90</v>
      </c>
      <c r="H13" s="91" t="s">
        <v>65</v>
      </c>
      <c r="I13" s="91" t="s">
        <v>88</v>
      </c>
      <c r="J13" s="91" t="s">
        <v>526</v>
      </c>
      <c r="K13" s="91">
        <v>5</v>
      </c>
      <c r="L13" s="80">
        <v>500</v>
      </c>
      <c r="M13" s="80">
        <f>L13*4</f>
        <v>2000</v>
      </c>
      <c r="N13" s="91">
        <v>1</v>
      </c>
      <c r="O13" s="91">
        <f>IF(N13=1,1,"")</f>
        <v>1</v>
      </c>
      <c r="P13" s="91" t="str">
        <f>IF(N13=2,1,"")</f>
        <v/>
      </c>
      <c r="Q13" s="91" t="str">
        <f>IF(N13=3,1,"")</f>
        <v/>
      </c>
      <c r="R13" s="91">
        <v>1</v>
      </c>
      <c r="S13" s="91"/>
      <c r="T13" s="91">
        <v>1</v>
      </c>
      <c r="U13" s="91"/>
      <c r="V13" s="91">
        <v>1</v>
      </c>
      <c r="W13" s="91"/>
      <c r="X13" s="91">
        <v>1</v>
      </c>
      <c r="Y13" s="91"/>
      <c r="Z13" s="91"/>
      <c r="AA13" s="91" t="s">
        <v>528</v>
      </c>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row>
    <row r="14" spans="1:58" ht="94" customHeight="1">
      <c r="A14" s="23" t="s">
        <v>520</v>
      </c>
      <c r="B14" s="445"/>
      <c r="C14" s="446"/>
      <c r="D14" s="91" t="s">
        <v>188</v>
      </c>
      <c r="E14" s="91" t="s">
        <v>525</v>
      </c>
      <c r="F14" s="52">
        <v>44159</v>
      </c>
      <c r="G14" s="79" t="s">
        <v>26</v>
      </c>
      <c r="H14" s="91" t="s">
        <v>155</v>
      </c>
      <c r="I14" s="91" t="s">
        <v>27</v>
      </c>
      <c r="J14" s="91" t="s">
        <v>525</v>
      </c>
      <c r="K14" s="91">
        <v>6</v>
      </c>
      <c r="L14" s="80">
        <f>IF(N14=3, 750, IF(N14=1, 1000, ""))</f>
        <v>1000</v>
      </c>
      <c r="M14" s="80">
        <f>L14*4</f>
        <v>4000</v>
      </c>
      <c r="N14" s="91">
        <v>1</v>
      </c>
      <c r="O14" s="91">
        <f>IF(N14=1,1,"")</f>
        <v>1</v>
      </c>
      <c r="P14" s="91" t="str">
        <f>IF(N14=2,1,"")</f>
        <v/>
      </c>
      <c r="Q14" s="91" t="str">
        <f>IF(N14=3,1,"")</f>
        <v/>
      </c>
      <c r="R14" s="91">
        <v>1</v>
      </c>
      <c r="S14" s="91"/>
      <c r="T14" s="91">
        <v>1</v>
      </c>
      <c r="U14" s="91"/>
      <c r="V14" s="91">
        <v>1</v>
      </c>
      <c r="W14" s="91"/>
      <c r="X14" s="91">
        <v>1</v>
      </c>
      <c r="Y14" s="91"/>
      <c r="Z14" s="91"/>
      <c r="AA14" s="91" t="s">
        <v>529</v>
      </c>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row>
    <row r="15" spans="1:58" ht="94" customHeight="1">
      <c r="A15" s="23" t="s">
        <v>520</v>
      </c>
      <c r="B15" s="445"/>
      <c r="C15" s="446"/>
      <c r="D15" s="91" t="s">
        <v>188</v>
      </c>
      <c r="E15" s="91" t="s">
        <v>525</v>
      </c>
      <c r="F15" s="52">
        <v>44159</v>
      </c>
      <c r="G15" s="79" t="s">
        <v>26</v>
      </c>
      <c r="H15" s="91" t="s">
        <v>289</v>
      </c>
      <c r="I15" s="91" t="s">
        <v>27</v>
      </c>
      <c r="J15" s="91" t="s">
        <v>525</v>
      </c>
      <c r="K15" s="91">
        <v>7</v>
      </c>
      <c r="L15" s="80">
        <f>IF(N15=3, 750, IF(N15=1, 1000, ""))</f>
        <v>750</v>
      </c>
      <c r="M15" s="80">
        <f>L15*4</f>
        <v>3000</v>
      </c>
      <c r="N15" s="91">
        <v>3</v>
      </c>
      <c r="O15" s="91" t="str">
        <f>IF(N15=1,1,"")</f>
        <v/>
      </c>
      <c r="P15" s="91" t="str">
        <f>IF(N15=2,1,"")</f>
        <v/>
      </c>
      <c r="Q15" s="91">
        <f>IF(N15=3,1,"")</f>
        <v>1</v>
      </c>
      <c r="R15" s="91">
        <v>1</v>
      </c>
      <c r="S15" s="91"/>
      <c r="T15" s="91">
        <v>1</v>
      </c>
      <c r="U15" s="91"/>
      <c r="V15" s="91">
        <v>1</v>
      </c>
      <c r="W15" s="91"/>
      <c r="X15" s="91">
        <v>1</v>
      </c>
      <c r="Y15" s="91"/>
      <c r="Z15" s="91"/>
      <c r="AA15" s="91" t="s">
        <v>530</v>
      </c>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row>
    <row r="16" spans="1:58" ht="94" customHeight="1">
      <c r="A16" s="23" t="s">
        <v>520</v>
      </c>
      <c r="B16" s="445"/>
      <c r="C16" s="446"/>
      <c r="D16" s="91" t="s">
        <v>188</v>
      </c>
      <c r="E16" s="91" t="s">
        <v>525</v>
      </c>
      <c r="F16" s="52">
        <v>44159</v>
      </c>
      <c r="G16" s="79" t="s">
        <v>26</v>
      </c>
      <c r="H16" s="91" t="s">
        <v>159</v>
      </c>
      <c r="I16" s="91" t="s">
        <v>27</v>
      </c>
      <c r="J16" s="91" t="s">
        <v>531</v>
      </c>
      <c r="K16" s="91">
        <v>8</v>
      </c>
      <c r="L16" s="80">
        <f>IF(N16=3, 750, IF(N16=1, 1000, ""))</f>
        <v>750</v>
      </c>
      <c r="M16" s="80">
        <f>L16*4</f>
        <v>3000</v>
      </c>
      <c r="N16" s="91">
        <v>3</v>
      </c>
      <c r="O16" s="91" t="str">
        <f>IF(N16=1,1,"")</f>
        <v/>
      </c>
      <c r="P16" s="91" t="str">
        <f>IF(N16=2,1,"")</f>
        <v/>
      </c>
      <c r="Q16" s="91">
        <f>IF(N16=3,1,"")</f>
        <v>1</v>
      </c>
      <c r="R16" s="91">
        <v>1</v>
      </c>
      <c r="S16" s="91"/>
      <c r="T16" s="91">
        <v>1</v>
      </c>
      <c r="U16" s="91"/>
      <c r="V16" s="91">
        <v>1</v>
      </c>
      <c r="W16" s="91"/>
      <c r="X16" s="91">
        <v>1</v>
      </c>
      <c r="Y16" s="91"/>
      <c r="Z16" s="91"/>
      <c r="AA16" s="91" t="s">
        <v>532</v>
      </c>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row>
    <row r="17" spans="1:91" ht="94" customHeight="1">
      <c r="A17" s="23" t="s">
        <v>520</v>
      </c>
      <c r="B17" s="445"/>
      <c r="C17" s="446"/>
      <c r="D17" s="91" t="s">
        <v>188</v>
      </c>
      <c r="E17" s="91" t="s">
        <v>525</v>
      </c>
      <c r="F17" s="52">
        <v>44160</v>
      </c>
      <c r="G17" s="79" t="s">
        <v>26</v>
      </c>
      <c r="H17" s="91" t="s">
        <v>533</v>
      </c>
      <c r="I17" s="91" t="s">
        <v>27</v>
      </c>
      <c r="J17" s="91" t="s">
        <v>525</v>
      </c>
      <c r="K17" s="91">
        <v>9</v>
      </c>
      <c r="L17" s="80">
        <f>IF(N17=3, 750, IF(N17=1, 1000, ""))</f>
        <v>750</v>
      </c>
      <c r="M17" s="80">
        <f>L17*4</f>
        <v>3000</v>
      </c>
      <c r="N17" s="91">
        <v>3</v>
      </c>
      <c r="O17" s="91" t="str">
        <f>IF(N17=1,1,"")</f>
        <v/>
      </c>
      <c r="P17" s="91" t="str">
        <f>IF(N17=2,1,"")</f>
        <v/>
      </c>
      <c r="Q17" s="91">
        <f>IF(N17=3,1,"")</f>
        <v>1</v>
      </c>
      <c r="R17" s="91">
        <v>1</v>
      </c>
      <c r="S17" s="91"/>
      <c r="T17" s="91">
        <v>1</v>
      </c>
      <c r="U17" s="91"/>
      <c r="V17" s="91">
        <v>1</v>
      </c>
      <c r="W17" s="91"/>
      <c r="X17" s="91">
        <v>1</v>
      </c>
      <c r="Y17" s="91"/>
      <c r="Z17" s="91"/>
      <c r="AA17" s="91" t="s">
        <v>534</v>
      </c>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row>
    <row r="18" spans="1:91" ht="94" customHeight="1">
      <c r="A18" s="23" t="s">
        <v>520</v>
      </c>
      <c r="B18" s="445"/>
      <c r="C18" s="446"/>
      <c r="D18" s="91" t="s">
        <v>195</v>
      </c>
      <c r="E18" s="91" t="s">
        <v>539</v>
      </c>
      <c r="F18" s="52">
        <v>44160</v>
      </c>
      <c r="G18" s="79" t="s">
        <v>26</v>
      </c>
      <c r="H18" s="91" t="s">
        <v>159</v>
      </c>
      <c r="I18" s="91" t="s">
        <v>27</v>
      </c>
      <c r="J18" s="91" t="s">
        <v>539</v>
      </c>
      <c r="K18" s="91">
        <v>13</v>
      </c>
      <c r="L18" s="80">
        <f>IF(N18=3, 750, IF(N18=1, 1000, ""))</f>
        <v>750</v>
      </c>
      <c r="M18" s="80">
        <f>L18*4</f>
        <v>3000</v>
      </c>
      <c r="N18" s="91">
        <v>3</v>
      </c>
      <c r="O18" s="91" t="str">
        <f>IF(N18=1,1,"")</f>
        <v/>
      </c>
      <c r="P18" s="91" t="str">
        <f>IF(N18=2,1,"")</f>
        <v/>
      </c>
      <c r="Q18" s="91">
        <f>IF(N18=3,1,"")</f>
        <v>1</v>
      </c>
      <c r="R18" s="91">
        <v>1</v>
      </c>
      <c r="S18" s="91"/>
      <c r="T18" s="91">
        <v>1</v>
      </c>
      <c r="U18" s="91"/>
      <c r="V18" s="91">
        <v>1</v>
      </c>
      <c r="W18" s="91"/>
      <c r="X18" s="91">
        <v>1</v>
      </c>
      <c r="Y18" s="91"/>
      <c r="Z18" s="91"/>
      <c r="AA18" s="91" t="s">
        <v>540</v>
      </c>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row>
    <row r="19" spans="1:91" ht="94" customHeight="1">
      <c r="A19" s="23" t="s">
        <v>520</v>
      </c>
      <c r="B19" s="445"/>
      <c r="C19" s="446"/>
      <c r="D19" s="91" t="s">
        <v>206</v>
      </c>
      <c r="E19" s="91" t="s">
        <v>543</v>
      </c>
      <c r="F19" s="52">
        <v>44161</v>
      </c>
      <c r="G19" s="79" t="s">
        <v>26</v>
      </c>
      <c r="H19" s="91" t="s">
        <v>289</v>
      </c>
      <c r="I19" s="91" t="s">
        <v>27</v>
      </c>
      <c r="J19" s="91" t="s">
        <v>543</v>
      </c>
      <c r="K19" s="91">
        <v>16</v>
      </c>
      <c r="L19" s="80">
        <f>IF(N19=3, 750, IF(N19=1, 1000, ""))</f>
        <v>750</v>
      </c>
      <c r="M19" s="80">
        <f>L19*4</f>
        <v>3000</v>
      </c>
      <c r="N19" s="91">
        <v>3</v>
      </c>
      <c r="O19" s="91" t="str">
        <f>IF(N19=1,1,"")</f>
        <v/>
      </c>
      <c r="P19" s="91" t="str">
        <f>IF(N19=2,1,"")</f>
        <v/>
      </c>
      <c r="Q19" s="91">
        <f>IF(N19=3,1,"")</f>
        <v>1</v>
      </c>
      <c r="R19" s="91">
        <v>1</v>
      </c>
      <c r="S19" s="91"/>
      <c r="T19" s="91">
        <v>1</v>
      </c>
      <c r="U19" s="91"/>
      <c r="V19" s="91">
        <v>1</v>
      </c>
      <c r="W19" s="91"/>
      <c r="X19" s="91">
        <v>1</v>
      </c>
      <c r="Y19" s="91"/>
      <c r="Z19" s="91"/>
      <c r="AA19" s="91" t="s">
        <v>544</v>
      </c>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row>
    <row r="20" spans="1:91" ht="94" customHeight="1">
      <c r="A20" s="23" t="s">
        <v>520</v>
      </c>
      <c r="B20" s="445"/>
      <c r="C20" s="446"/>
      <c r="D20" s="91" t="s">
        <v>206</v>
      </c>
      <c r="E20" s="91" t="s">
        <v>543</v>
      </c>
      <c r="F20" s="52">
        <v>44161</v>
      </c>
      <c r="G20" s="79" t="s">
        <v>90</v>
      </c>
      <c r="H20" s="91" t="s">
        <v>289</v>
      </c>
      <c r="I20" s="91" t="s">
        <v>88</v>
      </c>
      <c r="J20" s="91" t="s">
        <v>543</v>
      </c>
      <c r="K20" s="91">
        <v>17</v>
      </c>
      <c r="L20" s="80">
        <v>500</v>
      </c>
      <c r="M20" s="80">
        <f>L20*4</f>
        <v>2000</v>
      </c>
      <c r="N20" s="91">
        <v>3</v>
      </c>
      <c r="O20" s="91" t="str">
        <f>IF(N20=1,1,"")</f>
        <v/>
      </c>
      <c r="P20" s="91" t="str">
        <f>IF(N20=2,1,"")</f>
        <v/>
      </c>
      <c r="Q20" s="91">
        <f>IF(N20=3,1,"")</f>
        <v>1</v>
      </c>
      <c r="R20" s="91">
        <v>1</v>
      </c>
      <c r="S20" s="91"/>
      <c r="T20" s="91">
        <v>1</v>
      </c>
      <c r="U20" s="91"/>
      <c r="V20" s="91">
        <v>1</v>
      </c>
      <c r="W20" s="91"/>
      <c r="X20" s="91">
        <v>1</v>
      </c>
      <c r="Y20" s="91"/>
      <c r="Z20" s="91"/>
      <c r="AA20" s="91" t="s">
        <v>545</v>
      </c>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row>
    <row r="21" spans="1:91" ht="94" customHeight="1">
      <c r="A21" s="23" t="s">
        <v>520</v>
      </c>
      <c r="B21" s="445"/>
      <c r="C21" s="446"/>
      <c r="D21" s="91" t="s">
        <v>206</v>
      </c>
      <c r="E21" s="91" t="s">
        <v>543</v>
      </c>
      <c r="F21" s="52">
        <v>44161</v>
      </c>
      <c r="G21" s="79" t="s">
        <v>26</v>
      </c>
      <c r="H21" s="91" t="s">
        <v>533</v>
      </c>
      <c r="I21" s="91" t="s">
        <v>27</v>
      </c>
      <c r="J21" s="91" t="s">
        <v>543</v>
      </c>
      <c r="K21" s="91">
        <v>18</v>
      </c>
      <c r="L21" s="80">
        <f>IF(N21=3, 750, IF(N21=1, 1000, ""))</f>
        <v>750</v>
      </c>
      <c r="M21" s="80">
        <f>L21*4</f>
        <v>3000</v>
      </c>
      <c r="N21" s="91">
        <v>3</v>
      </c>
      <c r="O21" s="91" t="str">
        <f>IF(N21=1,1,"")</f>
        <v/>
      </c>
      <c r="P21" s="91" t="str">
        <f>IF(N21=2,1,"")</f>
        <v/>
      </c>
      <c r="Q21" s="91">
        <f>IF(N21=3,1,"")</f>
        <v>1</v>
      </c>
      <c r="R21" s="91">
        <v>1</v>
      </c>
      <c r="S21" s="91"/>
      <c r="T21" s="91">
        <v>1</v>
      </c>
      <c r="U21" s="91"/>
      <c r="V21" s="91">
        <v>1</v>
      </c>
      <c r="W21" s="91"/>
      <c r="X21" s="91">
        <v>1</v>
      </c>
      <c r="Y21" s="91"/>
      <c r="Z21" s="91"/>
      <c r="AA21" s="91" t="s">
        <v>546</v>
      </c>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row>
    <row r="22" spans="1:91" ht="108" customHeight="1">
      <c r="A22" s="23" t="s">
        <v>520</v>
      </c>
      <c r="B22" s="445"/>
      <c r="C22" s="446"/>
      <c r="D22" s="91" t="s">
        <v>188</v>
      </c>
      <c r="E22" s="91" t="s">
        <v>525</v>
      </c>
      <c r="F22" s="52">
        <v>44162</v>
      </c>
      <c r="G22" s="79" t="s">
        <v>26</v>
      </c>
      <c r="H22" s="91" t="s">
        <v>535</v>
      </c>
      <c r="I22" s="91" t="s">
        <v>27</v>
      </c>
      <c r="J22" s="91" t="s">
        <v>531</v>
      </c>
      <c r="K22" s="91">
        <v>10</v>
      </c>
      <c r="L22" s="80">
        <f>IF(N22=3, 750, IF(N22=1, 1000, ""))</f>
        <v>1000</v>
      </c>
      <c r="M22" s="80">
        <f>L22*4</f>
        <v>4000</v>
      </c>
      <c r="N22" s="91">
        <v>1</v>
      </c>
      <c r="O22" s="91">
        <f>IF(N22=1,1,"")</f>
        <v>1</v>
      </c>
      <c r="P22" s="91" t="str">
        <f>IF(N22=2,1,"")</f>
        <v/>
      </c>
      <c r="Q22" s="91" t="str">
        <f>IF(N22=3,1,"")</f>
        <v/>
      </c>
      <c r="R22" s="91">
        <v>1</v>
      </c>
      <c r="S22" s="91"/>
      <c r="T22" s="91">
        <v>1</v>
      </c>
      <c r="U22" s="91"/>
      <c r="V22" s="91">
        <v>1</v>
      </c>
      <c r="W22" s="91"/>
      <c r="X22" s="91">
        <v>1</v>
      </c>
      <c r="Y22" s="91"/>
      <c r="Z22" s="91"/>
      <c r="AA22" s="91" t="s">
        <v>536</v>
      </c>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row>
    <row r="23" spans="1:91" ht="109" customHeight="1">
      <c r="A23" s="23" t="s">
        <v>520</v>
      </c>
      <c r="B23" s="445"/>
      <c r="C23" s="446"/>
      <c r="D23" s="91" t="s">
        <v>188</v>
      </c>
      <c r="E23" s="91" t="s">
        <v>525</v>
      </c>
      <c r="F23" s="52">
        <v>44162</v>
      </c>
      <c r="G23" s="79" t="s">
        <v>90</v>
      </c>
      <c r="H23" s="91" t="s">
        <v>535</v>
      </c>
      <c r="I23" s="91" t="s">
        <v>88</v>
      </c>
      <c r="J23" s="91" t="s">
        <v>531</v>
      </c>
      <c r="K23" s="91">
        <v>11</v>
      </c>
      <c r="L23" s="80">
        <v>500</v>
      </c>
      <c r="M23" s="80">
        <f>L23*4</f>
        <v>2000</v>
      </c>
      <c r="N23" s="91">
        <v>1</v>
      </c>
      <c r="O23" s="91">
        <f>IF(N23=1,1,"")</f>
        <v>1</v>
      </c>
      <c r="P23" s="91" t="str">
        <f>IF(N23=2,1,"")</f>
        <v/>
      </c>
      <c r="Q23" s="91" t="str">
        <f>IF(N23=3,1,"")</f>
        <v/>
      </c>
      <c r="R23" s="91">
        <v>1</v>
      </c>
      <c r="S23" s="91"/>
      <c r="T23" s="91">
        <v>1</v>
      </c>
      <c r="U23" s="91"/>
      <c r="V23" s="91">
        <v>1</v>
      </c>
      <c r="W23" s="91"/>
      <c r="X23" s="91">
        <v>1</v>
      </c>
      <c r="Y23" s="91"/>
      <c r="Z23" s="91"/>
      <c r="AA23" s="91" t="s">
        <v>537</v>
      </c>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row>
    <row r="24" spans="1:91" ht="110" customHeight="1">
      <c r="A24" s="23" t="s">
        <v>520</v>
      </c>
      <c r="B24" s="445"/>
      <c r="C24" s="446"/>
      <c r="D24" s="91" t="s">
        <v>195</v>
      </c>
      <c r="E24" s="91" t="s">
        <v>539</v>
      </c>
      <c r="F24" s="52">
        <v>44163</v>
      </c>
      <c r="G24" s="79" t="s">
        <v>26</v>
      </c>
      <c r="H24" s="91" t="s">
        <v>535</v>
      </c>
      <c r="I24" s="91" t="s">
        <v>27</v>
      </c>
      <c r="J24" s="91" t="s">
        <v>539</v>
      </c>
      <c r="K24" s="91">
        <v>14</v>
      </c>
      <c r="L24" s="80">
        <f>IF(N24=3, 750, IF(N24=1, 1000, ""))</f>
        <v>1000</v>
      </c>
      <c r="M24" s="80">
        <f>L24*4</f>
        <v>4000</v>
      </c>
      <c r="N24" s="91">
        <v>1</v>
      </c>
      <c r="O24" s="91">
        <f>IF(N24=1,1,"")</f>
        <v>1</v>
      </c>
      <c r="P24" s="91" t="str">
        <f>IF(N24=2,1,"")</f>
        <v/>
      </c>
      <c r="Q24" s="91" t="str">
        <f>IF(N24=3,1,"")</f>
        <v/>
      </c>
      <c r="R24" s="91">
        <v>1</v>
      </c>
      <c r="S24" s="91"/>
      <c r="T24" s="91">
        <v>1</v>
      </c>
      <c r="U24" s="91"/>
      <c r="V24" s="91">
        <v>1</v>
      </c>
      <c r="W24" s="91"/>
      <c r="X24" s="91">
        <v>1</v>
      </c>
      <c r="Y24" s="91"/>
      <c r="Z24" s="91"/>
      <c r="AA24" s="91" t="s">
        <v>541</v>
      </c>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row>
    <row r="25" spans="1:91" ht="110" customHeight="1">
      <c r="A25" s="23" t="s">
        <v>520</v>
      </c>
      <c r="B25" s="445"/>
      <c r="C25" s="446"/>
      <c r="D25" s="91" t="s">
        <v>195</v>
      </c>
      <c r="E25" s="91" t="s">
        <v>539</v>
      </c>
      <c r="F25" s="52">
        <v>44163</v>
      </c>
      <c r="G25" s="79" t="s">
        <v>90</v>
      </c>
      <c r="H25" s="91" t="s">
        <v>535</v>
      </c>
      <c r="I25" s="91" t="s">
        <v>88</v>
      </c>
      <c r="J25" s="91" t="s">
        <v>539</v>
      </c>
      <c r="K25" s="91">
        <v>15</v>
      </c>
      <c r="L25" s="80">
        <v>500</v>
      </c>
      <c r="M25" s="80">
        <f>L25*4</f>
        <v>2000</v>
      </c>
      <c r="N25" s="91">
        <v>1</v>
      </c>
      <c r="O25" s="91">
        <f>IF(N25=1,1,"")</f>
        <v>1</v>
      </c>
      <c r="P25" s="91" t="str">
        <f>IF(N25=2,1,"")</f>
        <v/>
      </c>
      <c r="Q25" s="91" t="str">
        <f>IF(N25=3,1,"")</f>
        <v/>
      </c>
      <c r="R25" s="91">
        <v>1</v>
      </c>
      <c r="S25" s="91"/>
      <c r="T25" s="91">
        <v>1</v>
      </c>
      <c r="U25" s="91"/>
      <c r="V25" s="91">
        <v>1</v>
      </c>
      <c r="W25" s="91"/>
      <c r="X25" s="91">
        <v>1</v>
      </c>
      <c r="Y25" s="91"/>
      <c r="Z25" s="91"/>
      <c r="AA25" s="91" t="s">
        <v>542</v>
      </c>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row>
    <row r="26" spans="1:91" ht="110" customHeight="1">
      <c r="A26" s="23" t="s">
        <v>520</v>
      </c>
      <c r="B26" s="445"/>
      <c r="C26" s="446"/>
      <c r="D26" s="91" t="s">
        <v>188</v>
      </c>
      <c r="E26" s="91" t="s">
        <v>525</v>
      </c>
      <c r="F26" s="52">
        <v>44165</v>
      </c>
      <c r="G26" s="79" t="s">
        <v>26</v>
      </c>
      <c r="H26" s="91" t="s">
        <v>186</v>
      </c>
      <c r="I26" s="91" t="s">
        <v>27</v>
      </c>
      <c r="J26" s="91" t="s">
        <v>525</v>
      </c>
      <c r="K26" s="91">
        <v>12</v>
      </c>
      <c r="L26" s="80">
        <f>IF(N26=3, 750, IF(N26=1, 1000, ""))</f>
        <v>1000</v>
      </c>
      <c r="M26" s="80">
        <f>L26*4</f>
        <v>4000</v>
      </c>
      <c r="N26" s="91">
        <v>1</v>
      </c>
      <c r="O26" s="91">
        <f>IF(N26=1,1,"")</f>
        <v>1</v>
      </c>
      <c r="P26" s="91" t="str">
        <f>IF(N26=2,1,"")</f>
        <v/>
      </c>
      <c r="Q26" s="91" t="str">
        <f>IF(N26=3,1,"")</f>
        <v/>
      </c>
      <c r="R26" s="91">
        <v>1</v>
      </c>
      <c r="S26" s="91"/>
      <c r="T26" s="91">
        <v>1</v>
      </c>
      <c r="U26" s="91"/>
      <c r="V26" s="91">
        <v>1</v>
      </c>
      <c r="W26" s="91"/>
      <c r="X26" s="91">
        <v>1</v>
      </c>
      <c r="Y26" s="91"/>
      <c r="Z26" s="91"/>
      <c r="AA26" s="91" t="s">
        <v>538</v>
      </c>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row>
    <row r="27" spans="1:91" ht="110" customHeight="1">
      <c r="A27" s="23" t="s">
        <v>520</v>
      </c>
      <c r="B27" s="445"/>
      <c r="C27" s="446"/>
      <c r="D27" s="91" t="s">
        <v>206</v>
      </c>
      <c r="E27" s="91" t="s">
        <v>543</v>
      </c>
      <c r="F27" s="52">
        <v>44165</v>
      </c>
      <c r="G27" s="79" t="s">
        <v>26</v>
      </c>
      <c r="H27" s="91" t="s">
        <v>159</v>
      </c>
      <c r="I27" s="91" t="s">
        <v>27</v>
      </c>
      <c r="J27" s="91" t="s">
        <v>543</v>
      </c>
      <c r="K27" s="91">
        <v>19</v>
      </c>
      <c r="L27" s="80">
        <f>IF(N27=3, 750, IF(N27=1, 1000, ""))</f>
        <v>750</v>
      </c>
      <c r="M27" s="80">
        <f>L27*4</f>
        <v>3000</v>
      </c>
      <c r="N27" s="91">
        <v>3</v>
      </c>
      <c r="O27" s="91" t="str">
        <f>IF(N27=1,1,"")</f>
        <v/>
      </c>
      <c r="P27" s="91" t="str">
        <f>IF(N27=2,1,"")</f>
        <v/>
      </c>
      <c r="Q27" s="91">
        <f>IF(N27=3,1,"")</f>
        <v>1</v>
      </c>
      <c r="R27" s="91">
        <v>1</v>
      </c>
      <c r="S27" s="91"/>
      <c r="T27" s="91">
        <v>1</v>
      </c>
      <c r="U27" s="91"/>
      <c r="V27" s="91">
        <v>1</v>
      </c>
      <c r="W27" s="91"/>
      <c r="X27" s="91">
        <v>1</v>
      </c>
      <c r="Y27" s="91"/>
      <c r="Z27" s="91"/>
      <c r="AA27" s="91" t="s">
        <v>547</v>
      </c>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row>
    <row r="28" spans="1:91" ht="110" customHeight="1">
      <c r="A28" s="23" t="s">
        <v>520</v>
      </c>
      <c r="B28" s="445"/>
      <c r="C28" s="446"/>
      <c r="D28" s="91" t="s">
        <v>170</v>
      </c>
      <c r="E28" s="91" t="s">
        <v>521</v>
      </c>
      <c r="F28" s="52">
        <v>44165</v>
      </c>
      <c r="G28" s="91" t="s">
        <v>74</v>
      </c>
      <c r="H28" s="91" t="s">
        <v>223</v>
      </c>
      <c r="I28" s="91" t="s">
        <v>548</v>
      </c>
      <c r="J28" s="91" t="s">
        <v>521</v>
      </c>
      <c r="K28" s="91">
        <v>20</v>
      </c>
      <c r="L28" s="80">
        <v>7290</v>
      </c>
      <c r="M28" s="80">
        <f>L28*4</f>
        <v>29160</v>
      </c>
      <c r="N28" s="91">
        <v>1</v>
      </c>
      <c r="O28" s="91">
        <f>IF(N28=1,1,"")</f>
        <v>1</v>
      </c>
      <c r="P28" s="91" t="str">
        <f>IF(N28=2,1,"")</f>
        <v/>
      </c>
      <c r="Q28" s="91" t="str">
        <f>IF(N28=3,1,"")</f>
        <v/>
      </c>
      <c r="R28" s="91">
        <v>1</v>
      </c>
      <c r="S28" s="91"/>
      <c r="T28" s="91">
        <v>1</v>
      </c>
      <c r="U28" s="91"/>
      <c r="V28" s="91">
        <v>1</v>
      </c>
      <c r="W28" s="91"/>
      <c r="X28" s="91">
        <v>1</v>
      </c>
      <c r="Y28" s="91"/>
      <c r="Z28" s="91"/>
      <c r="AA28" s="91" t="s">
        <v>553</v>
      </c>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row>
    <row r="29" spans="1:91" ht="110" customHeight="1">
      <c r="A29" s="23" t="s">
        <v>520</v>
      </c>
      <c r="B29" s="445"/>
      <c r="C29" s="446"/>
      <c r="D29" s="91" t="s">
        <v>170</v>
      </c>
      <c r="E29" s="91" t="s">
        <v>521</v>
      </c>
      <c r="F29" s="52">
        <v>44165</v>
      </c>
      <c r="G29" s="79" t="s">
        <v>26</v>
      </c>
      <c r="H29" s="91" t="s">
        <v>223</v>
      </c>
      <c r="I29" s="91" t="s">
        <v>27</v>
      </c>
      <c r="J29" s="91" t="s">
        <v>549</v>
      </c>
      <c r="K29" s="91">
        <v>21</v>
      </c>
      <c r="L29" s="80">
        <v>2430</v>
      </c>
      <c r="M29" s="80">
        <f>L29*4</f>
        <v>9720</v>
      </c>
      <c r="N29" s="91">
        <v>1</v>
      </c>
      <c r="O29" s="91">
        <f>IF(N29=1,1,"")</f>
        <v>1</v>
      </c>
      <c r="P29" s="91" t="str">
        <f>IF(N29=2,1,"")</f>
        <v/>
      </c>
      <c r="Q29" s="91" t="str">
        <f>IF(N29=3,1,"")</f>
        <v/>
      </c>
      <c r="R29" s="91">
        <v>1</v>
      </c>
      <c r="S29" s="91"/>
      <c r="T29" s="91">
        <v>1</v>
      </c>
      <c r="U29" s="91"/>
      <c r="V29" s="91">
        <v>1</v>
      </c>
      <c r="W29" s="91"/>
      <c r="X29" s="91">
        <v>1</v>
      </c>
      <c r="Y29" s="91"/>
      <c r="Z29" s="91"/>
      <c r="AA29" s="91" t="s">
        <v>550</v>
      </c>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row>
    <row r="30" spans="1:91" ht="110" customHeight="1">
      <c r="A30" s="23" t="s">
        <v>520</v>
      </c>
      <c r="B30" s="445"/>
      <c r="C30" s="446"/>
      <c r="D30" s="91" t="s">
        <v>170</v>
      </c>
      <c r="E30" s="91" t="s">
        <v>521</v>
      </c>
      <c r="F30" s="52">
        <v>44165</v>
      </c>
      <c r="G30" s="79" t="s">
        <v>26</v>
      </c>
      <c r="H30" s="91" t="s">
        <v>223</v>
      </c>
      <c r="I30" s="91" t="s">
        <v>27</v>
      </c>
      <c r="J30" s="91" t="s">
        <v>549</v>
      </c>
      <c r="K30" s="91">
        <v>22</v>
      </c>
      <c r="L30" s="80">
        <v>2430</v>
      </c>
      <c r="M30" s="80">
        <f>L30*4</f>
        <v>9720</v>
      </c>
      <c r="N30" s="91">
        <v>1</v>
      </c>
      <c r="O30" s="91">
        <f>IF(N30=1,1,"")</f>
        <v>1</v>
      </c>
      <c r="P30" s="91" t="str">
        <f>IF(N30=2,1,"")</f>
        <v/>
      </c>
      <c r="Q30" s="91" t="str">
        <f>IF(N30=3,1,"")</f>
        <v/>
      </c>
      <c r="R30" s="91">
        <v>1</v>
      </c>
      <c r="S30" s="91"/>
      <c r="T30" s="91">
        <v>1</v>
      </c>
      <c r="U30" s="91"/>
      <c r="V30" s="91">
        <v>1</v>
      </c>
      <c r="W30" s="91"/>
      <c r="X30" s="91">
        <v>1</v>
      </c>
      <c r="Y30" s="91"/>
      <c r="Z30" s="91"/>
      <c r="AA30" s="91" t="s">
        <v>551</v>
      </c>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row>
    <row r="31" spans="1:91" ht="110" customHeight="1">
      <c r="A31" s="23" t="s">
        <v>520</v>
      </c>
      <c r="B31" s="445"/>
      <c r="C31" s="446"/>
      <c r="D31" s="91" t="s">
        <v>170</v>
      </c>
      <c r="E31" s="91" t="s">
        <v>521</v>
      </c>
      <c r="F31" s="52">
        <v>44165</v>
      </c>
      <c r="G31" s="79" t="s">
        <v>26</v>
      </c>
      <c r="H31" s="91" t="s">
        <v>223</v>
      </c>
      <c r="I31" s="91" t="s">
        <v>27</v>
      </c>
      <c r="J31" s="91" t="s">
        <v>549</v>
      </c>
      <c r="K31" s="91">
        <v>23</v>
      </c>
      <c r="L31" s="80">
        <v>2430</v>
      </c>
      <c r="M31" s="80">
        <f>L31*4</f>
        <v>9720</v>
      </c>
      <c r="N31" s="91">
        <v>1</v>
      </c>
      <c r="O31" s="91">
        <f>IF(N31=1,1,"")</f>
        <v>1</v>
      </c>
      <c r="P31" s="91" t="str">
        <f>IF(N31=2,1,"")</f>
        <v/>
      </c>
      <c r="Q31" s="91" t="str">
        <f>IF(N31=3,1,"")</f>
        <v/>
      </c>
      <c r="R31" s="91">
        <v>1</v>
      </c>
      <c r="S31" s="91"/>
      <c r="T31" s="91">
        <v>1</v>
      </c>
      <c r="U31" s="91"/>
      <c r="V31" s="91">
        <v>1</v>
      </c>
      <c r="W31" s="91"/>
      <c r="X31" s="91">
        <v>1</v>
      </c>
      <c r="Y31" s="91"/>
      <c r="Z31" s="91"/>
      <c r="AA31" s="91" t="s">
        <v>552</v>
      </c>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row>
    <row r="32" spans="1:91" ht="27" customHeight="1">
      <c r="A32" s="417" t="s">
        <v>23</v>
      </c>
      <c r="B32" s="419"/>
      <c r="C32" s="419"/>
      <c r="D32" s="419"/>
      <c r="E32" s="419"/>
      <c r="F32" s="419"/>
      <c r="G32" s="419"/>
      <c r="H32" s="419"/>
      <c r="I32" s="419"/>
      <c r="J32" s="420"/>
      <c r="K32" s="10">
        <v>23</v>
      </c>
      <c r="L32" s="12">
        <f>SUM(L9:L31)</f>
        <v>32543.87</v>
      </c>
      <c r="M32" s="12">
        <f>SUM(M9:M31)</f>
        <v>130175.48</v>
      </c>
      <c r="N32" s="11"/>
      <c r="O32" s="10">
        <f>SUM(O9:O31)</f>
        <v>15</v>
      </c>
      <c r="P32" s="10">
        <f>SUM(P9:P31)</f>
        <v>0</v>
      </c>
      <c r="Q32" s="10">
        <f>SUM(Q9:Q31)</f>
        <v>8</v>
      </c>
      <c r="R32" s="10">
        <f>SUM(R9:R31)</f>
        <v>23</v>
      </c>
      <c r="S32" s="10">
        <f>SUM(S9:S31)</f>
        <v>0</v>
      </c>
      <c r="T32" s="10">
        <f>SUM(T9:T31)</f>
        <v>23</v>
      </c>
      <c r="U32" s="10">
        <f>SUM(U9:U31)</f>
        <v>0</v>
      </c>
      <c r="V32" s="10">
        <f>SUM(V9:V31)</f>
        <v>23</v>
      </c>
      <c r="W32" s="10">
        <f>SUM(W9:W31)</f>
        <v>0</v>
      </c>
      <c r="X32" s="10">
        <f>SUM(X9:X31)</f>
        <v>23</v>
      </c>
      <c r="Y32" s="10">
        <f>SUM(Y9:Y31)</f>
        <v>0</v>
      </c>
      <c r="Z32" s="10">
        <f>SUM(Z9:Z31)</f>
        <v>0</v>
      </c>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row>
    <row r="33" spans="1:88"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row>
    <row r="34" spans="1:88"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row>
    <row r="35" spans="1:88"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row>
    <row r="36" spans="1:88"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row>
    <row r="37" spans="1:88"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row>
    <row r="38" spans="1:8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row>
    <row r="39" spans="1:88"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row>
    <row r="40" spans="1:88"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row>
    <row r="41" spans="1:88"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row>
    <row r="42" spans="1:88"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row>
    <row r="43" spans="1:88"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row>
    <row r="44" spans="1:88"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row>
    <row r="45" spans="1:88"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row>
    <row r="46" spans="1:88"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row>
    <row r="47" spans="1:88"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row>
    <row r="48" spans="1:8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row>
    <row r="49" spans="1:88"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row>
    <row r="50" spans="1:88"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row>
    <row r="51" spans="1:88"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row>
    <row r="52" spans="1:88"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row>
    <row r="53" spans="1:88"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row>
    <row r="54" spans="1:88"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row>
    <row r="55" spans="1:88"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row>
    <row r="56" spans="1:88"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row>
    <row r="57" spans="1:88"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row>
    <row r="58" spans="1:8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row>
    <row r="59" spans="1:88"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row>
    <row r="60" spans="1:88"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row>
    <row r="61" spans="1:88"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row>
    <row r="62" spans="1:88"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row>
    <row r="63" spans="1:88"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row>
    <row r="64" spans="1:88"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row>
    <row r="65" spans="1:88"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row>
    <row r="66" spans="1:88"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row>
    <row r="67" spans="1:88"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row>
    <row r="68" spans="1:8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row>
    <row r="69" spans="1:88"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row>
    <row r="70" spans="1:88"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row>
    <row r="71" spans="1:88"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row>
    <row r="72" spans="1:88"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row>
    <row r="73" spans="1:88"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row>
    <row r="74" spans="1:88"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row>
    <row r="75" spans="1:88"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row>
    <row r="76" spans="1:88"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row>
    <row r="77" spans="1:88"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row>
    <row r="78" spans="1:8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row>
    <row r="79" spans="1:88"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row>
    <row r="80" spans="1:88"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row>
    <row r="81" spans="1:88"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row>
    <row r="82" spans="1:88"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row>
    <row r="83" spans="1:88"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row>
    <row r="84" spans="1:88"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row>
    <row r="85" spans="1:88"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row>
    <row r="86" spans="1:88"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row>
    <row r="87" spans="1:88"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row>
    <row r="88" spans="1: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row>
    <row r="89" spans="1:88"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row>
    <row r="90" spans="1:88"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row>
    <row r="91" spans="1:88"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row>
    <row r="92" spans="1:88"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row>
    <row r="93" spans="1:88"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row>
    <row r="94" spans="1:88"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row>
    <row r="95" spans="1:88"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row>
    <row r="96" spans="1:88"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row>
    <row r="97" spans="1:88"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row>
    <row r="98" spans="1:8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row>
    <row r="99" spans="1:88"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row>
    <row r="100" spans="1:88"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row>
    <row r="101" spans="1:88"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row>
    <row r="102" spans="1:88"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row>
    <row r="103" spans="1:88"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row>
    <row r="104" spans="1:88"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row>
    <row r="105" spans="1:88"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row>
    <row r="106" spans="1:88"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row>
    <row r="107" spans="1:88"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row>
    <row r="108" spans="1:8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row>
    <row r="109" spans="1:88"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row>
    <row r="110" spans="1:88"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row>
    <row r="111" spans="1:88"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row>
    <row r="112" spans="1:88"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row>
    <row r="113" spans="1:88"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row>
    <row r="114" spans="1:88"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row>
    <row r="115" spans="1:88"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row>
    <row r="116" spans="1:88"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row>
    <row r="117" spans="1:88"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row>
    <row r="118" spans="1:8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row>
    <row r="119" spans="1:88"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row>
    <row r="120" spans="1:88"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row>
    <row r="121" spans="1:88"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row>
    <row r="122" spans="1:88"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row>
    <row r="123" spans="1:88"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row>
    <row r="124" spans="1:88"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row>
    <row r="125" spans="1:88"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row>
    <row r="126" spans="1:88"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row>
    <row r="127" spans="1:88"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row>
    <row r="128" spans="1:8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row>
    <row r="129" spans="1:88"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row>
    <row r="130" spans="1:88"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row>
    <row r="131" spans="1:88"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row>
    <row r="132" spans="1:88"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row>
    <row r="133" spans="1:88"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row>
    <row r="134" spans="1:88"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row>
    <row r="135" spans="1:88"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row>
    <row r="136" spans="1:88"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row>
    <row r="137" spans="1:88"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row>
    <row r="138" spans="1:8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row>
    <row r="139" spans="1:88"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row>
    <row r="140" spans="1:88"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row>
    <row r="141" spans="1:88"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row>
    <row r="142" spans="1:88"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row>
    <row r="143" spans="1:88"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row>
    <row r="144" spans="1:88"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row>
    <row r="145" spans="1:88"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row>
    <row r="146" spans="1:88"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row>
    <row r="147" spans="1:88"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row>
    <row r="148" spans="1:8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row>
    <row r="149" spans="1:88"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row>
    <row r="150" spans="1:88"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row>
    <row r="151" spans="1:88"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row>
    <row r="152" spans="1:88"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row>
    <row r="153" spans="1:88"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row>
    <row r="154" spans="1:88"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row>
    <row r="155" spans="1:88"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row>
    <row r="156" spans="1:88"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row>
    <row r="157" spans="1:88"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row>
    <row r="158" spans="1:8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row>
    <row r="159" spans="1:88"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row>
    <row r="160" spans="1:88"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row>
    <row r="161" spans="1:88"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row>
    <row r="162" spans="1:88"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row>
    <row r="163" spans="1:88"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row>
    <row r="164" spans="1:88"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row>
    <row r="165" spans="1:88"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row>
    <row r="166" spans="1:88"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row>
    <row r="167" spans="1:88"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row>
    <row r="168" spans="1:8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row>
    <row r="169" spans="1:88"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row>
    <row r="170" spans="1:88"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row>
    <row r="171" spans="1:88"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row>
    <row r="172" spans="1:88"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row>
    <row r="173" spans="1:88"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row>
    <row r="174" spans="1:88"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row>
    <row r="175" spans="1:88"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row>
    <row r="176" spans="1:88"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row>
    <row r="177" spans="1:88"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row>
    <row r="178" spans="1:8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row>
    <row r="179" spans="1:88"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row>
    <row r="180" spans="1:88"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row>
    <row r="181" spans="1:88"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row>
    <row r="182" spans="1:88"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row>
    <row r="183" spans="1:88"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row>
    <row r="184" spans="1:88"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row>
    <row r="185" spans="1:88"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row>
    <row r="186" spans="1:88"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row>
    <row r="187" spans="1:88"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row>
    <row r="188" spans="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row>
    <row r="189" spans="1:88"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row>
    <row r="190" spans="1:88"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row>
    <row r="191" spans="1:88"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row>
    <row r="192" spans="1:88"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row>
    <row r="193" spans="1:88"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row>
    <row r="194" spans="1:88"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row>
    <row r="195" spans="1:88"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row>
    <row r="196" spans="1:88"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row>
    <row r="197" spans="1:88"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row>
    <row r="198" spans="1:8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row>
    <row r="199" spans="1:88"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row>
    <row r="200" spans="1:88"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row>
    <row r="201" spans="1:88"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row>
    <row r="202" spans="1:88"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row>
    <row r="203" spans="1:88"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row>
    <row r="204" spans="1:88"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row>
    <row r="205" spans="1:88"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row>
    <row r="206" spans="1:88"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row>
    <row r="207" spans="1:88"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row>
    <row r="208" spans="1:8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row>
    <row r="209" spans="1:88"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row>
    <row r="210" spans="1:88"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row>
    <row r="211" spans="1:88"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row>
    <row r="212" spans="1:88"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row>
    <row r="213" spans="1:88"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row>
    <row r="214" spans="1:88"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row>
    <row r="215" spans="1:88"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row>
    <row r="216" spans="1:88"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row>
    <row r="217" spans="1:88"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row>
    <row r="218" spans="1:8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row>
    <row r="219" spans="1:88"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row>
    <row r="220" spans="1:88"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row>
    <row r="221" spans="1:88"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row>
    <row r="222" spans="1:88"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row>
    <row r="223" spans="1:88"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row>
    <row r="224" spans="1:88"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row>
    <row r="225" spans="1:88"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row>
    <row r="226" spans="1:88"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row>
    <row r="227" spans="1:88"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row>
    <row r="228" spans="1:8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row>
    <row r="229" spans="1:88"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row>
    <row r="230" spans="1:88"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row>
    <row r="231" spans="1:88"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row>
    <row r="232" spans="1:88"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row>
    <row r="233" spans="1:88"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row>
    <row r="234" spans="1:88"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row>
    <row r="235" spans="1:88"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row>
    <row r="236" spans="1:88"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row>
    <row r="237" spans="1:88"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row>
    <row r="238" spans="1:8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row>
    <row r="239" spans="1:88"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row>
    <row r="240" spans="1:88"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row>
    <row r="241" spans="1:88"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row>
    <row r="242" spans="1:88"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row>
    <row r="243" spans="1:88"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row>
    <row r="244" spans="1:88"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row>
    <row r="245" spans="1:88"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row>
    <row r="246" spans="1:88"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row>
    <row r="247" spans="1:88"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row>
    <row r="248" spans="1:8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row>
    <row r="249" spans="1:88"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row>
    <row r="250" spans="1:88"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row>
    <row r="251" spans="1:88"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row>
    <row r="252" spans="1:88"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row>
    <row r="253" spans="1:88"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row>
    <row r="254" spans="1:88"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row>
    <row r="255" spans="1:88"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row>
    <row r="256" spans="1:88"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row>
    <row r="257" spans="1:88"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row>
    <row r="258" spans="1:8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row>
    <row r="259" spans="1:88"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row>
    <row r="260" spans="1:88"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row>
    <row r="261" spans="1:88"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row>
    <row r="262" spans="1:88"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row>
    <row r="263" spans="1:88"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row>
    <row r="264" spans="1:88"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row>
    <row r="265" spans="1:88"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row>
    <row r="266" spans="1:88"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row>
    <row r="267" spans="1:88"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row>
    <row r="268" spans="1:8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row>
    <row r="269" spans="1:88"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row>
    <row r="270" spans="1:88"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row>
    <row r="271" spans="1:88"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row>
    <row r="272" spans="1:88"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row>
    <row r="273" spans="1:88"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row>
    <row r="274" spans="1:88"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row>
    <row r="275" spans="1:88"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row>
    <row r="276" spans="1:88"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row>
    <row r="277" spans="1:88"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row>
    <row r="278" spans="1:8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row>
    <row r="279" spans="1:88"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row>
    <row r="280" spans="1:88"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row>
    <row r="281" spans="1:88"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row>
    <row r="282" spans="1:88"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row>
    <row r="283" spans="1:88"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row>
    <row r="284" spans="1:88"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row>
    <row r="285" spans="1:88"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row>
    <row r="286" spans="1:88"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row>
    <row r="287" spans="1:88"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row>
    <row r="288" spans="1: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row>
    <row r="289" spans="1:88"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row>
    <row r="290" spans="1:88"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row>
    <row r="291" spans="1:88"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row>
    <row r="292" spans="1:88"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row>
    <row r="293" spans="1:88"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row>
    <row r="294" spans="1:88"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row>
    <row r="295" spans="1:88"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row>
    <row r="296" spans="1:88"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row>
    <row r="297" spans="1:88"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row>
    <row r="298" spans="1:8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row>
    <row r="299" spans="1:88"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row>
    <row r="300" spans="1:88"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row>
    <row r="301" spans="1:88"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row>
    <row r="302" spans="1:88" ht="15.75" customHeight="1"/>
    <row r="303" spans="1:88" ht="15.75" customHeight="1"/>
    <row r="304" spans="1:88"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sheetData>
  <autoFilter ref="A7:AA8" xr:uid="{D74615A0-9B08-A04E-B98C-0E490410CC9A}">
    <filterColumn colId="17" showButton="0"/>
    <filterColumn colId="19" showButton="0"/>
    <filterColumn colId="21" showButton="0"/>
    <filterColumn colId="23" showButton="0"/>
    <filterColumn colId="24" showButton="0"/>
    <sortState xmlns:xlrd2="http://schemas.microsoft.com/office/spreadsheetml/2017/richdata2" ref="A10:AA31">
      <sortCondition ref="F7:F31"/>
    </sortState>
  </autoFilter>
  <mergeCells count="28">
    <mergeCell ref="T7:U7"/>
    <mergeCell ref="V7:W7"/>
    <mergeCell ref="X7:Z7"/>
    <mergeCell ref="A32:J32"/>
    <mergeCell ref="M7:M8"/>
    <mergeCell ref="N7:N8"/>
    <mergeCell ref="O7:O8"/>
    <mergeCell ref="P7:P8"/>
    <mergeCell ref="Q7:Q8"/>
    <mergeCell ref="R7:S7"/>
    <mergeCell ref="G7:G8"/>
    <mergeCell ref="H7:H8"/>
    <mergeCell ref="I7:I8"/>
    <mergeCell ref="J7:J8"/>
    <mergeCell ref="K7:K8"/>
    <mergeCell ref="L7:L8"/>
    <mergeCell ref="A7:A8"/>
    <mergeCell ref="B7:B8"/>
    <mergeCell ref="C7:C8"/>
    <mergeCell ref="D7:D8"/>
    <mergeCell ref="E7:E8"/>
    <mergeCell ref="F7:F8"/>
    <mergeCell ref="A2:Z2"/>
    <mergeCell ref="A3:Z3"/>
    <mergeCell ref="A4:Z4"/>
    <mergeCell ref="A5:H6"/>
    <mergeCell ref="I5:M6"/>
    <mergeCell ref="N5:Z6"/>
  </mergeCells>
  <phoneticPr fontId="23" type="noConversion"/>
  <hyperlinks>
    <hyperlink ref="G10" r:id="rId1" xr:uid="{80B32EC2-098E-1942-8D0D-6DB66F03EB61}"/>
    <hyperlink ref="G11" r:id="rId2" xr:uid="{98895BC1-71EF-BB42-9250-EC0D2D49BD7A}"/>
    <hyperlink ref="G12" r:id="rId3" xr:uid="{47627A27-EB06-9247-A69D-18A3BE08DD71}"/>
    <hyperlink ref="G13" r:id="rId4" xr:uid="{3827EB4C-6E37-524E-9359-D23647EC3C70}"/>
    <hyperlink ref="G14" r:id="rId5" xr:uid="{21544629-137D-BE4F-B773-2FCADDA16FFC}"/>
    <hyperlink ref="G15" r:id="rId6" xr:uid="{80BC486C-E137-3449-948C-7028AA225431}"/>
    <hyperlink ref="G16" r:id="rId7" xr:uid="{0A4B67B3-6ACF-5D40-B506-04FA581B0089}"/>
    <hyperlink ref="G17" r:id="rId8" xr:uid="{529F1058-DD8E-1540-B9BF-63F9616805C4}"/>
    <hyperlink ref="G22" r:id="rId9" xr:uid="{27A6B9EA-6B23-D749-AEB6-35C64F7E6D1B}"/>
    <hyperlink ref="G23" r:id="rId10" xr:uid="{6338287F-44EF-8840-B937-B307BFFD3126}"/>
    <hyperlink ref="G26" r:id="rId11" xr:uid="{24B4233D-57C9-9346-A3A6-3904283615FF}"/>
    <hyperlink ref="G18" r:id="rId12" xr:uid="{B67A3125-6E95-FB46-BD07-665BD3D8BCAF}"/>
    <hyperlink ref="G24" r:id="rId13" xr:uid="{B3A30007-D7BC-5441-A67B-0EC3121F1637}"/>
    <hyperlink ref="G25" r:id="rId14" xr:uid="{E87B8F95-8DE4-FA43-AA7B-158AFF440ED0}"/>
    <hyperlink ref="G19" r:id="rId15" xr:uid="{435E06F4-FE87-FB40-8941-E91DF284DDF1}"/>
    <hyperlink ref="G20" r:id="rId16" xr:uid="{C5758C94-3869-824E-B5F4-7CF11BD2A3CA}"/>
    <hyperlink ref="G21" r:id="rId17" xr:uid="{68BA158A-435A-2A4E-8DF1-0353A9CF0DE8}"/>
    <hyperlink ref="G27" r:id="rId18" xr:uid="{9B831768-7978-B343-BD4D-BF4338236960}"/>
    <hyperlink ref="G29" r:id="rId19" xr:uid="{E485B885-7EF7-1449-BE86-C5814DF35D43}"/>
    <hyperlink ref="G30" r:id="rId20" xr:uid="{BD1DEA7C-036D-EC46-B387-9BF71CC00069}"/>
    <hyperlink ref="G31" r:id="rId21" xr:uid="{A5FB0A03-CC84-EE41-91F5-3CB2922AC78B}"/>
  </hyperlinks>
  <pageMargins left="0.7" right="0.7" top="0.75" bottom="0.75" header="0" footer="0"/>
  <pageSetup paperSize="5" orientation="landscape" r:id="rId22"/>
  <drawing r:id="rId2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12</vt:i4>
      </vt:variant>
    </vt:vector>
  </HeadingPairs>
  <TitlesOfParts>
    <vt:vector size="12" baseType="lpstr">
      <vt:lpstr>Resumen</vt:lpstr>
      <vt:lpstr>Enero</vt:lpstr>
      <vt:lpstr>Febrero</vt:lpstr>
      <vt:lpstr>Marzo</vt:lpstr>
      <vt:lpstr>Abril</vt:lpstr>
      <vt:lpstr>Mayo</vt:lpstr>
      <vt:lpstr>Junio</vt:lpstr>
      <vt:lpstr>Julio</vt:lpstr>
      <vt:lpstr>Agosto</vt:lpstr>
      <vt:lpstr>Septiembre</vt:lpstr>
      <vt:lpstr>Octubre</vt:lpstr>
      <vt:lpstr>Noviembre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Comsmarket</dc:creator>
  <cp:lastModifiedBy>cm@comsmarket.com</cp:lastModifiedBy>
  <cp:lastPrinted>2020-01-15T21:03:19Z</cp:lastPrinted>
  <dcterms:created xsi:type="dcterms:W3CDTF">2019-02-25T18:57:25Z</dcterms:created>
  <dcterms:modified xsi:type="dcterms:W3CDTF">2020-12-11T22:04:15Z</dcterms:modified>
</cp:coreProperties>
</file>