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15" yWindow="-15" windowWidth="20730" windowHeight="1176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23" i="1"/>
  <c r="P22"/>
  <c r="U93"/>
  <c r="V93"/>
  <c r="W93"/>
  <c r="X93"/>
  <c r="Y93"/>
  <c r="T93"/>
  <c r="S93"/>
  <c r="C93"/>
  <c r="D93"/>
  <c r="E93"/>
  <c r="F93"/>
  <c r="G93"/>
  <c r="H93"/>
  <c r="I93"/>
  <c r="J93"/>
  <c r="K93"/>
  <c r="L93"/>
  <c r="M93"/>
  <c r="N93"/>
  <c r="O93"/>
  <c r="P93"/>
  <c r="Q93"/>
  <c r="U92"/>
  <c r="V92"/>
  <c r="W92"/>
  <c r="X92"/>
  <c r="Y92"/>
  <c r="T92"/>
  <c r="S92"/>
  <c r="C92"/>
  <c r="D92"/>
  <c r="E92"/>
  <c r="F92"/>
  <c r="G92"/>
  <c r="H92"/>
  <c r="I92"/>
  <c r="J92"/>
  <c r="K92"/>
  <c r="L92"/>
  <c r="M92"/>
  <c r="N92"/>
  <c r="O92"/>
  <c r="P92"/>
  <c r="Q92"/>
  <c r="U91"/>
  <c r="V91"/>
  <c r="W91"/>
  <c r="X91"/>
  <c r="Y91"/>
  <c r="T91"/>
  <c r="S91"/>
  <c r="C91"/>
  <c r="D91"/>
  <c r="E91"/>
  <c r="F91"/>
  <c r="G91"/>
  <c r="H91"/>
  <c r="I91"/>
  <c r="J91"/>
  <c r="K91"/>
  <c r="L91"/>
  <c r="M91"/>
  <c r="N91"/>
  <c r="O91"/>
  <c r="P91"/>
  <c r="Q91"/>
  <c r="U90"/>
  <c r="V90"/>
  <c r="W90"/>
  <c r="X90"/>
  <c r="Y90"/>
  <c r="T90"/>
  <c r="S90"/>
  <c r="C90"/>
  <c r="D90"/>
  <c r="E90"/>
  <c r="F90"/>
  <c r="G90"/>
  <c r="H90"/>
  <c r="I90"/>
  <c r="J90"/>
  <c r="K90"/>
  <c r="L90"/>
  <c r="M90"/>
  <c r="N90"/>
  <c r="O90"/>
  <c r="P90"/>
  <c r="Q90"/>
  <c r="S48"/>
  <c r="T48"/>
  <c r="U48"/>
  <c r="V48"/>
  <c r="W48"/>
  <c r="X48"/>
  <c r="Y48"/>
  <c r="C48"/>
  <c r="D48"/>
  <c r="E48"/>
  <c r="F48"/>
  <c r="G48"/>
  <c r="H48"/>
  <c r="I48"/>
  <c r="K48"/>
  <c r="L48"/>
  <c r="M48"/>
  <c r="N48"/>
  <c r="O48"/>
  <c r="P48"/>
  <c r="Q48"/>
  <c r="S36"/>
  <c r="S37"/>
  <c r="S39"/>
  <c r="S40"/>
  <c r="S41"/>
  <c r="S42"/>
  <c r="S38"/>
  <c r="S43"/>
  <c r="S44"/>
  <c r="S45"/>
  <c r="S46"/>
  <c r="T36"/>
  <c r="T37"/>
  <c r="T39"/>
  <c r="T40"/>
  <c r="T41"/>
  <c r="T42"/>
  <c r="T38"/>
  <c r="T43"/>
  <c r="T44"/>
  <c r="T45"/>
  <c r="T46"/>
  <c r="U36"/>
  <c r="U37"/>
  <c r="U39"/>
  <c r="U40"/>
  <c r="U41"/>
  <c r="U42"/>
  <c r="U38"/>
  <c r="U43"/>
  <c r="U44"/>
  <c r="U45"/>
  <c r="U46"/>
  <c r="V36"/>
  <c r="V37"/>
  <c r="V39"/>
  <c r="V40"/>
  <c r="V41"/>
  <c r="V42"/>
  <c r="V38"/>
  <c r="V43"/>
  <c r="V44"/>
  <c r="V45"/>
  <c r="V46"/>
  <c r="W36"/>
  <c r="W37"/>
  <c r="W39"/>
  <c r="W40"/>
  <c r="W41"/>
  <c r="W42"/>
  <c r="W38"/>
  <c r="W43"/>
  <c r="W44"/>
  <c r="W45"/>
  <c r="W46"/>
  <c r="X36"/>
  <c r="X37"/>
  <c r="X39"/>
  <c r="X40"/>
  <c r="X41"/>
  <c r="X42"/>
  <c r="X38"/>
  <c r="X43"/>
  <c r="X44"/>
  <c r="X45"/>
  <c r="X46"/>
  <c r="Y46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C39"/>
  <c r="D39"/>
  <c r="E39"/>
  <c r="F39"/>
  <c r="G39"/>
  <c r="H39"/>
  <c r="I39"/>
  <c r="J39"/>
  <c r="K39"/>
  <c r="L39"/>
  <c r="M39"/>
  <c r="N39"/>
  <c r="O39"/>
  <c r="P39"/>
  <c r="Q39"/>
  <c r="C40"/>
  <c r="D40"/>
  <c r="E40"/>
  <c r="F40"/>
  <c r="G40"/>
  <c r="H40"/>
  <c r="I40"/>
  <c r="J40"/>
  <c r="K40"/>
  <c r="L40"/>
  <c r="M40"/>
  <c r="N40"/>
  <c r="O40"/>
  <c r="P40"/>
  <c r="Q40"/>
  <c r="C41"/>
  <c r="D41"/>
  <c r="E41"/>
  <c r="F41"/>
  <c r="G41"/>
  <c r="H41"/>
  <c r="I41"/>
  <c r="J41"/>
  <c r="K41"/>
  <c r="L41"/>
  <c r="M41"/>
  <c r="N41"/>
  <c r="O41"/>
  <c r="P41"/>
  <c r="Q41"/>
  <c r="C42"/>
  <c r="D42"/>
  <c r="E42"/>
  <c r="F42"/>
  <c r="G42"/>
  <c r="H42"/>
  <c r="I42"/>
  <c r="J42"/>
  <c r="K42"/>
  <c r="L42"/>
  <c r="M42"/>
  <c r="N42"/>
  <c r="O42"/>
  <c r="P42"/>
  <c r="Q42"/>
  <c r="C38"/>
  <c r="D38"/>
  <c r="E38"/>
  <c r="F38"/>
  <c r="G38"/>
  <c r="H38"/>
  <c r="I38"/>
  <c r="J38"/>
  <c r="K38"/>
  <c r="L38"/>
  <c r="M38"/>
  <c r="N38"/>
  <c r="O38"/>
  <c r="P38"/>
  <c r="Q38"/>
  <c r="C43"/>
  <c r="D43"/>
  <c r="E43"/>
  <c r="F43"/>
  <c r="G43"/>
  <c r="H43"/>
  <c r="I43"/>
  <c r="J43"/>
  <c r="K43"/>
  <c r="L43"/>
  <c r="M43"/>
  <c r="N43"/>
  <c r="O43"/>
  <c r="P43"/>
  <c r="Q43"/>
  <c r="C44"/>
  <c r="D44"/>
  <c r="E44"/>
  <c r="F44"/>
  <c r="G44"/>
  <c r="H44"/>
  <c r="I44"/>
  <c r="J44"/>
  <c r="K44"/>
  <c r="L44"/>
  <c r="M44"/>
  <c r="N44"/>
  <c r="O44"/>
  <c r="P44"/>
  <c r="Q44"/>
  <c r="C45"/>
  <c r="D45"/>
  <c r="E45"/>
  <c r="F45"/>
  <c r="G45"/>
  <c r="H45"/>
  <c r="I45"/>
  <c r="J45"/>
  <c r="K45"/>
  <c r="L45"/>
  <c r="M45"/>
  <c r="N45"/>
  <c r="O45"/>
  <c r="P45"/>
  <c r="Q45"/>
  <c r="Q46"/>
  <c r="P46"/>
  <c r="O46"/>
  <c r="N46"/>
  <c r="M46"/>
  <c r="L46"/>
  <c r="C46"/>
  <c r="D46"/>
  <c r="E46"/>
  <c r="F46"/>
  <c r="G46"/>
  <c r="H46"/>
  <c r="I46"/>
  <c r="J46"/>
  <c r="K46"/>
  <c r="Y45"/>
  <c r="Y44"/>
  <c r="Y43"/>
  <c r="Y42"/>
  <c r="Y41"/>
  <c r="Y40"/>
  <c r="Y39"/>
  <c r="Y38"/>
  <c r="Y37"/>
  <c r="Y36"/>
  <c r="Z25"/>
  <c r="Y16"/>
  <c r="Y17"/>
  <c r="Y18"/>
  <c r="Y25"/>
  <c r="X25"/>
  <c r="W25"/>
  <c r="V25"/>
  <c r="U25"/>
  <c r="T25"/>
  <c r="S25"/>
  <c r="K16"/>
  <c r="Q16"/>
  <c r="K17"/>
  <c r="Q17"/>
  <c r="K18"/>
  <c r="Q18"/>
  <c r="Q25"/>
  <c r="P25"/>
  <c r="O25"/>
  <c r="N25"/>
  <c r="M25"/>
  <c r="L25"/>
  <c r="K25"/>
  <c r="J25"/>
  <c r="I25"/>
  <c r="H25"/>
  <c r="G25"/>
  <c r="F25"/>
  <c r="E25"/>
  <c r="D25"/>
  <c r="C25"/>
  <c r="Z24"/>
  <c r="Y14"/>
  <c r="Y15"/>
  <c r="Y24"/>
  <c r="X24"/>
  <c r="W24"/>
  <c r="V24"/>
  <c r="U24"/>
  <c r="T24"/>
  <c r="S24"/>
  <c r="K14"/>
  <c r="Q14"/>
  <c r="K15"/>
  <c r="Q15"/>
  <c r="Q24"/>
  <c r="P24"/>
  <c r="O24"/>
  <c r="N24"/>
  <c r="M24"/>
  <c r="L24"/>
  <c r="K24"/>
  <c r="J24"/>
  <c r="I24"/>
  <c r="H24"/>
  <c r="G24"/>
  <c r="F24"/>
  <c r="E24"/>
  <c r="D24"/>
  <c r="C24"/>
  <c r="Z23"/>
  <c r="Y8"/>
  <c r="Y9"/>
  <c r="Y10"/>
  <c r="Y11"/>
  <c r="Y12"/>
  <c r="Y13"/>
  <c r="Y23"/>
  <c r="X23"/>
  <c r="W23"/>
  <c r="V23"/>
  <c r="U23"/>
  <c r="T23"/>
  <c r="S23"/>
  <c r="K8"/>
  <c r="Q8"/>
  <c r="K9"/>
  <c r="Q9"/>
  <c r="K10"/>
  <c r="Q10"/>
  <c r="K11"/>
  <c r="Q11"/>
  <c r="K12"/>
  <c r="Q12"/>
  <c r="K13"/>
  <c r="Q13"/>
  <c r="Q23"/>
  <c r="O23"/>
  <c r="N23"/>
  <c r="M23"/>
  <c r="L23"/>
  <c r="K23"/>
  <c r="J23"/>
  <c r="I23"/>
  <c r="H23"/>
  <c r="G23"/>
  <c r="F23"/>
  <c r="E23"/>
  <c r="D23"/>
  <c r="C23"/>
  <c r="Z22"/>
  <c r="Y3"/>
  <c r="Y4"/>
  <c r="Y5"/>
  <c r="Y6"/>
  <c r="Y7"/>
  <c r="Y22"/>
  <c r="X22"/>
  <c r="W22"/>
  <c r="V22"/>
  <c r="U22"/>
  <c r="T22"/>
  <c r="S22"/>
  <c r="K3"/>
  <c r="Q3"/>
  <c r="K4"/>
  <c r="Q4"/>
  <c r="K5"/>
  <c r="Q5"/>
  <c r="K6"/>
  <c r="Q6"/>
  <c r="K7"/>
  <c r="Q7"/>
  <c r="Q22"/>
  <c r="O22"/>
  <c r="N22"/>
  <c r="M22"/>
  <c r="L22"/>
  <c r="K22"/>
  <c r="J22"/>
  <c r="I22"/>
  <c r="H22"/>
  <c r="G22"/>
  <c r="F22"/>
  <c r="E22"/>
  <c r="D22"/>
  <c r="C22"/>
  <c r="Z20"/>
</calcChain>
</file>

<file path=xl/sharedStrings.xml><?xml version="1.0" encoding="utf-8"?>
<sst xmlns="http://schemas.openxmlformats.org/spreadsheetml/2006/main" count="115" uniqueCount="78">
  <si>
    <t>TOTAL DATA-OPERATION MOTIFS</t>
  </si>
  <si>
    <t>TOTAL WORKFLOW MOTIFS</t>
  </si>
  <si>
    <t>Atomic workflows</t>
  </si>
  <si>
    <t>Combine</t>
  </si>
  <si>
    <t>Data Cleaning</t>
  </si>
  <si>
    <t>Data Analysis</t>
  </si>
  <si>
    <t>Data Visualization</t>
  </si>
  <si>
    <t>Data analysis</t>
  </si>
  <si>
    <t>Data visualization</t>
  </si>
  <si>
    <t>Split</t>
  </si>
  <si>
    <t>Sort</t>
  </si>
  <si>
    <t>Data cleaning</t>
  </si>
  <si>
    <t>GENOMICS</t>
    <phoneticPr fontId="2" type="noConversion"/>
  </si>
  <si>
    <t>DRUG_DISCOVERY</t>
    <phoneticPr fontId="2" type="noConversion"/>
  </si>
  <si>
    <t>TEXT_MINING</t>
    <phoneticPr fontId="2" type="noConversion"/>
  </si>
  <si>
    <t>Internal macro</t>
  </si>
  <si>
    <t>Composite workflows</t>
  </si>
  <si>
    <t>Workflow Overload</t>
  </si>
  <si>
    <t>ASTRO</t>
    <phoneticPr fontId="2" type="noConversion"/>
  </si>
  <si>
    <t>BIODIV</t>
    <phoneticPr fontId="2" type="noConversion"/>
  </si>
  <si>
    <t>CHEMINFORMATICS</t>
    <phoneticPr fontId="2" type="noConversion"/>
  </si>
  <si>
    <t>GEO-INFORMATICS</t>
    <phoneticPr fontId="2" type="noConversion"/>
  </si>
  <si>
    <t>Data Retrieval</t>
    <phoneticPr fontId="2" type="noConversion"/>
  </si>
  <si>
    <t>Statefull Invocations</t>
    <phoneticPr fontId="2" type="noConversion"/>
  </si>
  <si>
    <t>Human Interactions</t>
    <phoneticPr fontId="2" type="noConversion"/>
  </si>
  <si>
    <t>TEXT_MINING</t>
    <phoneticPr fontId="2" type="noConversion"/>
  </si>
  <si>
    <t>WINGS</t>
    <phoneticPr fontId="2" type="noConversion"/>
  </si>
  <si>
    <t>TAVERNA</t>
    <phoneticPr fontId="2" type="noConversion"/>
  </si>
  <si>
    <t>Filter</t>
    <phoneticPr fontId="2" type="noConversion"/>
  </si>
  <si>
    <t>DATA PREPARATION</t>
    <phoneticPr fontId="2" type="noConversion"/>
  </si>
  <si>
    <t>Data Preparation</t>
    <phoneticPr fontId="2" type="noConversion"/>
  </si>
  <si>
    <t>Input Augmentation</t>
    <phoneticPr fontId="2" type="noConversion"/>
  </si>
  <si>
    <t>Format Transformation</t>
    <phoneticPr fontId="2" type="noConversion"/>
  </si>
  <si>
    <t>Data Retrieval</t>
    <phoneticPr fontId="2" type="noConversion"/>
  </si>
  <si>
    <t>Data Cleaning</t>
    <phoneticPr fontId="2" type="noConversion"/>
  </si>
  <si>
    <t>Data Analysis</t>
    <phoneticPr fontId="2" type="noConversion"/>
  </si>
  <si>
    <t>Data Visualization</t>
    <phoneticPr fontId="2" type="noConversion"/>
  </si>
  <si>
    <t xml:space="preserve">Filter </t>
    <phoneticPr fontId="2" type="noConversion"/>
  </si>
  <si>
    <t>Stateful Invocations</t>
    <phoneticPr fontId="2" type="noConversion"/>
  </si>
  <si>
    <t>Data Movement</t>
  </si>
  <si>
    <t>GALAXY</t>
  </si>
  <si>
    <t>MACHINE_LEARNING</t>
  </si>
  <si>
    <t>SOCIAL_NETWORK_ANALYSIS</t>
  </si>
  <si>
    <t>GENOMICS</t>
  </si>
  <si>
    <t>TEXT_MINING</t>
  </si>
  <si>
    <t>INDEPENDENT</t>
  </si>
  <si>
    <t xml:space="preserve">VISTRAILS </t>
  </si>
  <si>
    <t>TOTAL WORKFLOWS</t>
  </si>
  <si>
    <t>MEDICAL_INFORMATICS</t>
  </si>
  <si>
    <t>Total</t>
  </si>
  <si>
    <t>WINGS - LIFE SCIENCES</t>
  </si>
  <si>
    <t>TAVERNA - LIFE SCIENCES</t>
  </si>
  <si>
    <t>GALAXY - LIFE SCIENCES</t>
  </si>
  <si>
    <t>VISTRAILS - LIFE SCIENCES</t>
  </si>
  <si>
    <r>
      <t>Basic Life Sciences</t>
    </r>
    <r>
      <rPr>
        <sz val="10"/>
        <rFont val="Verdana"/>
      </rPr>
      <t xml:space="preserve"> domain covers all scales of biological organisation; from molecules to cells, physiology and organisms, on to populations, species and ecosystems. It includes specialist interests in structure, genetics, development, pharmacology, neuroscience and evolution.</t>
    </r>
  </si>
  <si>
    <t>LIFE SCIENCES include: Genomics, drug discovery, biodiversity, chemical informatics and medical informatics</t>
  </si>
  <si>
    <t>Genomics</t>
  </si>
  <si>
    <t>Astronomy</t>
  </si>
  <si>
    <t>Biodiversity</t>
  </si>
  <si>
    <t>Cheminformatics</t>
  </si>
  <si>
    <t>Geo-informatics</t>
  </si>
  <si>
    <t>All Domains</t>
  </si>
  <si>
    <t>Text Mining</t>
  </si>
  <si>
    <t>Drug Discovery</t>
  </si>
  <si>
    <t>Ssocial Network Analysis</t>
  </si>
  <si>
    <t>Medical Informatics</t>
  </si>
  <si>
    <t>Domain Independent</t>
  </si>
  <si>
    <t>Grouped by tool</t>
  </si>
  <si>
    <t>WINGS</t>
  </si>
  <si>
    <t>TAVERNA</t>
  </si>
  <si>
    <t>VISTRAILS</t>
  </si>
  <si>
    <t>Combine (Merge + Join)</t>
  </si>
  <si>
    <t>Format Transformation</t>
  </si>
  <si>
    <t>Input Augmentation</t>
  </si>
  <si>
    <t>Group</t>
  </si>
  <si>
    <t>Output Extraction</t>
  </si>
  <si>
    <t>Workflow with Max no of steps</t>
  </si>
  <si>
    <t>Workflow with less no of steps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</si>
</sst>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0" xfId="0" applyFill="1"/>
    <xf numFmtId="0" fontId="3" fillId="0" borderId="0" xfId="0" applyFont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4" fillId="0" borderId="0" xfId="0" applyFont="1"/>
    <xf numFmtId="0" fontId="0" fillId="0" borderId="0" xfId="0" applyFill="1"/>
    <xf numFmtId="0" fontId="5" fillId="0" borderId="0" xfId="0" applyFont="1"/>
    <xf numFmtId="0" fontId="0" fillId="2" borderId="1" xfId="0" applyFill="1" applyBorder="1" applyAlignment="1">
      <alignment textRotation="90"/>
    </xf>
    <xf numFmtId="0" fontId="1" fillId="3" borderId="1" xfId="0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0" borderId="0" xfId="0" applyBorder="1"/>
    <xf numFmtId="0" fontId="0" fillId="0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8" borderId="0" xfId="0" applyFill="1" applyBorder="1" applyAlignment="1">
      <alignment textRotation="90"/>
    </xf>
    <xf numFmtId="0" fontId="0" fillId="0" borderId="3" xfId="0" applyBorder="1"/>
    <xf numFmtId="0" fontId="0" fillId="7" borderId="4" xfId="0" applyFill="1" applyBorder="1" applyAlignment="1">
      <alignment textRotation="90"/>
    </xf>
    <xf numFmtId="0" fontId="0" fillId="0" borderId="4" xfId="0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5" fillId="0" borderId="3" xfId="0" applyFont="1" applyBorder="1"/>
    <xf numFmtId="0" fontId="0" fillId="5" borderId="3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2"/>
          <c:order val="0"/>
          <c:tx>
            <c:strRef>
              <c:f>Sheet1!$J$89</c:f>
              <c:strCache>
                <c:ptCount val="1"/>
                <c:pt idx="0">
                  <c:v>Split</c:v>
                </c:pt>
              </c:strCache>
            </c:strRef>
          </c:tx>
          <c:spPr>
            <a:pattFill prst="narVert"/>
            <a:ln>
              <a:solidFill>
                <a:sysClr val="windowText" lastClr="000000"/>
              </a:solidFill>
            </a:ln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Sheet1!$J$90:$J$93</c:f>
              <c:numCache>
                <c:formatCode>General</c:formatCode>
                <c:ptCount val="4"/>
                <c:pt idx="0">
                  <c:v>4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1"/>
          <c:tx>
            <c:strRef>
              <c:f>Sheet1!$I$89</c:f>
              <c:strCache>
                <c:ptCount val="1"/>
                <c:pt idx="0">
                  <c:v>Sort</c:v>
                </c:pt>
              </c:strCache>
            </c:strRef>
          </c:tx>
          <c:spPr>
            <a:pattFill prst="pct75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Sheet1!$I$90:$I$93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7"/>
          <c:order val="2"/>
          <c:tx>
            <c:strRef>
              <c:f>Sheet1!$H$89</c:f>
              <c:strCache>
                <c:ptCount val="1"/>
                <c:pt idx="0">
                  <c:v>Output Extraction</c:v>
                </c:pt>
              </c:strCache>
            </c:strRef>
          </c:tx>
          <c:spPr>
            <a:pattFill prst="smGrid"/>
          </c:spPr>
          <c:val>
            <c:numRef>
              <c:f>Sheet1!$H$90:$H$93</c:f>
              <c:numCache>
                <c:formatCode>General</c:formatCode>
                <c:ptCount val="4"/>
                <c:pt idx="0">
                  <c:v>13</c:v>
                </c:pt>
                <c:pt idx="1">
                  <c:v>69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</c:ser>
        <c:ser>
          <c:idx val="1"/>
          <c:order val="3"/>
          <c:tx>
            <c:strRef>
              <c:f>Sheet1!$G$89</c:f>
              <c:strCache>
                <c:ptCount val="1"/>
                <c:pt idx="0">
                  <c:v>Input Augmentation</c:v>
                </c:pt>
              </c:strCache>
            </c:strRef>
          </c:tx>
          <c:spPr>
            <a:pattFill prst="narHorz"/>
            <a:ln>
              <a:solidFill>
                <a:sysClr val="windowText" lastClr="000000"/>
              </a:solidFill>
            </a:ln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15</c:v>
                </c:pt>
                <c:pt idx="1">
                  <c:v>75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6"/>
          <c:order val="4"/>
          <c:tx>
            <c:strRef>
              <c:f>Sheet1!$F$89</c:f>
              <c:strCache>
                <c:ptCount val="1"/>
                <c:pt idx="0">
                  <c:v>Group</c:v>
                </c:pt>
              </c:strCache>
            </c:strRef>
          </c:tx>
          <c:spPr>
            <a:pattFill prst="pct50"/>
          </c:spPr>
          <c:val>
            <c:numRef>
              <c:f>Sheet1!$F$90:$F$93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ser>
          <c:idx val="0"/>
          <c:order val="5"/>
          <c:tx>
            <c:strRef>
              <c:f>Sheet1!$E$89</c:f>
              <c:strCache>
                <c:ptCount val="1"/>
                <c:pt idx="0">
                  <c:v>Format Transformation</c:v>
                </c:pt>
              </c:strCache>
            </c:strRef>
          </c:tx>
          <c:spPr>
            <a:pattFill prst="dkDnDiag"/>
            <a:ln>
              <a:solidFill>
                <a:sysClr val="windowText" lastClr="000000"/>
              </a:solidFill>
            </a:ln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Sheet1!$E$90:$E$93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</c:ser>
        <c:ser>
          <c:idx val="4"/>
          <c:order val="6"/>
          <c:tx>
            <c:strRef>
              <c:f>Sheet1!$D$89</c:f>
              <c:strCache>
                <c:ptCount val="1"/>
                <c:pt idx="0">
                  <c:v>Filter </c:v>
                </c:pt>
              </c:strCache>
            </c:strRef>
          </c:tx>
          <c:spPr>
            <a:pattFill prst="dkUpDiag"/>
            <a:ln>
              <a:solidFill>
                <a:sysClr val="windowText" lastClr="000000"/>
              </a:solidFill>
            </a:ln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Sheet1!$D$90:$D$93</c:f>
              <c:numCache>
                <c:formatCode>General</c:formatCode>
                <c:ptCount val="4"/>
                <c:pt idx="0">
                  <c:v>3</c:v>
                </c:pt>
                <c:pt idx="1">
                  <c:v>28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</c:ser>
        <c:ser>
          <c:idx val="3"/>
          <c:order val="7"/>
          <c:tx>
            <c:strRef>
              <c:f>Sheet1!$C$89</c:f>
              <c:strCache>
                <c:ptCount val="1"/>
                <c:pt idx="0">
                  <c:v>Combine</c:v>
                </c:pt>
              </c:strCache>
            </c:strRef>
          </c:tx>
          <c:spPr>
            <a:pattFill prst="pct10"/>
            <a:ln>
              <a:solidFill>
                <a:sysClr val="windowText" lastClr="000000"/>
              </a:solidFill>
            </a:ln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Sheet1!$C$90:$C$93</c:f>
              <c:numCache>
                <c:formatCode>General</c:formatCode>
                <c:ptCount val="4"/>
                <c:pt idx="0">
                  <c:v>35</c:v>
                </c:pt>
                <c:pt idx="1">
                  <c:v>63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overlap val="100"/>
        <c:axId val="106972288"/>
        <c:axId val="106973824"/>
      </c:barChart>
      <c:catAx>
        <c:axId val="1069722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6973824"/>
        <c:crosses val="autoZero"/>
        <c:auto val="1"/>
        <c:lblAlgn val="ctr"/>
        <c:lblOffset val="100"/>
      </c:catAx>
      <c:valAx>
        <c:axId val="10697382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697228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144" l="0.7000000000000014" r="0.7000000000000014" t="0.750000000000001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3"/>
          <c:order val="0"/>
          <c:tx>
            <c:strRef>
              <c:f>Sheet1!$X$89</c:f>
              <c:strCache>
                <c:ptCount val="1"/>
                <c:pt idx="0">
                  <c:v>Workflow Overload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Sheet1!$X$90:$X$93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Sheet1!$W$89</c:f>
              <c:strCache>
                <c:ptCount val="1"/>
                <c:pt idx="0">
                  <c:v>Stateful Invocations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Sheet1!$W$90:$W$93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2"/>
          <c:tx>
            <c:strRef>
              <c:f>Sheet1!$V$89</c:f>
              <c:strCache>
                <c:ptCount val="1"/>
                <c:pt idx="0">
                  <c:v>Human Interactions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Sheet1!$V$90:$V$93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Sheet1!$U$89</c:f>
              <c:strCache>
                <c:ptCount val="1"/>
                <c:pt idx="0">
                  <c:v>Internal macro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Sheet1!$U$90:$U$93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</c:ser>
        <c:ser>
          <c:idx val="1"/>
          <c:order val="4"/>
          <c:tx>
            <c:strRef>
              <c:f>Sheet1!$T$89</c:f>
              <c:strCache>
                <c:ptCount val="1"/>
                <c:pt idx="0">
                  <c:v>Composite workflows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Sheet1!$T$90:$T$93</c:f>
              <c:numCache>
                <c:formatCode>General</c:formatCode>
                <c:ptCount val="4"/>
                <c:pt idx="0">
                  <c:v>9</c:v>
                </c:pt>
                <c:pt idx="1">
                  <c:v>35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2"/>
          <c:order val="5"/>
          <c:tx>
            <c:strRef>
              <c:f>Sheet1!$S$89</c:f>
              <c:strCache>
                <c:ptCount val="1"/>
                <c:pt idx="0">
                  <c:v>Atomic workflows</c:v>
                </c:pt>
              </c:strCache>
            </c:strRef>
          </c:tx>
          <c:val>
            <c:numRef>
              <c:f>Sheet1!$S$90:$S$93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</c:ser>
        <c:overlap val="100"/>
        <c:axId val="108105088"/>
        <c:axId val="108135552"/>
      </c:barChart>
      <c:catAx>
        <c:axId val="1081050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135552"/>
        <c:crosses val="autoZero"/>
        <c:auto val="1"/>
        <c:lblAlgn val="ctr"/>
        <c:lblOffset val="100"/>
      </c:catAx>
      <c:valAx>
        <c:axId val="10813555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105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2"/>
          <c:order val="0"/>
          <c:tx>
            <c:strRef>
              <c:f>Sheet1!$J$89</c:f>
              <c:strCache>
                <c:ptCount val="1"/>
                <c:pt idx="0">
                  <c:v>Split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Sheet1!$J$90:$J$93</c:f>
              <c:numCache>
                <c:formatCode>General</c:formatCode>
                <c:ptCount val="4"/>
                <c:pt idx="0">
                  <c:v>4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1"/>
          <c:tx>
            <c:strRef>
              <c:f>Sheet1!$I$89</c:f>
              <c:strCache>
                <c:ptCount val="1"/>
                <c:pt idx="0">
                  <c:v>Sort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Sheet1!$I$90:$I$93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7"/>
          <c:order val="2"/>
          <c:tx>
            <c:strRef>
              <c:f>Sheet1!$H$89</c:f>
              <c:strCache>
                <c:ptCount val="1"/>
                <c:pt idx="0">
                  <c:v>Output Extraction</c:v>
                </c:pt>
              </c:strCache>
            </c:strRef>
          </c:tx>
          <c:val>
            <c:numRef>
              <c:f>Sheet1!$H$90:$H$93</c:f>
              <c:numCache>
                <c:formatCode>General</c:formatCode>
                <c:ptCount val="4"/>
                <c:pt idx="0">
                  <c:v>13</c:v>
                </c:pt>
                <c:pt idx="1">
                  <c:v>69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</c:ser>
        <c:ser>
          <c:idx val="1"/>
          <c:order val="3"/>
          <c:tx>
            <c:strRef>
              <c:f>Sheet1!$G$89</c:f>
              <c:strCache>
                <c:ptCount val="1"/>
                <c:pt idx="0">
                  <c:v>Input Augmentation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15</c:v>
                </c:pt>
                <c:pt idx="1">
                  <c:v>75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6"/>
          <c:order val="4"/>
          <c:tx>
            <c:strRef>
              <c:f>Sheet1!$F$89</c:f>
              <c:strCache>
                <c:ptCount val="1"/>
                <c:pt idx="0">
                  <c:v>Group</c:v>
                </c:pt>
              </c:strCache>
            </c:strRef>
          </c:tx>
          <c:val>
            <c:numRef>
              <c:f>Sheet1!$F$90:$F$93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ser>
          <c:idx val="0"/>
          <c:order val="5"/>
          <c:tx>
            <c:strRef>
              <c:f>Sheet1!$E$89</c:f>
              <c:strCache>
                <c:ptCount val="1"/>
                <c:pt idx="0">
                  <c:v>Format Transformation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Sheet1!$E$90:$E$93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</c:ser>
        <c:ser>
          <c:idx val="4"/>
          <c:order val="6"/>
          <c:tx>
            <c:strRef>
              <c:f>Sheet1!$D$89</c:f>
              <c:strCache>
                <c:ptCount val="1"/>
                <c:pt idx="0">
                  <c:v>Filter 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Sheet1!$D$90:$D$93</c:f>
              <c:numCache>
                <c:formatCode>General</c:formatCode>
                <c:ptCount val="4"/>
                <c:pt idx="0">
                  <c:v>3</c:v>
                </c:pt>
                <c:pt idx="1">
                  <c:v>28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</c:ser>
        <c:ser>
          <c:idx val="3"/>
          <c:order val="7"/>
          <c:tx>
            <c:strRef>
              <c:f>Sheet1!$C$89</c:f>
              <c:strCache>
                <c:ptCount val="1"/>
                <c:pt idx="0">
                  <c:v>Combine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Sheet1!$C$90:$C$93</c:f>
              <c:numCache>
                <c:formatCode>General</c:formatCode>
                <c:ptCount val="4"/>
                <c:pt idx="0">
                  <c:v>35</c:v>
                </c:pt>
                <c:pt idx="1">
                  <c:v>63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overlap val="100"/>
        <c:axId val="108189184"/>
        <c:axId val="108190720"/>
      </c:barChart>
      <c:catAx>
        <c:axId val="1081891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190720"/>
        <c:crosses val="autoZero"/>
        <c:auto val="1"/>
        <c:lblAlgn val="ctr"/>
        <c:lblOffset val="100"/>
      </c:catAx>
      <c:valAx>
        <c:axId val="10819072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1891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4"/>
          <c:order val="0"/>
          <c:tx>
            <c:strRef>
              <c:f>Sheet1!$P$89</c:f>
              <c:strCache>
                <c:ptCount val="1"/>
                <c:pt idx="0">
                  <c:v>Data Visualization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Sheet1!$P$90:$P$93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Sheet1!$O$89</c:f>
              <c:strCache>
                <c:ptCount val="1"/>
                <c:pt idx="0">
                  <c:v>Data Retrieval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Sheet1!$O$90:$O$93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</c:ser>
        <c:ser>
          <c:idx val="5"/>
          <c:order val="2"/>
          <c:tx>
            <c:strRef>
              <c:f>Sheet1!$N$89</c:f>
              <c:strCache>
                <c:ptCount val="1"/>
                <c:pt idx="0">
                  <c:v>Data Movement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Sheet1!$N$90:$N$93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Sheet1!$M$89</c:f>
              <c:strCache>
                <c:ptCount val="1"/>
                <c:pt idx="0">
                  <c:v>Data Cleaning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Sheet1!$M$90:$M$93</c:f>
              <c:numCache>
                <c:formatCode>General</c:formatCode>
                <c:ptCount val="4"/>
                <c:pt idx="0">
                  <c:v>9</c:v>
                </c:pt>
                <c:pt idx="1">
                  <c:v>20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</c:ser>
        <c:ser>
          <c:idx val="3"/>
          <c:order val="4"/>
          <c:tx>
            <c:strRef>
              <c:f>Sheet1!$L$89</c:f>
              <c:strCache>
                <c:ptCount val="1"/>
                <c:pt idx="0">
                  <c:v>Data Analysis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Sheet1!$L$90:$L$93</c:f>
              <c:numCache>
                <c:formatCode>General</c:formatCode>
                <c:ptCount val="4"/>
                <c:pt idx="0">
                  <c:v>54</c:v>
                </c:pt>
                <c:pt idx="1">
                  <c:v>53</c:v>
                </c:pt>
                <c:pt idx="2">
                  <c:v>44</c:v>
                </c:pt>
                <c:pt idx="3">
                  <c:v>1</c:v>
                </c:pt>
              </c:numCache>
            </c:numRef>
          </c:val>
        </c:ser>
        <c:ser>
          <c:idx val="0"/>
          <c:order val="5"/>
          <c:tx>
            <c:strRef>
              <c:f>Sheet1!$K$89</c:f>
              <c:strCache>
                <c:ptCount val="1"/>
                <c:pt idx="0">
                  <c:v>Data Preparation</c:v>
                </c:pt>
              </c:strCache>
            </c:strRef>
          </c:tx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Sheet1!$K$90:$K$93</c:f>
              <c:numCache>
                <c:formatCode>General</c:formatCode>
                <c:ptCount val="4"/>
                <c:pt idx="0">
                  <c:v>102</c:v>
                </c:pt>
                <c:pt idx="1">
                  <c:v>292</c:v>
                </c:pt>
                <c:pt idx="2">
                  <c:v>94</c:v>
                </c:pt>
                <c:pt idx="3">
                  <c:v>50</c:v>
                </c:pt>
              </c:numCache>
            </c:numRef>
          </c:val>
        </c:ser>
        <c:overlap val="100"/>
        <c:axId val="108237952"/>
        <c:axId val="108239488"/>
      </c:barChart>
      <c:catAx>
        <c:axId val="108237952"/>
        <c:scaling>
          <c:orientation val="minMax"/>
        </c:scaling>
        <c:axPos val="b"/>
        <c:tickLblPos val="nextTo"/>
        <c:crossAx val="108239488"/>
        <c:crosses val="autoZero"/>
        <c:auto val="1"/>
        <c:lblAlgn val="ctr"/>
        <c:lblOffset val="100"/>
      </c:catAx>
      <c:valAx>
        <c:axId val="108239488"/>
        <c:scaling>
          <c:orientation val="minMax"/>
        </c:scaling>
        <c:axPos val="l"/>
        <c:majorGridlines/>
        <c:numFmt formatCode="0%" sourceLinked="1"/>
        <c:tickLblPos val="nextTo"/>
        <c:crossAx val="1082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162" r="0.700000000000001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4"/>
          <c:order val="0"/>
          <c:tx>
            <c:strRef>
              <c:f>Sheet1!$P$89</c:f>
              <c:strCache>
                <c:ptCount val="1"/>
                <c:pt idx="0">
                  <c:v>Data Visualization</c:v>
                </c:pt>
              </c:strCache>
            </c:strRef>
          </c:tx>
          <c:spPr>
            <a:pattFill prst="dkUpDiag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Sheet1!$P$90:$P$93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Sheet1!$O$89</c:f>
              <c:strCache>
                <c:ptCount val="1"/>
                <c:pt idx="0">
                  <c:v>Data Retrieval</c:v>
                </c:pt>
              </c:strCache>
            </c:strRef>
          </c:tx>
          <c:spPr>
            <a:pattFill prst="narHorz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Sheet1!$O$90:$O$93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</c:ser>
        <c:ser>
          <c:idx val="5"/>
          <c:order val="2"/>
          <c:tx>
            <c:strRef>
              <c:f>Sheet1!$N$89</c:f>
              <c:strCache>
                <c:ptCount val="1"/>
                <c:pt idx="0">
                  <c:v>Data Movement</c:v>
                </c:pt>
              </c:strCache>
            </c:strRef>
          </c:tx>
          <c:spPr>
            <a:pattFill prst="pct75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Sheet1!$N$90:$N$93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Sheet1!$M$89</c:f>
              <c:strCache>
                <c:ptCount val="1"/>
                <c:pt idx="0">
                  <c:v>Data Cleaning</c:v>
                </c:pt>
              </c:strCache>
            </c:strRef>
          </c:tx>
          <c:spPr>
            <a:pattFill prst="narVert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Sheet1!$M$90:$M$93</c:f>
              <c:numCache>
                <c:formatCode>General</c:formatCode>
                <c:ptCount val="4"/>
                <c:pt idx="0">
                  <c:v>9</c:v>
                </c:pt>
                <c:pt idx="1">
                  <c:v>20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</c:ser>
        <c:ser>
          <c:idx val="3"/>
          <c:order val="4"/>
          <c:tx>
            <c:strRef>
              <c:f>Sheet1!$L$89</c:f>
              <c:strCache>
                <c:ptCount val="1"/>
                <c:pt idx="0">
                  <c:v>Data Analysis</c:v>
                </c:pt>
              </c:strCache>
            </c:strRef>
          </c:tx>
          <c:spPr>
            <a:pattFill prst="pct10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Sheet1!$L$90:$L$93</c:f>
              <c:numCache>
                <c:formatCode>General</c:formatCode>
                <c:ptCount val="4"/>
                <c:pt idx="0">
                  <c:v>54</c:v>
                </c:pt>
                <c:pt idx="1">
                  <c:v>53</c:v>
                </c:pt>
                <c:pt idx="2">
                  <c:v>44</c:v>
                </c:pt>
                <c:pt idx="3">
                  <c:v>1</c:v>
                </c:pt>
              </c:numCache>
            </c:numRef>
          </c:val>
        </c:ser>
        <c:ser>
          <c:idx val="0"/>
          <c:order val="5"/>
          <c:tx>
            <c:strRef>
              <c:f>Sheet1!$K$89</c:f>
              <c:strCache>
                <c:ptCount val="1"/>
                <c:pt idx="0">
                  <c:v>Data Preparation</c:v>
                </c:pt>
              </c:strCache>
            </c:strRef>
          </c:tx>
          <c:spPr>
            <a:pattFill prst="dkDnDiag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Sheet1!$K$90:$K$93</c:f>
              <c:numCache>
                <c:formatCode>General</c:formatCode>
                <c:ptCount val="4"/>
                <c:pt idx="0">
                  <c:v>102</c:v>
                </c:pt>
                <c:pt idx="1">
                  <c:v>292</c:v>
                </c:pt>
                <c:pt idx="2">
                  <c:v>94</c:v>
                </c:pt>
                <c:pt idx="3">
                  <c:v>50</c:v>
                </c:pt>
              </c:numCache>
            </c:numRef>
          </c:val>
        </c:ser>
        <c:overlap val="100"/>
        <c:axId val="107026304"/>
        <c:axId val="107027840"/>
      </c:barChart>
      <c:catAx>
        <c:axId val="1070263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027840"/>
        <c:crosses val="autoZero"/>
        <c:auto val="1"/>
        <c:lblAlgn val="ctr"/>
        <c:lblOffset val="100"/>
      </c:catAx>
      <c:valAx>
        <c:axId val="10702784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02630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3"/>
          <c:order val="0"/>
          <c:tx>
            <c:strRef>
              <c:f>Sheet1!$X$89</c:f>
              <c:strCache>
                <c:ptCount val="1"/>
                <c:pt idx="0">
                  <c:v>Workflow Overload</c:v>
                </c:pt>
              </c:strCache>
            </c:strRef>
          </c:tx>
          <c:spPr>
            <a:pattFill prst="pct10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Sheet1!$X$90:$X$93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Sheet1!$W$89</c:f>
              <c:strCache>
                <c:ptCount val="1"/>
                <c:pt idx="0">
                  <c:v>Stateful Invocations</c:v>
                </c:pt>
              </c:strCache>
            </c:strRef>
          </c:tx>
          <c:spPr>
            <a:pattFill prst="dkUpDiag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Sheet1!$W$90:$W$93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2"/>
          <c:tx>
            <c:strRef>
              <c:f>Sheet1!$V$89</c:f>
              <c:strCache>
                <c:ptCount val="1"/>
                <c:pt idx="0">
                  <c:v>Human Interactions</c:v>
                </c:pt>
              </c:strCache>
            </c:strRef>
          </c:tx>
          <c:spPr>
            <a:pattFill prst="pct75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Sheet1!$V$90:$V$93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Sheet1!$U$89</c:f>
              <c:strCache>
                <c:ptCount val="1"/>
                <c:pt idx="0">
                  <c:v>Internal macro</c:v>
                </c:pt>
              </c:strCache>
            </c:strRef>
          </c:tx>
          <c:spPr>
            <a:pattFill prst="dkDnDiag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Sheet1!$U$90:$U$93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</c:ser>
        <c:ser>
          <c:idx val="1"/>
          <c:order val="4"/>
          <c:tx>
            <c:strRef>
              <c:f>Sheet1!$T$89</c:f>
              <c:strCache>
                <c:ptCount val="1"/>
                <c:pt idx="0">
                  <c:v>Composite workflows</c:v>
                </c:pt>
              </c:strCache>
            </c:strRef>
          </c:tx>
          <c:spPr>
            <a:pattFill prst="narHorz"/>
          </c:spPr>
          <c:cat>
            <c:strRef>
              <c:f>Sheet1!$B$90:$B$93</c:f>
              <c:strCache>
                <c:ptCount val="4"/>
                <c:pt idx="0">
                  <c:v>WINGS - LIFE SCIENCES</c:v>
                </c:pt>
                <c:pt idx="1">
                  <c:v>TAVERNA - LIFE SCIENCES</c:v>
                </c:pt>
                <c:pt idx="2">
                  <c:v>GALAXY - LIFE SCIENCES</c:v>
                </c:pt>
                <c:pt idx="3">
                  <c:v>VISTRAILS - LIFE SCIENCES</c:v>
                </c:pt>
              </c:strCache>
            </c:strRef>
          </c:cat>
          <c:val>
            <c:numRef>
              <c:f>Sheet1!$T$90:$T$93</c:f>
              <c:numCache>
                <c:formatCode>General</c:formatCode>
                <c:ptCount val="4"/>
                <c:pt idx="0">
                  <c:v>9</c:v>
                </c:pt>
                <c:pt idx="1">
                  <c:v>35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2"/>
          <c:order val="5"/>
          <c:tx>
            <c:strRef>
              <c:f>Sheet1!$S$89</c:f>
              <c:strCache>
                <c:ptCount val="1"/>
                <c:pt idx="0">
                  <c:v>Atomic workflows</c:v>
                </c:pt>
              </c:strCache>
            </c:strRef>
          </c:tx>
          <c:spPr>
            <a:pattFill prst="pct50"/>
          </c:spPr>
          <c:val>
            <c:numRef>
              <c:f>Sheet1!$S$90:$S$93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</c:ser>
        <c:overlap val="100"/>
        <c:axId val="107063936"/>
        <c:axId val="107078016"/>
      </c:barChart>
      <c:catAx>
        <c:axId val="1070639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078016"/>
        <c:crosses val="autoZero"/>
        <c:auto val="1"/>
        <c:lblAlgn val="ctr"/>
        <c:lblOffset val="100"/>
      </c:catAx>
      <c:valAx>
        <c:axId val="10707801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063936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144" l="0.7000000000000014" r="0.7000000000000014" t="0.750000000000001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4"/>
          <c:order val="0"/>
          <c:tx>
            <c:strRef>
              <c:f>Sheet1!$P$35</c:f>
              <c:strCache>
                <c:ptCount val="1"/>
                <c:pt idx="0">
                  <c:v>Data Visualization</c:v>
                </c:pt>
              </c:strCache>
            </c:strRef>
          </c:tx>
          <c:spPr>
            <a:pattFill prst="dkUpDiag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Sheet1!$P$36:$P$46</c:f>
              <c:numCache>
                <c:formatCode>General</c:formatCode>
                <c:ptCount val="11"/>
                <c:pt idx="0">
                  <c:v>26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18</c:v>
                </c:pt>
                <c:pt idx="8">
                  <c:v>51</c:v>
                </c:pt>
                <c:pt idx="9">
                  <c:v>33</c:v>
                </c:pt>
                <c:pt idx="10">
                  <c:v>140</c:v>
                </c:pt>
              </c:numCache>
            </c:numRef>
          </c:val>
        </c:ser>
        <c:ser>
          <c:idx val="1"/>
          <c:order val="1"/>
          <c:tx>
            <c:strRef>
              <c:f>Sheet1!$O$35</c:f>
              <c:strCache>
                <c:ptCount val="1"/>
                <c:pt idx="0">
                  <c:v>Data Retrieval</c:v>
                </c:pt>
              </c:strCache>
            </c:strRef>
          </c:tx>
          <c:spPr>
            <a:pattFill prst="narHorz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Sheet1!$O$36:$O$46</c:f>
              <c:numCache>
                <c:formatCode>General</c:formatCode>
                <c:ptCount val="11"/>
                <c:pt idx="0">
                  <c:v>63</c:v>
                </c:pt>
                <c:pt idx="1">
                  <c:v>2</c:v>
                </c:pt>
                <c:pt idx="2">
                  <c:v>0</c:v>
                </c:pt>
                <c:pt idx="3">
                  <c:v>48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146</c:v>
                </c:pt>
              </c:numCache>
            </c:numRef>
          </c:val>
        </c:ser>
        <c:ser>
          <c:idx val="5"/>
          <c:order val="2"/>
          <c:tx>
            <c:strRef>
              <c:f>Sheet1!$N$35</c:f>
              <c:strCache>
                <c:ptCount val="1"/>
                <c:pt idx="0">
                  <c:v>Data Movement</c:v>
                </c:pt>
              </c:strCache>
            </c:strRef>
          </c:tx>
          <c:spPr>
            <a:pattFill prst="pct75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Sheet1!$N$36:$N$46</c:f>
              <c:numCache>
                <c:formatCode>General</c:formatCode>
                <c:ptCount val="11"/>
                <c:pt idx="0">
                  <c:v>32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</c:v>
                </c:pt>
              </c:numCache>
            </c:numRef>
          </c:val>
        </c:ser>
        <c:ser>
          <c:idx val="2"/>
          <c:order val="3"/>
          <c:tx>
            <c:strRef>
              <c:f>Sheet1!$M$35</c:f>
              <c:strCache>
                <c:ptCount val="1"/>
                <c:pt idx="0">
                  <c:v>Data Cleaning</c:v>
                </c:pt>
              </c:strCache>
            </c:strRef>
          </c:tx>
          <c:spPr>
            <a:pattFill prst="narVert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Sheet1!$M$36:$M$46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20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</c:v>
                </c:pt>
              </c:numCache>
            </c:numRef>
          </c:val>
        </c:ser>
        <c:ser>
          <c:idx val="3"/>
          <c:order val="4"/>
          <c:tx>
            <c:strRef>
              <c:f>Sheet1!$L$35</c:f>
              <c:strCache>
                <c:ptCount val="1"/>
                <c:pt idx="0">
                  <c:v>Data Analysis</c:v>
                </c:pt>
              </c:strCache>
            </c:strRef>
          </c:tx>
          <c:spPr>
            <a:pattFill prst="pct20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Sheet1!$L$36:$L$46</c:f>
              <c:numCache>
                <c:formatCode>General</c:formatCode>
                <c:ptCount val="11"/>
                <c:pt idx="0">
                  <c:v>134</c:v>
                </c:pt>
                <c:pt idx="1">
                  <c:v>46</c:v>
                </c:pt>
                <c:pt idx="2">
                  <c:v>12</c:v>
                </c:pt>
                <c:pt idx="3">
                  <c:v>48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5</c:v>
                </c:pt>
                <c:pt idx="8">
                  <c:v>29</c:v>
                </c:pt>
                <c:pt idx="9">
                  <c:v>1</c:v>
                </c:pt>
                <c:pt idx="10">
                  <c:v>288</c:v>
                </c:pt>
              </c:numCache>
            </c:numRef>
          </c:val>
        </c:ser>
        <c:ser>
          <c:idx val="0"/>
          <c:order val="5"/>
          <c:tx>
            <c:strRef>
              <c:f>Sheet1!$K$35</c:f>
              <c:strCache>
                <c:ptCount val="1"/>
                <c:pt idx="0">
                  <c:v>Data Preparation</c:v>
                </c:pt>
              </c:strCache>
            </c:strRef>
          </c:tx>
          <c:spPr>
            <a:pattFill prst="dkDnDiag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Sheet1!$K$36:$K$46</c:f>
              <c:numCache>
                <c:formatCode>General</c:formatCode>
                <c:ptCount val="11"/>
                <c:pt idx="0">
                  <c:v>422</c:v>
                </c:pt>
                <c:pt idx="1">
                  <c:v>145</c:v>
                </c:pt>
                <c:pt idx="2">
                  <c:v>24</c:v>
                </c:pt>
                <c:pt idx="3">
                  <c:v>215</c:v>
                </c:pt>
                <c:pt idx="4">
                  <c:v>24</c:v>
                </c:pt>
                <c:pt idx="5">
                  <c:v>21</c:v>
                </c:pt>
                <c:pt idx="6">
                  <c:v>34</c:v>
                </c:pt>
                <c:pt idx="7">
                  <c:v>0</c:v>
                </c:pt>
                <c:pt idx="8">
                  <c:v>64</c:v>
                </c:pt>
                <c:pt idx="9">
                  <c:v>47</c:v>
                </c:pt>
                <c:pt idx="10">
                  <c:v>996</c:v>
                </c:pt>
              </c:numCache>
            </c:numRef>
          </c:val>
        </c:ser>
        <c:overlap val="100"/>
        <c:axId val="107524096"/>
        <c:axId val="107525632"/>
      </c:barChart>
      <c:catAx>
        <c:axId val="1075240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525632"/>
        <c:crosses val="autoZero"/>
        <c:auto val="1"/>
        <c:lblAlgn val="ctr"/>
        <c:lblOffset val="100"/>
      </c:catAx>
      <c:valAx>
        <c:axId val="10752563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524096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144" l="0.7000000000000014" r="0.7000000000000014" t="0.750000000000001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3"/>
          <c:order val="0"/>
          <c:tx>
            <c:strRef>
              <c:f>Sheet1!$X$35</c:f>
              <c:strCache>
                <c:ptCount val="1"/>
                <c:pt idx="0">
                  <c:v>Workflow Overload</c:v>
                </c:pt>
              </c:strCache>
            </c:strRef>
          </c:tx>
          <c:spPr>
            <a:pattFill prst="pct10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Sheet1!$X$36:$X$46</c:f>
              <c:numCache>
                <c:formatCode>General</c:formatCode>
                <c:ptCount val="11"/>
                <c:pt idx="0">
                  <c:v>4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0</c:v>
                </c:pt>
                <c:pt idx="10">
                  <c:v>35</c:v>
                </c:pt>
              </c:numCache>
            </c:numRef>
          </c:val>
        </c:ser>
        <c:ser>
          <c:idx val="4"/>
          <c:order val="1"/>
          <c:tx>
            <c:strRef>
              <c:f>Sheet1!$W$35</c:f>
              <c:strCache>
                <c:ptCount val="1"/>
                <c:pt idx="0">
                  <c:v>Statefull Invocations</c:v>
                </c:pt>
              </c:strCache>
            </c:strRef>
          </c:tx>
          <c:spPr>
            <a:pattFill prst="dkUpDiag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Sheet1!$W$36:$W$46</c:f>
              <c:numCache>
                <c:formatCode>General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</c:numCache>
            </c:numRef>
          </c:val>
        </c:ser>
        <c:ser>
          <c:idx val="5"/>
          <c:order val="2"/>
          <c:tx>
            <c:strRef>
              <c:f>Sheet1!$V$35</c:f>
              <c:strCache>
                <c:ptCount val="1"/>
                <c:pt idx="0">
                  <c:v>Human Interactions</c:v>
                </c:pt>
              </c:strCache>
            </c:strRef>
          </c:tx>
          <c:spPr>
            <a:pattFill prst="pct75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Sheet1!$V$36:$V$46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</c:numCache>
            </c:numRef>
          </c:val>
        </c:ser>
        <c:ser>
          <c:idx val="0"/>
          <c:order val="3"/>
          <c:tx>
            <c:strRef>
              <c:f>Sheet1!$U$35</c:f>
              <c:strCache>
                <c:ptCount val="1"/>
                <c:pt idx="0">
                  <c:v>Internal macro</c:v>
                </c:pt>
              </c:strCache>
            </c:strRef>
          </c:tx>
          <c:spPr>
            <a:pattFill prst="dkDnDiag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Sheet1!$U$36:$U$46</c:f>
              <c:numCache>
                <c:formatCode>General</c:formatCode>
                <c:ptCount val="11"/>
                <c:pt idx="0">
                  <c:v>37</c:v>
                </c:pt>
                <c:pt idx="1">
                  <c:v>19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73</c:v>
                </c:pt>
              </c:numCache>
            </c:numRef>
          </c:val>
        </c:ser>
        <c:ser>
          <c:idx val="1"/>
          <c:order val="4"/>
          <c:tx>
            <c:strRef>
              <c:f>Sheet1!$T$35</c:f>
              <c:strCache>
                <c:ptCount val="1"/>
                <c:pt idx="0">
                  <c:v>Composite workflows</c:v>
                </c:pt>
              </c:strCache>
            </c:strRef>
          </c:tx>
          <c:spPr>
            <a:pattFill prst="narHorz"/>
          </c:spPr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Sheet1!$T$36:$T$46</c:f>
              <c:numCache>
                <c:formatCode>General</c:formatCode>
                <c:ptCount val="11"/>
                <c:pt idx="0">
                  <c:v>26</c:v>
                </c:pt>
                <c:pt idx="1">
                  <c:v>31</c:v>
                </c:pt>
                <c:pt idx="2">
                  <c:v>3</c:v>
                </c:pt>
                <c:pt idx="3">
                  <c:v>57</c:v>
                </c:pt>
                <c:pt idx="4">
                  <c:v>19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158</c:v>
                </c:pt>
              </c:numCache>
            </c:numRef>
          </c:val>
        </c:ser>
        <c:ser>
          <c:idx val="2"/>
          <c:order val="5"/>
          <c:tx>
            <c:strRef>
              <c:f>Sheet1!$S$35</c:f>
              <c:strCache>
                <c:ptCount val="1"/>
                <c:pt idx="0">
                  <c:v>Atomic workflows</c:v>
                </c:pt>
              </c:strCache>
            </c:strRef>
          </c:tx>
          <c:spPr>
            <a:pattFill prst="pct50"/>
          </c:spPr>
          <c:val>
            <c:numRef>
              <c:f>Sheet1!$S$36:$S$46</c:f>
              <c:numCache>
                <c:formatCode>General</c:formatCode>
                <c:ptCount val="11"/>
                <c:pt idx="0">
                  <c:v>62</c:v>
                </c:pt>
                <c:pt idx="1">
                  <c:v>25</c:v>
                </c:pt>
                <c:pt idx="2">
                  <c:v>4</c:v>
                </c:pt>
                <c:pt idx="3">
                  <c:v>33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14</c:v>
                </c:pt>
                <c:pt idx="9">
                  <c:v>5</c:v>
                </c:pt>
                <c:pt idx="10">
                  <c:v>160</c:v>
                </c:pt>
              </c:numCache>
            </c:numRef>
          </c:val>
        </c:ser>
        <c:overlap val="100"/>
        <c:axId val="107647744"/>
        <c:axId val="107649280"/>
      </c:barChart>
      <c:catAx>
        <c:axId val="10764774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649280"/>
        <c:crosses val="autoZero"/>
        <c:auto val="1"/>
        <c:lblAlgn val="ctr"/>
        <c:lblOffset val="100"/>
      </c:catAx>
      <c:valAx>
        <c:axId val="10764928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64774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2"/>
          <c:order val="0"/>
          <c:tx>
            <c:strRef>
              <c:f>Sheet1!$J$35</c:f>
              <c:strCache>
                <c:ptCount val="1"/>
                <c:pt idx="0">
                  <c:v>Split</c:v>
                </c:pt>
              </c:strCache>
            </c:strRef>
          </c:tx>
          <c:spPr>
            <a:pattFill prst="narVert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(Sheet1!$J$36:$J$42,Sheet1!$J$44:$J$46)</c:f>
              <c:numCache>
                <c:formatCode>General</c:formatCode>
                <c:ptCount val="10"/>
                <c:pt idx="0">
                  <c:v>24</c:v>
                </c:pt>
                <c:pt idx="1">
                  <c:v>5</c:v>
                </c:pt>
                <c:pt idx="2">
                  <c:v>0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</c:numCache>
            </c:numRef>
          </c:val>
        </c:ser>
        <c:ser>
          <c:idx val="5"/>
          <c:order val="1"/>
          <c:tx>
            <c:strRef>
              <c:f>Sheet1!$I$35</c:f>
              <c:strCache>
                <c:ptCount val="1"/>
                <c:pt idx="0">
                  <c:v>Sort</c:v>
                </c:pt>
              </c:strCache>
            </c:strRef>
          </c:tx>
          <c:spPr>
            <a:pattFill prst="pct75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(Sheet1!$I$36:$I$42,Sheet1!$I$44:$I$46)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</c:numCache>
            </c:numRef>
          </c:val>
        </c:ser>
        <c:ser>
          <c:idx val="7"/>
          <c:order val="2"/>
          <c:tx>
            <c:strRef>
              <c:f>Sheet1!$H$35</c:f>
              <c:strCache>
                <c:ptCount val="1"/>
                <c:pt idx="0">
                  <c:v>Output Extraction</c:v>
                </c:pt>
              </c:strCache>
            </c:strRef>
          </c:tx>
          <c:spPr>
            <a:pattFill prst="smGrid"/>
          </c:spPr>
          <c:val>
            <c:numRef>
              <c:f>(Sheet1!$H$36:$H$42,Sheet1!$H$44:$H$46)</c:f>
              <c:numCache>
                <c:formatCode>General</c:formatCode>
                <c:ptCount val="10"/>
                <c:pt idx="0">
                  <c:v>90</c:v>
                </c:pt>
                <c:pt idx="1">
                  <c:v>9</c:v>
                </c:pt>
                <c:pt idx="2">
                  <c:v>4</c:v>
                </c:pt>
                <c:pt idx="3">
                  <c:v>39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15</c:v>
                </c:pt>
                <c:pt idx="8">
                  <c:v>6</c:v>
                </c:pt>
                <c:pt idx="9">
                  <c:v>184</c:v>
                </c:pt>
              </c:numCache>
            </c:numRef>
          </c:val>
        </c:ser>
        <c:ser>
          <c:idx val="1"/>
          <c:order val="3"/>
          <c:tx>
            <c:strRef>
              <c:f>Sheet1!$G$35</c:f>
              <c:strCache>
                <c:ptCount val="1"/>
                <c:pt idx="0">
                  <c:v>Input Augmentation</c:v>
                </c:pt>
              </c:strCache>
            </c:strRef>
          </c:tx>
          <c:spPr>
            <a:pattFill prst="narHorz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(Sheet1!$G$36:$G$42,Sheet1!$G$44:$G$46)</c:f>
              <c:numCache>
                <c:formatCode>General</c:formatCode>
                <c:ptCount val="10"/>
                <c:pt idx="0">
                  <c:v>87</c:v>
                </c:pt>
                <c:pt idx="1">
                  <c:v>7</c:v>
                </c:pt>
                <c:pt idx="2">
                  <c:v>0</c:v>
                </c:pt>
                <c:pt idx="3">
                  <c:v>32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149</c:v>
                </c:pt>
              </c:numCache>
            </c:numRef>
          </c:val>
        </c:ser>
        <c:ser>
          <c:idx val="6"/>
          <c:order val="4"/>
          <c:tx>
            <c:strRef>
              <c:f>Sheet1!$F$35</c:f>
              <c:strCache>
                <c:ptCount val="1"/>
                <c:pt idx="0">
                  <c:v>Group</c:v>
                </c:pt>
              </c:strCache>
            </c:strRef>
          </c:tx>
          <c:spPr>
            <a:pattFill prst="pct60"/>
          </c:spPr>
          <c:val>
            <c:numRef>
              <c:f>(Sheet1!$F$36:$F$42,Sheet1!$F$44:$F$46)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ser>
          <c:idx val="0"/>
          <c:order val="5"/>
          <c:tx>
            <c:strRef>
              <c:f>Sheet1!$E$35</c:f>
              <c:strCache>
                <c:ptCount val="1"/>
                <c:pt idx="0">
                  <c:v>Format Transformation</c:v>
                </c:pt>
              </c:strCache>
            </c:strRef>
          </c:tx>
          <c:spPr>
            <a:pattFill prst="dkDnDiag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(Sheet1!$E$36:$E$42,Sheet1!$E$44:$E$46)</c:f>
              <c:numCache>
                <c:formatCode>General</c:formatCode>
                <c:ptCount val="10"/>
                <c:pt idx="0">
                  <c:v>56</c:v>
                </c:pt>
                <c:pt idx="1">
                  <c:v>33</c:v>
                </c:pt>
                <c:pt idx="2">
                  <c:v>4</c:v>
                </c:pt>
                <c:pt idx="3">
                  <c:v>21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19</c:v>
                </c:pt>
                <c:pt idx="8">
                  <c:v>18</c:v>
                </c:pt>
                <c:pt idx="9">
                  <c:v>169</c:v>
                </c:pt>
              </c:numCache>
            </c:numRef>
          </c:val>
        </c:ser>
        <c:ser>
          <c:idx val="4"/>
          <c:order val="6"/>
          <c:tx>
            <c:strRef>
              <c:f>Sheet1!$D$35</c:f>
              <c:strCache>
                <c:ptCount val="1"/>
                <c:pt idx="0">
                  <c:v>Filter</c:v>
                </c:pt>
              </c:strCache>
            </c:strRef>
          </c:tx>
          <c:spPr>
            <a:pattFill prst="dkUpDiag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(Sheet1!$D$36:$D$42,Sheet1!$D$44:$D$46)</c:f>
              <c:numCache>
                <c:formatCode>General</c:formatCode>
                <c:ptCount val="10"/>
                <c:pt idx="0">
                  <c:v>62</c:v>
                </c:pt>
                <c:pt idx="1">
                  <c:v>64</c:v>
                </c:pt>
                <c:pt idx="2">
                  <c:v>3</c:v>
                </c:pt>
                <c:pt idx="3">
                  <c:v>29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27</c:v>
                </c:pt>
                <c:pt idx="8">
                  <c:v>21</c:v>
                </c:pt>
                <c:pt idx="9">
                  <c:v>208</c:v>
                </c:pt>
              </c:numCache>
            </c:numRef>
          </c:val>
        </c:ser>
        <c:ser>
          <c:idx val="3"/>
          <c:order val="7"/>
          <c:tx>
            <c:strRef>
              <c:f>Sheet1!$C$35</c:f>
              <c:strCache>
                <c:ptCount val="1"/>
                <c:pt idx="0">
                  <c:v>Combine</c:v>
                </c:pt>
              </c:strCache>
            </c:strRef>
          </c:tx>
          <c:spPr>
            <a:pattFill prst="pct10"/>
          </c:spPr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(Sheet1!$C$36:$C$42,Sheet1!$C$44:$C$46)</c:f>
              <c:numCache>
                <c:formatCode>General</c:formatCode>
                <c:ptCount val="10"/>
                <c:pt idx="0">
                  <c:v>93</c:v>
                </c:pt>
                <c:pt idx="1">
                  <c:v>12</c:v>
                </c:pt>
                <c:pt idx="2">
                  <c:v>7</c:v>
                </c:pt>
                <c:pt idx="3">
                  <c:v>77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199</c:v>
                </c:pt>
              </c:numCache>
            </c:numRef>
          </c:val>
        </c:ser>
        <c:overlap val="100"/>
        <c:axId val="107691392"/>
        <c:axId val="107717760"/>
      </c:barChart>
      <c:catAx>
        <c:axId val="1076913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717760"/>
        <c:crosses val="autoZero"/>
        <c:auto val="1"/>
        <c:lblAlgn val="ctr"/>
        <c:lblOffset val="100"/>
      </c:catAx>
      <c:valAx>
        <c:axId val="10771776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691392"/>
        <c:crosses val="autoZero"/>
        <c:crossBetween val="between"/>
      </c:valAx>
      <c:spPr>
        <a:noFill/>
      </c:spPr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144" l="0.7000000000000014" r="0.7000000000000014" t="0.750000000000001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2"/>
          <c:order val="0"/>
          <c:tx>
            <c:strRef>
              <c:f>Sheet1!$J$35</c:f>
              <c:strCache>
                <c:ptCount val="1"/>
                <c:pt idx="0">
                  <c:v>Split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(Sheet1!$J$36:$J$42,Sheet1!$J$44:$J$46)</c:f>
              <c:numCache>
                <c:formatCode>General</c:formatCode>
                <c:ptCount val="10"/>
                <c:pt idx="0">
                  <c:v>24</c:v>
                </c:pt>
                <c:pt idx="1">
                  <c:v>5</c:v>
                </c:pt>
                <c:pt idx="2">
                  <c:v>0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</c:numCache>
            </c:numRef>
          </c:val>
        </c:ser>
        <c:ser>
          <c:idx val="5"/>
          <c:order val="1"/>
          <c:tx>
            <c:strRef>
              <c:f>Sheet1!$I$35</c:f>
              <c:strCache>
                <c:ptCount val="1"/>
                <c:pt idx="0">
                  <c:v>Sort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(Sheet1!$I$36:$I$42,Sheet1!$I$44:$I$46)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</c:numCache>
            </c:numRef>
          </c:val>
        </c:ser>
        <c:ser>
          <c:idx val="7"/>
          <c:order val="2"/>
          <c:tx>
            <c:strRef>
              <c:f>Sheet1!$H$35</c:f>
              <c:strCache>
                <c:ptCount val="1"/>
                <c:pt idx="0">
                  <c:v>Output Extraction</c:v>
                </c:pt>
              </c:strCache>
            </c:strRef>
          </c:tx>
          <c:val>
            <c:numRef>
              <c:f>(Sheet1!$H$36:$H$42,Sheet1!$H$44:$H$46)</c:f>
              <c:numCache>
                <c:formatCode>General</c:formatCode>
                <c:ptCount val="10"/>
                <c:pt idx="0">
                  <c:v>90</c:v>
                </c:pt>
                <c:pt idx="1">
                  <c:v>9</c:v>
                </c:pt>
                <c:pt idx="2">
                  <c:v>4</c:v>
                </c:pt>
                <c:pt idx="3">
                  <c:v>39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15</c:v>
                </c:pt>
                <c:pt idx="8">
                  <c:v>6</c:v>
                </c:pt>
                <c:pt idx="9">
                  <c:v>184</c:v>
                </c:pt>
              </c:numCache>
            </c:numRef>
          </c:val>
        </c:ser>
        <c:ser>
          <c:idx val="1"/>
          <c:order val="3"/>
          <c:tx>
            <c:strRef>
              <c:f>Sheet1!$G$35</c:f>
              <c:strCache>
                <c:ptCount val="1"/>
                <c:pt idx="0">
                  <c:v>Input Augmentation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(Sheet1!$G$36:$G$42,Sheet1!$G$44:$G$46)</c:f>
              <c:numCache>
                <c:formatCode>General</c:formatCode>
                <c:ptCount val="10"/>
                <c:pt idx="0">
                  <c:v>87</c:v>
                </c:pt>
                <c:pt idx="1">
                  <c:v>7</c:v>
                </c:pt>
                <c:pt idx="2">
                  <c:v>0</c:v>
                </c:pt>
                <c:pt idx="3">
                  <c:v>32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149</c:v>
                </c:pt>
              </c:numCache>
            </c:numRef>
          </c:val>
        </c:ser>
        <c:ser>
          <c:idx val="6"/>
          <c:order val="4"/>
          <c:tx>
            <c:strRef>
              <c:f>Sheet1!$F$35</c:f>
              <c:strCache>
                <c:ptCount val="1"/>
                <c:pt idx="0">
                  <c:v>Group</c:v>
                </c:pt>
              </c:strCache>
            </c:strRef>
          </c:tx>
          <c:val>
            <c:numRef>
              <c:f>(Sheet1!$F$36:$F$42,Sheet1!$F$44:$F$46)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ser>
          <c:idx val="0"/>
          <c:order val="5"/>
          <c:tx>
            <c:strRef>
              <c:f>Sheet1!$E$35</c:f>
              <c:strCache>
                <c:ptCount val="1"/>
                <c:pt idx="0">
                  <c:v>Format Transformation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(Sheet1!$E$36:$E$42,Sheet1!$E$44:$E$46)</c:f>
              <c:numCache>
                <c:formatCode>General</c:formatCode>
                <c:ptCount val="10"/>
                <c:pt idx="0">
                  <c:v>56</c:v>
                </c:pt>
                <c:pt idx="1">
                  <c:v>33</c:v>
                </c:pt>
                <c:pt idx="2">
                  <c:v>4</c:v>
                </c:pt>
                <c:pt idx="3">
                  <c:v>21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19</c:v>
                </c:pt>
                <c:pt idx="8">
                  <c:v>18</c:v>
                </c:pt>
                <c:pt idx="9">
                  <c:v>169</c:v>
                </c:pt>
              </c:numCache>
            </c:numRef>
          </c:val>
        </c:ser>
        <c:ser>
          <c:idx val="4"/>
          <c:order val="6"/>
          <c:tx>
            <c:strRef>
              <c:f>Sheet1!$D$35</c:f>
              <c:strCache>
                <c:ptCount val="1"/>
                <c:pt idx="0">
                  <c:v>Filter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(Sheet1!$D$36:$D$42,Sheet1!$D$44:$D$46)</c:f>
              <c:numCache>
                <c:formatCode>General</c:formatCode>
                <c:ptCount val="10"/>
                <c:pt idx="0">
                  <c:v>62</c:v>
                </c:pt>
                <c:pt idx="1">
                  <c:v>64</c:v>
                </c:pt>
                <c:pt idx="2">
                  <c:v>3</c:v>
                </c:pt>
                <c:pt idx="3">
                  <c:v>29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27</c:v>
                </c:pt>
                <c:pt idx="8">
                  <c:v>21</c:v>
                </c:pt>
                <c:pt idx="9">
                  <c:v>208</c:v>
                </c:pt>
              </c:numCache>
            </c:numRef>
          </c:val>
        </c:ser>
        <c:ser>
          <c:idx val="3"/>
          <c:order val="7"/>
          <c:tx>
            <c:strRef>
              <c:f>Sheet1!$C$35</c:f>
              <c:strCache>
                <c:ptCount val="1"/>
                <c:pt idx="0">
                  <c:v>Combine</c:v>
                </c:pt>
              </c:strCache>
            </c:strRef>
          </c:tx>
          <c:cat>
            <c:strRef>
              <c:f>(Sheet1!$B$36:$B$42,Sheet1!$B$44:$B$46)</c:f>
              <c:strCache>
                <c:ptCount val="10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Domain Independent</c:v>
                </c:pt>
                <c:pt idx="8">
                  <c:v>Medical Informatics</c:v>
                </c:pt>
                <c:pt idx="9">
                  <c:v>All Domains</c:v>
                </c:pt>
              </c:strCache>
            </c:strRef>
          </c:cat>
          <c:val>
            <c:numRef>
              <c:f>(Sheet1!$C$36:$C$42,Sheet1!$C$44:$C$46)</c:f>
              <c:numCache>
                <c:formatCode>General</c:formatCode>
                <c:ptCount val="10"/>
                <c:pt idx="0">
                  <c:v>93</c:v>
                </c:pt>
                <c:pt idx="1">
                  <c:v>12</c:v>
                </c:pt>
                <c:pt idx="2">
                  <c:v>7</c:v>
                </c:pt>
                <c:pt idx="3">
                  <c:v>77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199</c:v>
                </c:pt>
              </c:numCache>
            </c:numRef>
          </c:val>
        </c:ser>
        <c:overlap val="100"/>
        <c:axId val="108029440"/>
        <c:axId val="108030976"/>
      </c:barChart>
      <c:catAx>
        <c:axId val="1080294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030976"/>
        <c:crosses val="autoZero"/>
        <c:auto val="1"/>
        <c:lblAlgn val="ctr"/>
        <c:lblOffset val="100"/>
      </c:catAx>
      <c:valAx>
        <c:axId val="10803097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029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144" l="0.7000000000000014" r="0.7000000000000014" t="0.750000000000001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4"/>
          <c:order val="0"/>
          <c:tx>
            <c:strRef>
              <c:f>Sheet1!$P$35</c:f>
              <c:strCache>
                <c:ptCount val="1"/>
                <c:pt idx="0">
                  <c:v>Data Visualization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Sheet1!$P$36:$P$46</c:f>
              <c:numCache>
                <c:formatCode>General</c:formatCode>
                <c:ptCount val="11"/>
                <c:pt idx="0">
                  <c:v>26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18</c:v>
                </c:pt>
                <c:pt idx="8">
                  <c:v>51</c:v>
                </c:pt>
                <c:pt idx="9">
                  <c:v>33</c:v>
                </c:pt>
                <c:pt idx="10">
                  <c:v>140</c:v>
                </c:pt>
              </c:numCache>
            </c:numRef>
          </c:val>
        </c:ser>
        <c:ser>
          <c:idx val="1"/>
          <c:order val="1"/>
          <c:tx>
            <c:strRef>
              <c:f>Sheet1!$O$35</c:f>
              <c:strCache>
                <c:ptCount val="1"/>
                <c:pt idx="0">
                  <c:v>Data Retrieval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Sheet1!$O$36:$O$46</c:f>
              <c:numCache>
                <c:formatCode>General</c:formatCode>
                <c:ptCount val="11"/>
                <c:pt idx="0">
                  <c:v>63</c:v>
                </c:pt>
                <c:pt idx="1">
                  <c:v>2</c:v>
                </c:pt>
                <c:pt idx="2">
                  <c:v>0</c:v>
                </c:pt>
                <c:pt idx="3">
                  <c:v>48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146</c:v>
                </c:pt>
              </c:numCache>
            </c:numRef>
          </c:val>
        </c:ser>
        <c:ser>
          <c:idx val="5"/>
          <c:order val="2"/>
          <c:tx>
            <c:strRef>
              <c:f>Sheet1!$N$35</c:f>
              <c:strCache>
                <c:ptCount val="1"/>
                <c:pt idx="0">
                  <c:v>Data Movement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Sheet1!$N$36:$N$46</c:f>
              <c:numCache>
                <c:formatCode>General</c:formatCode>
                <c:ptCount val="11"/>
                <c:pt idx="0">
                  <c:v>32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</c:v>
                </c:pt>
              </c:numCache>
            </c:numRef>
          </c:val>
        </c:ser>
        <c:ser>
          <c:idx val="2"/>
          <c:order val="3"/>
          <c:tx>
            <c:strRef>
              <c:f>Sheet1!$M$35</c:f>
              <c:strCache>
                <c:ptCount val="1"/>
                <c:pt idx="0">
                  <c:v>Data Cleaning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Sheet1!$M$36:$M$46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20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</c:v>
                </c:pt>
              </c:numCache>
            </c:numRef>
          </c:val>
        </c:ser>
        <c:ser>
          <c:idx val="3"/>
          <c:order val="4"/>
          <c:tx>
            <c:strRef>
              <c:f>Sheet1!$L$35</c:f>
              <c:strCache>
                <c:ptCount val="1"/>
                <c:pt idx="0">
                  <c:v>Data Analysis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Sheet1!$L$36:$L$46</c:f>
              <c:numCache>
                <c:formatCode>General</c:formatCode>
                <c:ptCount val="11"/>
                <c:pt idx="0">
                  <c:v>134</c:v>
                </c:pt>
                <c:pt idx="1">
                  <c:v>46</c:v>
                </c:pt>
                <c:pt idx="2">
                  <c:v>12</c:v>
                </c:pt>
                <c:pt idx="3">
                  <c:v>48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5</c:v>
                </c:pt>
                <c:pt idx="8">
                  <c:v>29</c:v>
                </c:pt>
                <c:pt idx="9">
                  <c:v>1</c:v>
                </c:pt>
                <c:pt idx="10">
                  <c:v>288</c:v>
                </c:pt>
              </c:numCache>
            </c:numRef>
          </c:val>
        </c:ser>
        <c:ser>
          <c:idx val="0"/>
          <c:order val="5"/>
          <c:tx>
            <c:strRef>
              <c:f>Sheet1!$K$35</c:f>
              <c:strCache>
                <c:ptCount val="1"/>
                <c:pt idx="0">
                  <c:v>Data Preparation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Sheet1!$K$36:$K$46</c:f>
              <c:numCache>
                <c:formatCode>General</c:formatCode>
                <c:ptCount val="11"/>
                <c:pt idx="0">
                  <c:v>422</c:v>
                </c:pt>
                <c:pt idx="1">
                  <c:v>145</c:v>
                </c:pt>
                <c:pt idx="2">
                  <c:v>24</c:v>
                </c:pt>
                <c:pt idx="3">
                  <c:v>215</c:v>
                </c:pt>
                <c:pt idx="4">
                  <c:v>24</c:v>
                </c:pt>
                <c:pt idx="5">
                  <c:v>21</c:v>
                </c:pt>
                <c:pt idx="6">
                  <c:v>34</c:v>
                </c:pt>
                <c:pt idx="7">
                  <c:v>0</c:v>
                </c:pt>
                <c:pt idx="8">
                  <c:v>64</c:v>
                </c:pt>
                <c:pt idx="9">
                  <c:v>47</c:v>
                </c:pt>
                <c:pt idx="10">
                  <c:v>996</c:v>
                </c:pt>
              </c:numCache>
            </c:numRef>
          </c:val>
        </c:ser>
        <c:overlap val="100"/>
        <c:axId val="107559168"/>
        <c:axId val="107565056"/>
      </c:barChart>
      <c:catAx>
        <c:axId val="10755916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565056"/>
        <c:crosses val="autoZero"/>
        <c:auto val="1"/>
        <c:lblAlgn val="ctr"/>
        <c:lblOffset val="100"/>
      </c:catAx>
      <c:valAx>
        <c:axId val="10756505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559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style val="34"/>
  <c:chart>
    <c:plotArea>
      <c:layout/>
      <c:barChart>
        <c:barDir val="col"/>
        <c:grouping val="percentStacked"/>
        <c:ser>
          <c:idx val="3"/>
          <c:order val="0"/>
          <c:tx>
            <c:strRef>
              <c:f>Sheet1!$X$35</c:f>
              <c:strCache>
                <c:ptCount val="1"/>
                <c:pt idx="0">
                  <c:v>Workflow Overload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Sheet1!$X$36:$X$46</c:f>
              <c:numCache>
                <c:formatCode>General</c:formatCode>
                <c:ptCount val="11"/>
                <c:pt idx="0">
                  <c:v>4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0</c:v>
                </c:pt>
                <c:pt idx="10">
                  <c:v>35</c:v>
                </c:pt>
              </c:numCache>
            </c:numRef>
          </c:val>
        </c:ser>
        <c:ser>
          <c:idx val="4"/>
          <c:order val="1"/>
          <c:tx>
            <c:strRef>
              <c:f>Sheet1!$W$35</c:f>
              <c:strCache>
                <c:ptCount val="1"/>
                <c:pt idx="0">
                  <c:v>Statefull Invocations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Sheet1!$W$36:$W$46</c:f>
              <c:numCache>
                <c:formatCode>General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</c:numCache>
            </c:numRef>
          </c:val>
        </c:ser>
        <c:ser>
          <c:idx val="5"/>
          <c:order val="2"/>
          <c:tx>
            <c:strRef>
              <c:f>Sheet1!$V$35</c:f>
              <c:strCache>
                <c:ptCount val="1"/>
                <c:pt idx="0">
                  <c:v>Human Interactions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Sheet1!$V$36:$V$46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</c:numCache>
            </c:numRef>
          </c:val>
        </c:ser>
        <c:ser>
          <c:idx val="0"/>
          <c:order val="3"/>
          <c:tx>
            <c:strRef>
              <c:f>Sheet1!$U$35</c:f>
              <c:strCache>
                <c:ptCount val="1"/>
                <c:pt idx="0">
                  <c:v>Internal macro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Sheet1!$U$36:$U$46</c:f>
              <c:numCache>
                <c:formatCode>General</c:formatCode>
                <c:ptCount val="11"/>
                <c:pt idx="0">
                  <c:v>37</c:v>
                </c:pt>
                <c:pt idx="1">
                  <c:v>19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73</c:v>
                </c:pt>
              </c:numCache>
            </c:numRef>
          </c:val>
        </c:ser>
        <c:ser>
          <c:idx val="1"/>
          <c:order val="4"/>
          <c:tx>
            <c:strRef>
              <c:f>Sheet1!$T$35</c:f>
              <c:strCache>
                <c:ptCount val="1"/>
                <c:pt idx="0">
                  <c:v>Composite workflows</c:v>
                </c:pt>
              </c:strCache>
            </c:strRef>
          </c:tx>
          <c:cat>
            <c:strRef>
              <c:f>Sheet1!$B$36:$B$46</c:f>
              <c:strCache>
                <c:ptCount val="11"/>
                <c:pt idx="0">
                  <c:v>Genomics</c:v>
                </c:pt>
                <c:pt idx="1">
                  <c:v>Text Mining</c:v>
                </c:pt>
                <c:pt idx="2">
                  <c:v>Drug Discovery</c:v>
                </c:pt>
                <c:pt idx="3">
                  <c:v>Astronomy</c:v>
                </c:pt>
                <c:pt idx="4">
                  <c:v>Biodiversity</c:v>
                </c:pt>
                <c:pt idx="5">
                  <c:v>Cheminformatics</c:v>
                </c:pt>
                <c:pt idx="6">
                  <c:v>Geo-informatics</c:v>
                </c:pt>
                <c:pt idx="7">
                  <c:v>Ssocial Network Analysis</c:v>
                </c:pt>
                <c:pt idx="8">
                  <c:v>Domain Independent</c:v>
                </c:pt>
                <c:pt idx="9">
                  <c:v>Medical Informatics</c:v>
                </c:pt>
                <c:pt idx="10">
                  <c:v>All Domains</c:v>
                </c:pt>
              </c:strCache>
            </c:strRef>
          </c:cat>
          <c:val>
            <c:numRef>
              <c:f>Sheet1!$T$36:$T$46</c:f>
              <c:numCache>
                <c:formatCode>General</c:formatCode>
                <c:ptCount val="11"/>
                <c:pt idx="0">
                  <c:v>26</c:v>
                </c:pt>
                <c:pt idx="1">
                  <c:v>31</c:v>
                </c:pt>
                <c:pt idx="2">
                  <c:v>3</c:v>
                </c:pt>
                <c:pt idx="3">
                  <c:v>57</c:v>
                </c:pt>
                <c:pt idx="4">
                  <c:v>19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158</c:v>
                </c:pt>
              </c:numCache>
            </c:numRef>
          </c:val>
        </c:ser>
        <c:ser>
          <c:idx val="2"/>
          <c:order val="5"/>
          <c:tx>
            <c:strRef>
              <c:f>Sheet1!$S$35</c:f>
              <c:strCache>
                <c:ptCount val="1"/>
                <c:pt idx="0">
                  <c:v>Atomic workflows</c:v>
                </c:pt>
              </c:strCache>
            </c:strRef>
          </c:tx>
          <c:val>
            <c:numRef>
              <c:f>Sheet1!$S$36:$S$46</c:f>
              <c:numCache>
                <c:formatCode>General</c:formatCode>
                <c:ptCount val="11"/>
                <c:pt idx="0">
                  <c:v>62</c:v>
                </c:pt>
                <c:pt idx="1">
                  <c:v>25</c:v>
                </c:pt>
                <c:pt idx="2">
                  <c:v>4</c:v>
                </c:pt>
                <c:pt idx="3">
                  <c:v>33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14</c:v>
                </c:pt>
                <c:pt idx="9">
                  <c:v>5</c:v>
                </c:pt>
                <c:pt idx="10">
                  <c:v>160</c:v>
                </c:pt>
              </c:numCache>
            </c:numRef>
          </c:val>
        </c:ser>
        <c:overlap val="100"/>
        <c:axId val="107609088"/>
        <c:axId val="108073728"/>
      </c:barChart>
      <c:catAx>
        <c:axId val="1076090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8073728"/>
        <c:crosses val="autoZero"/>
        <c:auto val="1"/>
        <c:lblAlgn val="ctr"/>
        <c:lblOffset val="100"/>
      </c:catAx>
      <c:valAx>
        <c:axId val="10807372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7609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1736832</xdr:colOff>
      <xdr:row>97</xdr:row>
      <xdr:rowOff>139834</xdr:rowOff>
    </xdr:from>
    <xdr:to>
      <xdr:col>11</xdr:col>
      <xdr:colOff>246529</xdr:colOff>
      <xdr:row>114</xdr:row>
      <xdr:rowOff>130309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11207</xdr:colOff>
      <xdr:row>97</xdr:row>
      <xdr:rowOff>134710</xdr:rowOff>
    </xdr:from>
    <xdr:to>
      <xdr:col>25</xdr:col>
      <xdr:colOff>395969</xdr:colOff>
      <xdr:row>114</xdr:row>
      <xdr:rowOff>125185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599596</xdr:colOff>
      <xdr:row>97</xdr:row>
      <xdr:rowOff>133349</xdr:rowOff>
    </xdr:from>
    <xdr:to>
      <xdr:col>31</xdr:col>
      <xdr:colOff>136953</xdr:colOff>
      <xdr:row>114</xdr:row>
      <xdr:rowOff>134470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156881</xdr:colOff>
      <xdr:row>48</xdr:row>
      <xdr:rowOff>136072</xdr:rowOff>
    </xdr:from>
    <xdr:to>
      <xdr:col>23</xdr:col>
      <xdr:colOff>201705</xdr:colOff>
      <xdr:row>65</xdr:row>
      <xdr:rowOff>108857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33618</xdr:colOff>
      <xdr:row>48</xdr:row>
      <xdr:rowOff>133669</xdr:rowOff>
    </xdr:from>
    <xdr:to>
      <xdr:col>29</xdr:col>
      <xdr:colOff>463444</xdr:colOff>
      <xdr:row>65</xdr:row>
      <xdr:rowOff>106454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1306285</xdr:colOff>
      <xdr:row>48</xdr:row>
      <xdr:rowOff>122464</xdr:rowOff>
    </xdr:from>
    <xdr:to>
      <xdr:col>10</xdr:col>
      <xdr:colOff>81642</xdr:colOff>
      <xdr:row>65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1311088</xdr:colOff>
      <xdr:row>66</xdr:row>
      <xdr:rowOff>22411</xdr:rowOff>
    </xdr:from>
    <xdr:to>
      <xdr:col>10</xdr:col>
      <xdr:colOff>86445</xdr:colOff>
      <xdr:row>82</xdr:row>
      <xdr:rowOff>152080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168088</xdr:colOff>
      <xdr:row>66</xdr:row>
      <xdr:rowOff>33617</xdr:rowOff>
    </xdr:from>
    <xdr:to>
      <xdr:col>23</xdr:col>
      <xdr:colOff>212912</xdr:colOff>
      <xdr:row>83</xdr:row>
      <xdr:rowOff>6402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33618</xdr:colOff>
      <xdr:row>66</xdr:row>
      <xdr:rowOff>11206</xdr:rowOff>
    </xdr:from>
    <xdr:to>
      <xdr:col>29</xdr:col>
      <xdr:colOff>463444</xdr:colOff>
      <xdr:row>82</xdr:row>
      <xdr:rowOff>140874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605118</xdr:colOff>
      <xdr:row>115</xdr:row>
      <xdr:rowOff>67235</xdr:rowOff>
    </xdr:from>
    <xdr:to>
      <xdr:col>31</xdr:col>
      <xdr:colOff>142475</xdr:colOff>
      <xdr:row>132</xdr:row>
      <xdr:rowOff>68356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115</xdr:row>
      <xdr:rowOff>56029</xdr:rowOff>
    </xdr:from>
    <xdr:to>
      <xdr:col>11</xdr:col>
      <xdr:colOff>257735</xdr:colOff>
      <xdr:row>132</xdr:row>
      <xdr:rowOff>46504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25</xdr:col>
      <xdr:colOff>384762</xdr:colOff>
      <xdr:row>132</xdr:row>
      <xdr:rowOff>147357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AH97"/>
  <sheetViews>
    <sheetView tabSelected="1" topLeftCell="B1" zoomScale="85" zoomScaleNormal="85" zoomScalePageLayoutView="85" workbookViewId="0">
      <selection activeCell="AB9" sqref="AB9"/>
    </sheetView>
  </sheetViews>
  <sheetFormatPr baseColWidth="10" defaultRowHeight="12.75"/>
  <cols>
    <col min="1" max="1" width="23" customWidth="1"/>
    <col min="2" max="2" width="28.25" customWidth="1"/>
    <col min="3" max="3" width="4.75" customWidth="1"/>
    <col min="4" max="4" width="4" customWidth="1"/>
    <col min="5" max="6" width="4.125" customWidth="1"/>
    <col min="7" max="8" width="3.875" customWidth="1"/>
    <col min="9" max="9" width="4.125" customWidth="1"/>
    <col min="10" max="10" width="4" customWidth="1"/>
    <col min="11" max="11" width="6.75" customWidth="1"/>
    <col min="12" max="12" width="4.75" customWidth="1"/>
    <col min="13" max="13" width="2.875" customWidth="1"/>
    <col min="14" max="14" width="4.25" customWidth="1"/>
    <col min="15" max="15" width="4.625" customWidth="1"/>
    <col min="16" max="16" width="4.25" customWidth="1"/>
    <col min="17" max="17" width="5.75" customWidth="1"/>
    <col min="18" max="18" width="10.75" customWidth="1"/>
    <col min="19" max="19" width="4" customWidth="1"/>
    <col min="20" max="20" width="3.75" customWidth="1"/>
    <col min="21" max="21" width="3.125" bestFit="1" customWidth="1"/>
    <col min="22" max="23" width="2.75" customWidth="1"/>
    <col min="24" max="24" width="3.125" bestFit="1" customWidth="1"/>
    <col min="26" max="26" width="11" style="31"/>
    <col min="27" max="27" width="11" customWidth="1"/>
  </cols>
  <sheetData>
    <row r="1" spans="1:29" ht="11.25" customHeight="1"/>
    <row r="2" spans="1:29" ht="174.75" customHeight="1">
      <c r="A2" s="5"/>
      <c r="B2" s="5"/>
      <c r="C2" s="16" t="s">
        <v>71</v>
      </c>
      <c r="D2" s="16" t="s">
        <v>37</v>
      </c>
      <c r="E2" s="16" t="s">
        <v>72</v>
      </c>
      <c r="F2" s="16" t="s">
        <v>74</v>
      </c>
      <c r="G2" s="16" t="s">
        <v>73</v>
      </c>
      <c r="H2" s="16" t="s">
        <v>75</v>
      </c>
      <c r="I2" s="16" t="s">
        <v>10</v>
      </c>
      <c r="J2" s="16" t="s">
        <v>9</v>
      </c>
      <c r="K2" s="17" t="s">
        <v>29</v>
      </c>
      <c r="L2" s="16" t="s">
        <v>7</v>
      </c>
      <c r="M2" s="16" t="s">
        <v>11</v>
      </c>
      <c r="N2" s="16" t="s">
        <v>39</v>
      </c>
      <c r="O2" s="16" t="s">
        <v>22</v>
      </c>
      <c r="P2" s="16" t="s">
        <v>8</v>
      </c>
      <c r="Q2" s="18" t="s">
        <v>0</v>
      </c>
      <c r="R2" s="5"/>
      <c r="S2" s="16" t="s">
        <v>2</v>
      </c>
      <c r="T2" s="16" t="s">
        <v>16</v>
      </c>
      <c r="U2" s="16" t="s">
        <v>15</v>
      </c>
      <c r="V2" s="16" t="s">
        <v>24</v>
      </c>
      <c r="W2" s="16" t="s">
        <v>23</v>
      </c>
      <c r="X2" s="16" t="s">
        <v>17</v>
      </c>
      <c r="Y2" s="18" t="s">
        <v>1</v>
      </c>
      <c r="Z2" s="32" t="s">
        <v>47</v>
      </c>
      <c r="AA2" s="30" t="s">
        <v>76</v>
      </c>
      <c r="AB2" s="30" t="s">
        <v>77</v>
      </c>
      <c r="AC2" s="19"/>
    </row>
    <row r="3" spans="1:29">
      <c r="A3" s="22" t="s">
        <v>26</v>
      </c>
      <c r="B3" t="s">
        <v>12</v>
      </c>
      <c r="C3">
        <v>28</v>
      </c>
      <c r="D3">
        <v>0</v>
      </c>
      <c r="E3">
        <v>21</v>
      </c>
      <c r="F3">
        <v>0</v>
      </c>
      <c r="G3">
        <v>15</v>
      </c>
      <c r="H3">
        <v>9</v>
      </c>
      <c r="I3">
        <v>1</v>
      </c>
      <c r="J3">
        <v>4</v>
      </c>
      <c r="K3">
        <f t="shared" ref="K3:K18" si="0">SUM(C3:J3)</f>
        <v>78</v>
      </c>
      <c r="L3">
        <v>42</v>
      </c>
      <c r="M3">
        <v>3</v>
      </c>
      <c r="N3">
        <v>0</v>
      </c>
      <c r="O3">
        <v>0</v>
      </c>
      <c r="P3">
        <v>12</v>
      </c>
      <c r="Q3">
        <f t="shared" ref="Q3:Q18" si="1">SUM(K3:P3)</f>
        <v>135</v>
      </c>
      <c r="S3">
        <v>22</v>
      </c>
      <c r="T3">
        <v>6</v>
      </c>
      <c r="U3">
        <v>6</v>
      </c>
      <c r="V3">
        <v>0</v>
      </c>
      <c r="W3">
        <v>0</v>
      </c>
      <c r="X3">
        <v>4</v>
      </c>
      <c r="Y3">
        <f t="shared" ref="Y3:Y18" si="2">SUM(S3:X3)</f>
        <v>38</v>
      </c>
      <c r="Z3" s="31">
        <v>28</v>
      </c>
      <c r="AA3" s="39">
        <v>17</v>
      </c>
      <c r="AB3" s="39">
        <v>1</v>
      </c>
    </row>
    <row r="4" spans="1:29">
      <c r="A4" s="23"/>
      <c r="B4" t="s">
        <v>14</v>
      </c>
      <c r="C4">
        <v>7</v>
      </c>
      <c r="D4">
        <v>49</v>
      </c>
      <c r="E4">
        <v>25</v>
      </c>
      <c r="F4">
        <v>0</v>
      </c>
      <c r="G4">
        <v>0</v>
      </c>
      <c r="H4">
        <v>3</v>
      </c>
      <c r="I4">
        <v>14</v>
      </c>
      <c r="J4">
        <v>4</v>
      </c>
      <c r="K4">
        <f t="shared" si="0"/>
        <v>102</v>
      </c>
      <c r="L4">
        <v>41</v>
      </c>
      <c r="M4">
        <v>0</v>
      </c>
      <c r="N4">
        <v>0</v>
      </c>
      <c r="O4">
        <v>0</v>
      </c>
      <c r="P4">
        <v>3</v>
      </c>
      <c r="Q4">
        <f t="shared" si="1"/>
        <v>146</v>
      </c>
      <c r="S4">
        <v>14</v>
      </c>
      <c r="T4">
        <v>17</v>
      </c>
      <c r="U4">
        <v>19</v>
      </c>
      <c r="V4">
        <v>0</v>
      </c>
      <c r="W4">
        <v>0</v>
      </c>
      <c r="X4">
        <v>8</v>
      </c>
      <c r="Y4">
        <f t="shared" si="2"/>
        <v>58</v>
      </c>
      <c r="Z4" s="31">
        <v>31</v>
      </c>
      <c r="AA4" s="39">
        <v>15</v>
      </c>
      <c r="AB4" s="39">
        <v>1</v>
      </c>
    </row>
    <row r="5" spans="1:29">
      <c r="A5" s="23"/>
      <c r="B5" t="s">
        <v>41</v>
      </c>
      <c r="C5">
        <v>0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15</v>
      </c>
      <c r="L5">
        <v>24</v>
      </c>
      <c r="M5">
        <v>0</v>
      </c>
      <c r="N5">
        <v>0</v>
      </c>
      <c r="O5">
        <v>0</v>
      </c>
      <c r="P5">
        <v>0</v>
      </c>
      <c r="Q5">
        <f t="shared" si="1"/>
        <v>39</v>
      </c>
      <c r="S5">
        <v>5</v>
      </c>
      <c r="T5">
        <v>13</v>
      </c>
      <c r="U5">
        <v>0</v>
      </c>
      <c r="V5">
        <v>0</v>
      </c>
      <c r="W5">
        <v>0</v>
      </c>
      <c r="X5">
        <v>11</v>
      </c>
      <c r="Y5">
        <f t="shared" si="2"/>
        <v>29</v>
      </c>
      <c r="Z5" s="31">
        <v>18</v>
      </c>
      <c r="AA5" s="39">
        <v>5</v>
      </c>
      <c r="AB5" s="39">
        <v>1</v>
      </c>
    </row>
    <row r="6" spans="1:29">
      <c r="A6" s="23"/>
      <c r="B6" t="s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v>5</v>
      </c>
      <c r="M6">
        <v>0</v>
      </c>
      <c r="N6">
        <v>0</v>
      </c>
      <c r="O6">
        <v>5</v>
      </c>
      <c r="P6">
        <v>18</v>
      </c>
      <c r="Q6">
        <f t="shared" si="1"/>
        <v>28</v>
      </c>
      <c r="S6">
        <v>3</v>
      </c>
      <c r="T6">
        <v>2</v>
      </c>
      <c r="U6">
        <v>0</v>
      </c>
      <c r="V6">
        <v>0</v>
      </c>
      <c r="W6">
        <v>0</v>
      </c>
      <c r="X6">
        <v>2</v>
      </c>
      <c r="Y6">
        <f t="shared" si="2"/>
        <v>7</v>
      </c>
      <c r="Z6" s="31">
        <v>5</v>
      </c>
      <c r="AA6" s="39">
        <v>7</v>
      </c>
      <c r="AB6" s="39">
        <v>3</v>
      </c>
    </row>
    <row r="7" spans="1:29">
      <c r="A7" s="24"/>
      <c r="B7" s="5" t="s">
        <v>13</v>
      </c>
      <c r="C7" s="5">
        <v>7</v>
      </c>
      <c r="D7" s="5">
        <v>3</v>
      </c>
      <c r="E7" s="5">
        <v>4</v>
      </c>
      <c r="F7" s="5">
        <v>0</v>
      </c>
      <c r="G7" s="5">
        <v>0</v>
      </c>
      <c r="H7" s="5">
        <v>4</v>
      </c>
      <c r="I7" s="5">
        <v>6</v>
      </c>
      <c r="J7" s="5">
        <v>0</v>
      </c>
      <c r="K7" s="5">
        <f t="shared" si="0"/>
        <v>24</v>
      </c>
      <c r="L7" s="5">
        <v>12</v>
      </c>
      <c r="M7" s="5">
        <v>6</v>
      </c>
      <c r="N7" s="5">
        <v>0</v>
      </c>
      <c r="O7" s="5">
        <v>0</v>
      </c>
      <c r="P7" s="5">
        <v>3</v>
      </c>
      <c r="Q7" s="5">
        <f t="shared" si="1"/>
        <v>45</v>
      </c>
      <c r="R7" s="5"/>
      <c r="S7" s="5">
        <v>4</v>
      </c>
      <c r="T7" s="5">
        <v>3</v>
      </c>
      <c r="U7" s="5">
        <v>6</v>
      </c>
      <c r="V7" s="5">
        <v>0</v>
      </c>
      <c r="W7" s="5">
        <v>0</v>
      </c>
      <c r="X7" s="5">
        <v>2</v>
      </c>
      <c r="Y7" s="5">
        <f t="shared" si="2"/>
        <v>15</v>
      </c>
      <c r="Z7" s="5">
        <v>7</v>
      </c>
      <c r="AA7" s="10">
        <v>18</v>
      </c>
      <c r="AB7" s="10">
        <v>1</v>
      </c>
    </row>
    <row r="8" spans="1:29">
      <c r="A8" s="22" t="s">
        <v>27</v>
      </c>
      <c r="B8" s="1" t="s">
        <v>18</v>
      </c>
      <c r="C8" s="2">
        <v>77</v>
      </c>
      <c r="D8" s="2">
        <v>29</v>
      </c>
      <c r="E8" s="2">
        <v>21</v>
      </c>
      <c r="F8" s="2">
        <v>4</v>
      </c>
      <c r="G8" s="2">
        <v>32</v>
      </c>
      <c r="H8" s="2">
        <v>39</v>
      </c>
      <c r="I8" s="2">
        <v>0</v>
      </c>
      <c r="J8" s="2">
        <v>13</v>
      </c>
      <c r="K8">
        <f t="shared" si="0"/>
        <v>215</v>
      </c>
      <c r="L8" s="2">
        <v>48</v>
      </c>
      <c r="M8" s="2">
        <v>20</v>
      </c>
      <c r="N8" s="2">
        <v>30</v>
      </c>
      <c r="O8" s="2">
        <v>48</v>
      </c>
      <c r="P8" s="2">
        <v>2</v>
      </c>
      <c r="Q8">
        <f t="shared" si="1"/>
        <v>363</v>
      </c>
      <c r="S8" s="2">
        <v>33</v>
      </c>
      <c r="T8" s="2">
        <v>57</v>
      </c>
      <c r="U8" s="2">
        <v>2</v>
      </c>
      <c r="V8" s="2">
        <v>7</v>
      </c>
      <c r="W8" s="2">
        <v>4</v>
      </c>
      <c r="X8" s="2">
        <v>0</v>
      </c>
      <c r="Y8">
        <f t="shared" si="2"/>
        <v>103</v>
      </c>
      <c r="Z8" s="34">
        <v>55</v>
      </c>
      <c r="AA8" s="1">
        <v>38</v>
      </c>
      <c r="AB8" s="1">
        <v>1</v>
      </c>
    </row>
    <row r="9" spans="1:29">
      <c r="A9" s="23"/>
      <c r="B9" s="1" t="s">
        <v>19</v>
      </c>
      <c r="C9" s="2">
        <v>5</v>
      </c>
      <c r="D9" s="2">
        <v>0</v>
      </c>
      <c r="E9" s="2">
        <v>7</v>
      </c>
      <c r="F9" s="2">
        <v>0</v>
      </c>
      <c r="G9" s="2">
        <v>3</v>
      </c>
      <c r="H9" s="2">
        <v>2</v>
      </c>
      <c r="I9" s="2">
        <v>0</v>
      </c>
      <c r="J9" s="2">
        <v>7</v>
      </c>
      <c r="K9">
        <f t="shared" si="0"/>
        <v>24</v>
      </c>
      <c r="L9" s="2">
        <v>4</v>
      </c>
      <c r="M9" s="2">
        <v>4</v>
      </c>
      <c r="N9" s="2">
        <v>7</v>
      </c>
      <c r="O9" s="2">
        <v>7</v>
      </c>
      <c r="P9" s="2">
        <v>0</v>
      </c>
      <c r="Q9">
        <f t="shared" si="1"/>
        <v>46</v>
      </c>
      <c r="S9" s="2">
        <v>7</v>
      </c>
      <c r="T9" s="2">
        <v>19</v>
      </c>
      <c r="U9" s="2">
        <v>0</v>
      </c>
      <c r="V9" s="2">
        <v>10</v>
      </c>
      <c r="W9" s="2">
        <v>2</v>
      </c>
      <c r="X9" s="2">
        <v>2</v>
      </c>
      <c r="Y9">
        <f t="shared" si="2"/>
        <v>40</v>
      </c>
      <c r="Z9" s="34">
        <v>12</v>
      </c>
    </row>
    <row r="10" spans="1:29">
      <c r="A10" s="23"/>
      <c r="B10" s="1" t="s">
        <v>20</v>
      </c>
      <c r="C10" s="2">
        <v>3</v>
      </c>
      <c r="D10" s="2">
        <v>1</v>
      </c>
      <c r="E10" s="2">
        <v>4</v>
      </c>
      <c r="F10" s="2">
        <v>0</v>
      </c>
      <c r="G10" s="2">
        <v>6</v>
      </c>
      <c r="H10" s="2">
        <v>6</v>
      </c>
      <c r="I10" s="2">
        <v>0</v>
      </c>
      <c r="J10" s="2">
        <v>1</v>
      </c>
      <c r="K10">
        <f t="shared" si="0"/>
        <v>21</v>
      </c>
      <c r="L10" s="2">
        <v>1</v>
      </c>
      <c r="M10" s="2">
        <v>12</v>
      </c>
      <c r="N10" s="2">
        <v>18</v>
      </c>
      <c r="O10" s="2">
        <v>3</v>
      </c>
      <c r="P10" s="2">
        <v>3</v>
      </c>
      <c r="Q10">
        <f t="shared" si="1"/>
        <v>58</v>
      </c>
      <c r="S10" s="2">
        <v>3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>
        <f t="shared" si="2"/>
        <v>5</v>
      </c>
      <c r="Z10" s="34">
        <v>7</v>
      </c>
    </row>
    <row r="11" spans="1:29">
      <c r="A11" s="23"/>
      <c r="B11" s="1" t="s">
        <v>12</v>
      </c>
      <c r="C11" s="2">
        <v>55</v>
      </c>
      <c r="D11" s="2">
        <v>27</v>
      </c>
      <c r="E11" s="2">
        <v>18</v>
      </c>
      <c r="F11" s="2">
        <v>0</v>
      </c>
      <c r="G11" s="2">
        <v>66</v>
      </c>
      <c r="H11" s="2">
        <v>61</v>
      </c>
      <c r="I11" s="2">
        <v>0</v>
      </c>
      <c r="J11" s="2">
        <v>20</v>
      </c>
      <c r="K11">
        <f t="shared" si="0"/>
        <v>247</v>
      </c>
      <c r="L11" s="2">
        <v>48</v>
      </c>
      <c r="M11" s="2">
        <v>4</v>
      </c>
      <c r="N11" s="2">
        <v>32</v>
      </c>
      <c r="O11" s="2">
        <v>61</v>
      </c>
      <c r="P11" s="2">
        <v>3</v>
      </c>
      <c r="Q11">
        <f t="shared" si="1"/>
        <v>395</v>
      </c>
      <c r="S11" s="2">
        <v>20</v>
      </c>
      <c r="T11" s="2">
        <v>16</v>
      </c>
      <c r="U11" s="2">
        <v>20</v>
      </c>
      <c r="V11" s="2">
        <v>4</v>
      </c>
      <c r="W11" s="2">
        <v>6</v>
      </c>
      <c r="X11" s="2">
        <v>0</v>
      </c>
      <c r="Y11">
        <f t="shared" si="2"/>
        <v>66</v>
      </c>
      <c r="Z11" s="34">
        <v>38</v>
      </c>
    </row>
    <row r="12" spans="1:29">
      <c r="A12" s="23"/>
      <c r="B12" s="1" t="s">
        <v>21</v>
      </c>
      <c r="C12" s="2">
        <v>0</v>
      </c>
      <c r="D12" s="2">
        <v>1</v>
      </c>
      <c r="E12" s="2">
        <v>7</v>
      </c>
      <c r="F12" s="2">
        <v>0</v>
      </c>
      <c r="G12" s="2">
        <v>12</v>
      </c>
      <c r="H12" s="2">
        <v>13</v>
      </c>
      <c r="I12" s="2">
        <v>0</v>
      </c>
      <c r="J12" s="2">
        <v>1</v>
      </c>
      <c r="K12">
        <f t="shared" si="0"/>
        <v>34</v>
      </c>
      <c r="L12" s="2">
        <v>8</v>
      </c>
      <c r="M12" s="2">
        <v>0</v>
      </c>
      <c r="N12" s="2">
        <v>0</v>
      </c>
      <c r="O12" s="2">
        <v>3</v>
      </c>
      <c r="P12" s="2">
        <v>1</v>
      </c>
      <c r="Q12">
        <f t="shared" si="1"/>
        <v>46</v>
      </c>
      <c r="S12" s="2">
        <v>4</v>
      </c>
      <c r="T12" s="2">
        <v>2</v>
      </c>
      <c r="U12" s="2">
        <v>0</v>
      </c>
      <c r="V12" s="2">
        <v>0</v>
      </c>
      <c r="W12" s="2">
        <v>0</v>
      </c>
      <c r="X12" s="2">
        <v>0</v>
      </c>
      <c r="Y12">
        <f t="shared" si="2"/>
        <v>6</v>
      </c>
      <c r="Z12" s="34">
        <v>6</v>
      </c>
    </row>
    <row r="13" spans="1:29">
      <c r="A13" s="24"/>
      <c r="B13" s="11" t="s">
        <v>25</v>
      </c>
      <c r="C13" s="11">
        <v>3</v>
      </c>
      <c r="D13" s="11">
        <v>2</v>
      </c>
      <c r="E13" s="11">
        <v>7</v>
      </c>
      <c r="F13" s="11">
        <v>0</v>
      </c>
      <c r="G13" s="11">
        <v>7</v>
      </c>
      <c r="H13" s="11">
        <v>6</v>
      </c>
      <c r="I13" s="11">
        <v>0</v>
      </c>
      <c r="J13" s="11">
        <v>1</v>
      </c>
      <c r="K13" s="5">
        <f t="shared" si="0"/>
        <v>26</v>
      </c>
      <c r="L13" s="11">
        <v>3</v>
      </c>
      <c r="M13" s="11">
        <v>9</v>
      </c>
      <c r="N13" s="11">
        <v>5</v>
      </c>
      <c r="O13" s="11">
        <v>2</v>
      </c>
      <c r="P13" s="11">
        <v>0</v>
      </c>
      <c r="Q13" s="5">
        <f t="shared" si="1"/>
        <v>45</v>
      </c>
      <c r="R13" s="5"/>
      <c r="S13" s="11">
        <v>8</v>
      </c>
      <c r="T13" s="11">
        <v>14</v>
      </c>
      <c r="U13" s="11">
        <v>0</v>
      </c>
      <c r="V13" s="11">
        <v>0</v>
      </c>
      <c r="W13" s="11">
        <v>0</v>
      </c>
      <c r="X13" s="11">
        <v>6</v>
      </c>
      <c r="Y13" s="5">
        <f t="shared" si="2"/>
        <v>28</v>
      </c>
      <c r="Z13" s="35">
        <v>11</v>
      </c>
      <c r="AA13" s="40"/>
      <c r="AB13" s="5"/>
    </row>
    <row r="14" spans="1:29">
      <c r="A14" s="25" t="s">
        <v>40</v>
      </c>
      <c r="B14" s="8" t="s">
        <v>43</v>
      </c>
      <c r="C14" s="2">
        <v>10</v>
      </c>
      <c r="D14" s="2">
        <v>35</v>
      </c>
      <c r="E14" s="2">
        <v>16</v>
      </c>
      <c r="F14" s="2">
        <v>4</v>
      </c>
      <c r="G14" s="2">
        <v>5</v>
      </c>
      <c r="H14" s="2">
        <v>19</v>
      </c>
      <c r="I14" s="2">
        <v>5</v>
      </c>
      <c r="J14" s="2">
        <v>0</v>
      </c>
      <c r="K14">
        <f t="shared" si="0"/>
        <v>94</v>
      </c>
      <c r="L14" s="2">
        <v>44</v>
      </c>
      <c r="M14" s="2">
        <v>6</v>
      </c>
      <c r="N14" s="2">
        <v>0</v>
      </c>
      <c r="O14" s="2">
        <v>1</v>
      </c>
      <c r="P14" s="2">
        <v>8</v>
      </c>
      <c r="Q14">
        <f t="shared" si="1"/>
        <v>153</v>
      </c>
      <c r="S14" s="2">
        <v>19</v>
      </c>
      <c r="T14" s="2">
        <v>4</v>
      </c>
      <c r="U14" s="2">
        <v>11</v>
      </c>
      <c r="V14" s="2">
        <v>0</v>
      </c>
      <c r="W14" s="2">
        <v>0</v>
      </c>
      <c r="X14" s="2">
        <v>0</v>
      </c>
      <c r="Y14">
        <f t="shared" si="2"/>
        <v>34</v>
      </c>
      <c r="Z14" s="34">
        <v>23</v>
      </c>
      <c r="AA14" s="1">
        <v>29</v>
      </c>
      <c r="AB14" s="1">
        <v>1</v>
      </c>
    </row>
    <row r="15" spans="1:29">
      <c r="A15" s="26"/>
      <c r="B15" s="12" t="s">
        <v>44</v>
      </c>
      <c r="C15" s="11">
        <v>2</v>
      </c>
      <c r="D15" s="11">
        <v>13</v>
      </c>
      <c r="E15" s="11">
        <v>1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5">
        <f t="shared" si="0"/>
        <v>17</v>
      </c>
      <c r="L15" s="11">
        <v>2</v>
      </c>
      <c r="M15" s="11">
        <v>0</v>
      </c>
      <c r="N15" s="11">
        <v>0</v>
      </c>
      <c r="O15" s="11">
        <v>0</v>
      </c>
      <c r="P15" s="11">
        <v>0</v>
      </c>
      <c r="Q15" s="5">
        <f t="shared" si="1"/>
        <v>19</v>
      </c>
      <c r="R15" s="5"/>
      <c r="S15" s="5">
        <v>3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5">
        <f t="shared" si="2"/>
        <v>3</v>
      </c>
      <c r="Z15" s="35">
        <v>3</v>
      </c>
      <c r="AA15" s="41">
        <v>11</v>
      </c>
      <c r="AB15" s="11">
        <v>4</v>
      </c>
    </row>
    <row r="16" spans="1:29">
      <c r="A16" s="27" t="s">
        <v>46</v>
      </c>
      <c r="B16" s="8" t="s">
        <v>48</v>
      </c>
      <c r="C16" s="2">
        <v>0</v>
      </c>
      <c r="D16" s="2">
        <v>21</v>
      </c>
      <c r="E16" s="2">
        <v>18</v>
      </c>
      <c r="F16" s="2">
        <v>0</v>
      </c>
      <c r="G16" s="2">
        <v>2</v>
      </c>
      <c r="H16" s="2">
        <v>6</v>
      </c>
      <c r="I16" s="2">
        <v>0</v>
      </c>
      <c r="J16" s="2">
        <v>0</v>
      </c>
      <c r="K16">
        <f t="shared" si="0"/>
        <v>47</v>
      </c>
      <c r="L16" s="2">
        <v>1</v>
      </c>
      <c r="M16" s="2">
        <v>0</v>
      </c>
      <c r="N16" s="2">
        <v>0</v>
      </c>
      <c r="O16" s="2">
        <v>7</v>
      </c>
      <c r="P16" s="2">
        <v>33</v>
      </c>
      <c r="Q16" s="6">
        <f t="shared" si="1"/>
        <v>88</v>
      </c>
      <c r="S16" s="2">
        <v>5</v>
      </c>
      <c r="T16" s="2">
        <v>2</v>
      </c>
      <c r="U16" s="2">
        <v>5</v>
      </c>
      <c r="V16" s="2">
        <v>0</v>
      </c>
      <c r="W16" s="2">
        <v>0</v>
      </c>
      <c r="X16" s="2">
        <v>0</v>
      </c>
      <c r="Y16">
        <f t="shared" si="2"/>
        <v>12</v>
      </c>
      <c r="Z16" s="34">
        <v>7</v>
      </c>
      <c r="AA16" s="1">
        <v>29</v>
      </c>
      <c r="AB16" s="1">
        <v>8</v>
      </c>
    </row>
    <row r="17" spans="1:28">
      <c r="A17" s="28"/>
      <c r="B17" s="8" t="s">
        <v>45</v>
      </c>
      <c r="C17" s="2">
        <v>2</v>
      </c>
      <c r="D17" s="2">
        <v>12</v>
      </c>
      <c r="E17" s="2">
        <v>19</v>
      </c>
      <c r="F17" s="2">
        <v>1</v>
      </c>
      <c r="G17" s="2">
        <v>0</v>
      </c>
      <c r="H17" s="2">
        <v>15</v>
      </c>
      <c r="I17" s="2">
        <v>0</v>
      </c>
      <c r="J17" s="2">
        <v>0</v>
      </c>
      <c r="K17">
        <f t="shared" si="0"/>
        <v>49</v>
      </c>
      <c r="L17" s="2">
        <v>5</v>
      </c>
      <c r="M17" s="2">
        <v>0</v>
      </c>
      <c r="N17" s="2">
        <v>0</v>
      </c>
      <c r="O17" s="2">
        <v>8</v>
      </c>
      <c r="P17" s="2">
        <v>51</v>
      </c>
      <c r="Q17" s="6">
        <f t="shared" si="1"/>
        <v>113</v>
      </c>
      <c r="S17" s="1">
        <v>9</v>
      </c>
      <c r="T17" s="2">
        <v>3</v>
      </c>
      <c r="U17" s="2">
        <v>4</v>
      </c>
      <c r="V17" s="2">
        <v>0</v>
      </c>
      <c r="W17" s="2">
        <v>0</v>
      </c>
      <c r="X17" s="2">
        <v>0</v>
      </c>
      <c r="Y17">
        <f t="shared" si="2"/>
        <v>16</v>
      </c>
      <c r="Z17" s="31">
        <v>12</v>
      </c>
      <c r="AA17" s="1">
        <v>20</v>
      </c>
      <c r="AB17" s="1">
        <v>4</v>
      </c>
    </row>
    <row r="18" spans="1:28">
      <c r="A18" s="29"/>
      <c r="B18" s="12" t="s">
        <v>43</v>
      </c>
      <c r="C18" s="11">
        <v>0</v>
      </c>
      <c r="D18" s="11">
        <v>0</v>
      </c>
      <c r="E18" s="11">
        <v>1</v>
      </c>
      <c r="F18" s="11">
        <v>0</v>
      </c>
      <c r="G18" s="11">
        <v>1</v>
      </c>
      <c r="H18" s="11">
        <v>1</v>
      </c>
      <c r="I18" s="11">
        <v>0</v>
      </c>
      <c r="J18" s="11">
        <v>0</v>
      </c>
      <c r="K18" s="5">
        <f t="shared" si="0"/>
        <v>3</v>
      </c>
      <c r="L18" s="11">
        <v>0</v>
      </c>
      <c r="M18" s="11">
        <v>0</v>
      </c>
      <c r="N18" s="11">
        <v>0</v>
      </c>
      <c r="O18" s="11">
        <v>1</v>
      </c>
      <c r="P18" s="11">
        <v>3</v>
      </c>
      <c r="Q18" s="10">
        <f t="shared" si="1"/>
        <v>7</v>
      </c>
      <c r="R18" s="5"/>
      <c r="S18" s="5">
        <v>1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5">
        <f t="shared" si="2"/>
        <v>1</v>
      </c>
      <c r="Z18" s="33">
        <v>1</v>
      </c>
      <c r="AA18" s="40">
        <v>7</v>
      </c>
      <c r="AB18" s="5">
        <v>7</v>
      </c>
    </row>
    <row r="20" spans="1:28">
      <c r="Y20" s="15" t="s">
        <v>49</v>
      </c>
      <c r="Z20" s="36">
        <f>SUM(Z3:Z18)</f>
        <v>264</v>
      </c>
    </row>
    <row r="21" spans="1:28">
      <c r="Y21" s="15"/>
      <c r="Z21" s="36"/>
    </row>
    <row r="22" spans="1:28">
      <c r="A22" t="s">
        <v>67</v>
      </c>
      <c r="B22" s="8" t="s">
        <v>68</v>
      </c>
      <c r="C22">
        <f>SUM(C3:C7)</f>
        <v>42</v>
      </c>
      <c r="D22">
        <f>SUM(D3:D7)</f>
        <v>67</v>
      </c>
      <c r="E22">
        <f t="shared" ref="E22:Q22" si="3">SUM(E3:E7)</f>
        <v>50</v>
      </c>
      <c r="F22">
        <f t="shared" si="3"/>
        <v>0</v>
      </c>
      <c r="G22">
        <f t="shared" si="3"/>
        <v>15</v>
      </c>
      <c r="H22">
        <f t="shared" si="3"/>
        <v>16</v>
      </c>
      <c r="I22">
        <f>SUM(I3:I7)</f>
        <v>21</v>
      </c>
      <c r="J22">
        <f t="shared" si="3"/>
        <v>8</v>
      </c>
      <c r="K22">
        <f t="shared" si="3"/>
        <v>219</v>
      </c>
      <c r="L22">
        <f>SUM(L3:L7)</f>
        <v>124</v>
      </c>
      <c r="M22">
        <f>SUM(M3:M7)</f>
        <v>9</v>
      </c>
      <c r="N22">
        <f>SUM(N3:N7)</f>
        <v>0</v>
      </c>
      <c r="O22">
        <f t="shared" si="3"/>
        <v>5</v>
      </c>
      <c r="P22">
        <f>SUM(P3:P7)</f>
        <v>36</v>
      </c>
      <c r="Q22">
        <f t="shared" si="3"/>
        <v>393</v>
      </c>
      <c r="S22">
        <f>SUM(S3:S7)</f>
        <v>48</v>
      </c>
      <c r="T22">
        <f>SUM(T3:T7)</f>
        <v>41</v>
      </c>
      <c r="U22">
        <f t="shared" ref="U22:Z22" si="4">SUM(U3:U7)</f>
        <v>31</v>
      </c>
      <c r="V22">
        <f>SUM(V3:V7)</f>
        <v>0</v>
      </c>
      <c r="W22">
        <f t="shared" si="4"/>
        <v>0</v>
      </c>
      <c r="X22">
        <f>SUM(X3:X7)</f>
        <v>27</v>
      </c>
      <c r="Y22">
        <f t="shared" si="4"/>
        <v>147</v>
      </c>
      <c r="Z22" s="31">
        <f t="shared" si="4"/>
        <v>89</v>
      </c>
    </row>
    <row r="23" spans="1:28">
      <c r="B23" s="8" t="s">
        <v>69</v>
      </c>
      <c r="C23">
        <f>SUM(C8:C13)</f>
        <v>143</v>
      </c>
      <c r="D23">
        <f>SUM(D8:D13)</f>
        <v>60</v>
      </c>
      <c r="E23">
        <f t="shared" ref="E23:Q23" si="5">SUM(E8:E13)</f>
        <v>64</v>
      </c>
      <c r="F23">
        <f>SUM(F8:F13)</f>
        <v>4</v>
      </c>
      <c r="G23">
        <f t="shared" si="5"/>
        <v>126</v>
      </c>
      <c r="H23">
        <f t="shared" si="5"/>
        <v>127</v>
      </c>
      <c r="I23">
        <f>SUM(I8:I13)</f>
        <v>0</v>
      </c>
      <c r="J23">
        <f t="shared" si="5"/>
        <v>43</v>
      </c>
      <c r="K23">
        <f t="shared" si="5"/>
        <v>567</v>
      </c>
      <c r="L23">
        <f>SUM(L8:L13)</f>
        <v>112</v>
      </c>
      <c r="M23">
        <f>SUM(M8:M13)</f>
        <v>49</v>
      </c>
      <c r="N23">
        <f>SUM(N8:N13)</f>
        <v>92</v>
      </c>
      <c r="O23">
        <f t="shared" si="5"/>
        <v>124</v>
      </c>
      <c r="P23">
        <f>SUM(P8:P13)</f>
        <v>9</v>
      </c>
      <c r="Q23">
        <f t="shared" si="5"/>
        <v>953</v>
      </c>
      <c r="S23">
        <f t="shared" ref="S23:X23" si="6">SUM(S8:S13)</f>
        <v>75</v>
      </c>
      <c r="T23">
        <f t="shared" si="6"/>
        <v>108</v>
      </c>
      <c r="U23">
        <f t="shared" si="6"/>
        <v>22</v>
      </c>
      <c r="V23">
        <f t="shared" si="6"/>
        <v>22</v>
      </c>
      <c r="W23">
        <f t="shared" si="6"/>
        <v>13</v>
      </c>
      <c r="X23">
        <f t="shared" si="6"/>
        <v>8</v>
      </c>
      <c r="Y23">
        <f t="shared" ref="Y23:Z23" si="7">SUM(Y8:Y13)</f>
        <v>248</v>
      </c>
      <c r="Z23" s="31">
        <f t="shared" si="7"/>
        <v>129</v>
      </c>
    </row>
    <row r="24" spans="1:28">
      <c r="B24" s="8" t="s">
        <v>40</v>
      </c>
      <c r="C24">
        <f>SUM(C14:C15)</f>
        <v>12</v>
      </c>
      <c r="D24">
        <f>SUM(D14:D15)</f>
        <v>48</v>
      </c>
      <c r="E24">
        <f t="shared" ref="E24:Q24" si="8">SUM(E14:E15)</f>
        <v>17</v>
      </c>
      <c r="F24">
        <f t="shared" si="8"/>
        <v>4</v>
      </c>
      <c r="G24">
        <f t="shared" si="8"/>
        <v>5</v>
      </c>
      <c r="H24">
        <f t="shared" si="8"/>
        <v>19</v>
      </c>
      <c r="I24">
        <f>SUM(I14:I15)</f>
        <v>6</v>
      </c>
      <c r="J24">
        <f t="shared" si="8"/>
        <v>0</v>
      </c>
      <c r="K24">
        <f t="shared" si="8"/>
        <v>111</v>
      </c>
      <c r="L24">
        <f>SUM(L14:L15)</f>
        <v>46</v>
      </c>
      <c r="M24">
        <f>SUM(M14:M15)</f>
        <v>6</v>
      </c>
      <c r="N24">
        <f>SUM(N14:N15)</f>
        <v>0</v>
      </c>
      <c r="O24">
        <f t="shared" si="8"/>
        <v>1</v>
      </c>
      <c r="P24">
        <f>SUM(P14:P15)</f>
        <v>8</v>
      </c>
      <c r="Q24">
        <f t="shared" si="8"/>
        <v>172</v>
      </c>
      <c r="S24">
        <f t="shared" ref="S24:X24" si="9">SUM(S14:S15)</f>
        <v>22</v>
      </c>
      <c r="T24">
        <f>SUM(T14:T15)</f>
        <v>4</v>
      </c>
      <c r="U24">
        <f t="shared" si="9"/>
        <v>11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ref="Y24:Z24" si="10">SUM(Y14:Y15)</f>
        <v>37</v>
      </c>
      <c r="Z24" s="31">
        <f t="shared" si="10"/>
        <v>26</v>
      </c>
    </row>
    <row r="25" spans="1:28">
      <c r="B25" s="8" t="s">
        <v>70</v>
      </c>
      <c r="C25">
        <f>SUM(C16:C18)</f>
        <v>2</v>
      </c>
      <c r="D25">
        <f>SUM(D16:D18)</f>
        <v>33</v>
      </c>
      <c r="E25">
        <f t="shared" ref="E25:X25" si="11">SUM(E16:E18)</f>
        <v>38</v>
      </c>
      <c r="F25">
        <f>SUM(F16:F18)</f>
        <v>1</v>
      </c>
      <c r="G25">
        <f t="shared" si="11"/>
        <v>3</v>
      </c>
      <c r="H25">
        <f t="shared" si="11"/>
        <v>22</v>
      </c>
      <c r="I25">
        <f>SUM(I16:I18)</f>
        <v>0</v>
      </c>
      <c r="J25">
        <f t="shared" si="11"/>
        <v>0</v>
      </c>
      <c r="K25">
        <f t="shared" si="11"/>
        <v>99</v>
      </c>
      <c r="L25">
        <f>SUM(L16:L18)</f>
        <v>6</v>
      </c>
      <c r="M25">
        <f>SUM(M16:M18)</f>
        <v>0</v>
      </c>
      <c r="N25">
        <f>SUM(N16:N18)</f>
        <v>0</v>
      </c>
      <c r="O25">
        <f t="shared" si="11"/>
        <v>16</v>
      </c>
      <c r="P25">
        <f t="shared" si="11"/>
        <v>87</v>
      </c>
      <c r="Q25">
        <f t="shared" si="11"/>
        <v>208</v>
      </c>
      <c r="S25">
        <f t="shared" si="11"/>
        <v>15</v>
      </c>
      <c r="T25">
        <f t="shared" si="11"/>
        <v>5</v>
      </c>
      <c r="U25">
        <f t="shared" si="11"/>
        <v>9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ref="Y25:Z25" si="12">SUM(Y16:Y18)</f>
        <v>29</v>
      </c>
      <c r="Z25" s="31">
        <f t="shared" si="12"/>
        <v>20</v>
      </c>
    </row>
    <row r="28" spans="1:28" s="3" customFormat="1">
      <c r="Z28" s="37"/>
    </row>
    <row r="29" spans="1:28" s="3" customFormat="1">
      <c r="Z29" s="37"/>
    </row>
    <row r="30" spans="1:28" s="3" customFormat="1">
      <c r="Z30" s="37"/>
    </row>
    <row r="31" spans="1:28" s="3" customFormat="1">
      <c r="Z31" s="37"/>
    </row>
    <row r="32" spans="1:28" s="3" customFormat="1">
      <c r="Z32" s="37"/>
    </row>
    <row r="33" spans="1:29" ht="12" customHeight="1"/>
    <row r="34" spans="1:29" hidden="1"/>
    <row r="35" spans="1:29" ht="136.5" customHeight="1">
      <c r="C35" s="16" t="s">
        <v>3</v>
      </c>
      <c r="D35" s="16" t="s">
        <v>28</v>
      </c>
      <c r="E35" s="16" t="s">
        <v>32</v>
      </c>
      <c r="F35" s="16" t="s">
        <v>74</v>
      </c>
      <c r="G35" s="16" t="s">
        <v>31</v>
      </c>
      <c r="H35" s="16" t="s">
        <v>75</v>
      </c>
      <c r="I35" s="16" t="s">
        <v>10</v>
      </c>
      <c r="J35" s="16" t="s">
        <v>9</v>
      </c>
      <c r="K35" s="17" t="s">
        <v>30</v>
      </c>
      <c r="L35" s="16" t="s">
        <v>35</v>
      </c>
      <c r="M35" s="16" t="s">
        <v>34</v>
      </c>
      <c r="N35" s="16" t="s">
        <v>39</v>
      </c>
      <c r="O35" s="16" t="s">
        <v>33</v>
      </c>
      <c r="P35" s="16" t="s">
        <v>36</v>
      </c>
      <c r="Q35" s="18" t="s">
        <v>0</v>
      </c>
      <c r="S35" s="16" t="s">
        <v>2</v>
      </c>
      <c r="T35" s="16" t="s">
        <v>16</v>
      </c>
      <c r="U35" s="16" t="s">
        <v>15</v>
      </c>
      <c r="V35" s="16" t="s">
        <v>24</v>
      </c>
      <c r="W35" s="16" t="s">
        <v>23</v>
      </c>
      <c r="X35" s="16" t="s">
        <v>17</v>
      </c>
      <c r="Y35" s="18" t="s">
        <v>1</v>
      </c>
      <c r="AA35" s="30" t="s">
        <v>76</v>
      </c>
      <c r="AB35" s="30" t="s">
        <v>77</v>
      </c>
      <c r="AC35" s="31"/>
    </row>
    <row r="36" spans="1:29">
      <c r="A36" s="21"/>
      <c r="B36" s="7" t="s">
        <v>56</v>
      </c>
      <c r="C36">
        <f>SUM(C3,C11,C14,C18)</f>
        <v>93</v>
      </c>
      <c r="D36">
        <f>SUM(D3,D11,D14,D18)</f>
        <v>62</v>
      </c>
      <c r="E36">
        <f t="shared" ref="E36:J36" si="13">SUM(E3,E11,E14,E18)</f>
        <v>56</v>
      </c>
      <c r="F36">
        <f t="shared" si="13"/>
        <v>4</v>
      </c>
      <c r="G36">
        <f t="shared" si="13"/>
        <v>87</v>
      </c>
      <c r="H36">
        <f t="shared" si="13"/>
        <v>90</v>
      </c>
      <c r="I36">
        <f>SUM(I3,I11,I14,I18)</f>
        <v>6</v>
      </c>
      <c r="J36">
        <f t="shared" si="13"/>
        <v>24</v>
      </c>
      <c r="K36">
        <f t="shared" ref="K36:K46" si="14">SUM(C36:J36)</f>
        <v>422</v>
      </c>
      <c r="L36">
        <f>SUM(L3,L11,L14,L18)</f>
        <v>134</v>
      </c>
      <c r="M36">
        <f>SUM(M3,M11,M14,M18)</f>
        <v>13</v>
      </c>
      <c r="N36">
        <f>SUM(N3,N11,N14,N18)</f>
        <v>32</v>
      </c>
      <c r="O36">
        <f>SUM(O3,O11,O14,O18)</f>
        <v>63</v>
      </c>
      <c r="P36">
        <f>SUM(P3,P11,P14,P18)</f>
        <v>26</v>
      </c>
      <c r="Q36">
        <f t="shared" ref="Q36:Q45" si="15">SUM(K36:P36)</f>
        <v>690</v>
      </c>
      <c r="S36">
        <f>SUM(S3,S11,S14,S18)</f>
        <v>62</v>
      </c>
      <c r="T36">
        <f>SUM(T3,T11,T14,T18)</f>
        <v>26</v>
      </c>
      <c r="U36">
        <f t="shared" ref="U36:W36" si="16">SUM(U3,U11,U14,U18)</f>
        <v>37</v>
      </c>
      <c r="V36">
        <f>SUM(V3,V11,V14,V18)</f>
        <v>4</v>
      </c>
      <c r="W36">
        <f t="shared" si="16"/>
        <v>6</v>
      </c>
      <c r="X36">
        <f>SUM(X3,X11,X14,X18)</f>
        <v>4</v>
      </c>
      <c r="Y36">
        <f t="shared" ref="Y36:Y46" si="17">SUM(S36:X36)</f>
        <v>139</v>
      </c>
    </row>
    <row r="37" spans="1:29">
      <c r="A37" s="21"/>
      <c r="B37" t="s">
        <v>62</v>
      </c>
      <c r="C37">
        <f>SUM(C4,C13,C15)</f>
        <v>12</v>
      </c>
      <c r="D37">
        <f>SUM(D4,D13,D15)</f>
        <v>64</v>
      </c>
      <c r="E37">
        <f t="shared" ref="E37:J37" si="18">SUM(E4,E13,E15)</f>
        <v>33</v>
      </c>
      <c r="F37">
        <f t="shared" si="18"/>
        <v>0</v>
      </c>
      <c r="G37">
        <f t="shared" si="18"/>
        <v>7</v>
      </c>
      <c r="H37">
        <f t="shared" si="18"/>
        <v>9</v>
      </c>
      <c r="I37">
        <f>SUM(I4,I13,I15)</f>
        <v>15</v>
      </c>
      <c r="J37">
        <f t="shared" si="18"/>
        <v>5</v>
      </c>
      <c r="K37">
        <f t="shared" si="14"/>
        <v>145</v>
      </c>
      <c r="L37">
        <f>SUM(L4,L13,L15)</f>
        <v>46</v>
      </c>
      <c r="M37">
        <f>SUM(M4,M13,M15)</f>
        <v>9</v>
      </c>
      <c r="N37">
        <f>SUM(N4,N13,N15)</f>
        <v>5</v>
      </c>
      <c r="O37">
        <f>SUM(O4,O13,O15)</f>
        <v>2</v>
      </c>
      <c r="P37">
        <f>SUM(P4,P13,P15)</f>
        <v>3</v>
      </c>
      <c r="Q37">
        <f t="shared" si="15"/>
        <v>210</v>
      </c>
      <c r="S37">
        <f t="shared" ref="S37:W37" si="19">SUM(S4,S13,S15)</f>
        <v>25</v>
      </c>
      <c r="T37">
        <f>SUM(T4,T13,T15)</f>
        <v>31</v>
      </c>
      <c r="U37">
        <f t="shared" si="19"/>
        <v>19</v>
      </c>
      <c r="V37">
        <f>SUM(V4,V13,V15)</f>
        <v>0</v>
      </c>
      <c r="W37">
        <f t="shared" si="19"/>
        <v>0</v>
      </c>
      <c r="X37">
        <f>SUM(X4,X13,X15)</f>
        <v>14</v>
      </c>
      <c r="Y37">
        <f t="shared" si="17"/>
        <v>89</v>
      </c>
    </row>
    <row r="38" spans="1:29">
      <c r="A38" s="21"/>
      <c r="B38" t="s">
        <v>63</v>
      </c>
      <c r="C38">
        <f t="shared" ref="C38:P41" si="20">C7</f>
        <v>7</v>
      </c>
      <c r="D38">
        <f t="shared" si="20"/>
        <v>3</v>
      </c>
      <c r="E38">
        <f t="shared" si="20"/>
        <v>4</v>
      </c>
      <c r="F38">
        <f t="shared" si="20"/>
        <v>0</v>
      </c>
      <c r="G38">
        <f t="shared" si="20"/>
        <v>0</v>
      </c>
      <c r="H38">
        <f t="shared" si="20"/>
        <v>4</v>
      </c>
      <c r="I38">
        <f t="shared" si="20"/>
        <v>6</v>
      </c>
      <c r="J38">
        <f t="shared" si="20"/>
        <v>0</v>
      </c>
      <c r="K38">
        <f t="shared" si="14"/>
        <v>24</v>
      </c>
      <c r="L38">
        <f t="shared" si="20"/>
        <v>12</v>
      </c>
      <c r="M38">
        <f t="shared" si="20"/>
        <v>6</v>
      </c>
      <c r="N38">
        <f t="shared" si="20"/>
        <v>0</v>
      </c>
      <c r="O38">
        <f t="shared" si="20"/>
        <v>0</v>
      </c>
      <c r="P38">
        <f t="shared" si="20"/>
        <v>3</v>
      </c>
      <c r="Q38">
        <f t="shared" si="15"/>
        <v>45</v>
      </c>
      <c r="S38">
        <f t="shared" ref="S38:X38" si="21">S7</f>
        <v>4</v>
      </c>
      <c r="T38">
        <f t="shared" si="21"/>
        <v>3</v>
      </c>
      <c r="U38">
        <f t="shared" si="21"/>
        <v>6</v>
      </c>
      <c r="V38">
        <f t="shared" si="21"/>
        <v>0</v>
      </c>
      <c r="W38">
        <f t="shared" si="21"/>
        <v>0</v>
      </c>
      <c r="X38">
        <f t="shared" si="21"/>
        <v>2</v>
      </c>
      <c r="Y38">
        <f t="shared" si="17"/>
        <v>15</v>
      </c>
    </row>
    <row r="39" spans="1:29">
      <c r="A39" s="21"/>
      <c r="B39" s="1" t="s">
        <v>57</v>
      </c>
      <c r="C39" s="2">
        <f t="shared" si="20"/>
        <v>77</v>
      </c>
      <c r="D39" s="2">
        <f t="shared" si="20"/>
        <v>29</v>
      </c>
      <c r="E39" s="2">
        <f t="shared" si="20"/>
        <v>21</v>
      </c>
      <c r="F39" s="2">
        <f t="shared" si="20"/>
        <v>4</v>
      </c>
      <c r="G39" s="2">
        <f t="shared" si="20"/>
        <v>32</v>
      </c>
      <c r="H39" s="2">
        <f t="shared" si="20"/>
        <v>39</v>
      </c>
      <c r="I39" s="2">
        <f t="shared" si="20"/>
        <v>0</v>
      </c>
      <c r="J39" s="2">
        <f>J8</f>
        <v>13</v>
      </c>
      <c r="K39">
        <f t="shared" si="14"/>
        <v>215</v>
      </c>
      <c r="L39" s="2">
        <f t="shared" ref="L39:P41" si="22">L8</f>
        <v>48</v>
      </c>
      <c r="M39" s="2">
        <f t="shared" si="22"/>
        <v>20</v>
      </c>
      <c r="N39" s="2">
        <f t="shared" si="22"/>
        <v>30</v>
      </c>
      <c r="O39" s="2">
        <f t="shared" si="22"/>
        <v>48</v>
      </c>
      <c r="P39" s="2">
        <f t="shared" si="22"/>
        <v>2</v>
      </c>
      <c r="Q39">
        <f t="shared" si="15"/>
        <v>363</v>
      </c>
      <c r="S39" s="2">
        <f t="shared" ref="S39:X41" si="23">S8</f>
        <v>33</v>
      </c>
      <c r="T39" s="2">
        <f t="shared" si="23"/>
        <v>57</v>
      </c>
      <c r="U39" s="2">
        <f t="shared" si="23"/>
        <v>2</v>
      </c>
      <c r="V39" s="2">
        <f t="shared" si="23"/>
        <v>7</v>
      </c>
      <c r="W39" s="2">
        <f t="shared" si="23"/>
        <v>4</v>
      </c>
      <c r="X39" s="2">
        <f t="shared" si="23"/>
        <v>0</v>
      </c>
      <c r="Y39">
        <f t="shared" si="17"/>
        <v>103</v>
      </c>
    </row>
    <row r="40" spans="1:29">
      <c r="A40" s="21"/>
      <c r="B40" s="1" t="s">
        <v>58</v>
      </c>
      <c r="C40" s="2">
        <f t="shared" si="20"/>
        <v>5</v>
      </c>
      <c r="D40" s="2">
        <f t="shared" si="20"/>
        <v>0</v>
      </c>
      <c r="E40" s="2">
        <f t="shared" si="20"/>
        <v>7</v>
      </c>
      <c r="F40" s="2">
        <f t="shared" si="20"/>
        <v>0</v>
      </c>
      <c r="G40" s="2">
        <f t="shared" si="20"/>
        <v>3</v>
      </c>
      <c r="H40" s="2">
        <f t="shared" si="20"/>
        <v>2</v>
      </c>
      <c r="I40" s="2">
        <f t="shared" si="20"/>
        <v>0</v>
      </c>
      <c r="J40" s="2">
        <f>J9</f>
        <v>7</v>
      </c>
      <c r="K40">
        <f t="shared" si="14"/>
        <v>24</v>
      </c>
      <c r="L40" s="2">
        <f t="shared" si="22"/>
        <v>4</v>
      </c>
      <c r="M40" s="2">
        <f t="shared" si="22"/>
        <v>4</v>
      </c>
      <c r="N40" s="2">
        <f t="shared" si="22"/>
        <v>7</v>
      </c>
      <c r="O40" s="2">
        <f t="shared" si="22"/>
        <v>7</v>
      </c>
      <c r="P40" s="2">
        <f t="shared" si="22"/>
        <v>0</v>
      </c>
      <c r="Q40">
        <f t="shared" si="15"/>
        <v>46</v>
      </c>
      <c r="S40" s="2">
        <f t="shared" si="23"/>
        <v>7</v>
      </c>
      <c r="T40" s="2">
        <f t="shared" si="23"/>
        <v>19</v>
      </c>
      <c r="U40" s="2">
        <f t="shared" si="23"/>
        <v>0</v>
      </c>
      <c r="V40" s="2">
        <f t="shared" si="23"/>
        <v>10</v>
      </c>
      <c r="W40" s="2">
        <f t="shared" si="23"/>
        <v>2</v>
      </c>
      <c r="X40" s="2">
        <f t="shared" si="23"/>
        <v>2</v>
      </c>
      <c r="Y40">
        <f t="shared" si="17"/>
        <v>40</v>
      </c>
    </row>
    <row r="41" spans="1:29">
      <c r="A41" s="21"/>
      <c r="B41" s="1" t="s">
        <v>59</v>
      </c>
      <c r="C41" s="2">
        <f t="shared" si="20"/>
        <v>3</v>
      </c>
      <c r="D41" s="2">
        <f t="shared" si="20"/>
        <v>1</v>
      </c>
      <c r="E41" s="2">
        <f t="shared" si="20"/>
        <v>4</v>
      </c>
      <c r="F41" s="2">
        <f t="shared" si="20"/>
        <v>0</v>
      </c>
      <c r="G41" s="2">
        <f t="shared" si="20"/>
        <v>6</v>
      </c>
      <c r="H41" s="2">
        <f t="shared" si="20"/>
        <v>6</v>
      </c>
      <c r="I41" s="2">
        <f t="shared" si="20"/>
        <v>0</v>
      </c>
      <c r="J41" s="2">
        <f>J10</f>
        <v>1</v>
      </c>
      <c r="K41">
        <f t="shared" si="14"/>
        <v>21</v>
      </c>
      <c r="L41" s="2">
        <f t="shared" si="22"/>
        <v>1</v>
      </c>
      <c r="M41" s="2">
        <f t="shared" si="22"/>
        <v>12</v>
      </c>
      <c r="N41" s="2">
        <f t="shared" si="22"/>
        <v>18</v>
      </c>
      <c r="O41" s="2">
        <f t="shared" si="22"/>
        <v>3</v>
      </c>
      <c r="P41" s="2">
        <f t="shared" si="22"/>
        <v>3</v>
      </c>
      <c r="Q41">
        <f t="shared" si="15"/>
        <v>58</v>
      </c>
      <c r="S41" s="2">
        <f t="shared" si="23"/>
        <v>3</v>
      </c>
      <c r="T41" s="2">
        <f t="shared" si="23"/>
        <v>0</v>
      </c>
      <c r="U41" s="2">
        <f t="shared" si="23"/>
        <v>0</v>
      </c>
      <c r="V41" s="2">
        <f t="shared" si="23"/>
        <v>1</v>
      </c>
      <c r="W41" s="2">
        <f t="shared" si="23"/>
        <v>1</v>
      </c>
      <c r="X41" s="2">
        <f t="shared" si="23"/>
        <v>0</v>
      </c>
      <c r="Y41">
        <f t="shared" si="17"/>
        <v>5</v>
      </c>
    </row>
    <row r="42" spans="1:29">
      <c r="A42" s="21"/>
      <c r="B42" s="1" t="s">
        <v>60</v>
      </c>
      <c r="C42" s="2">
        <f t="shared" ref="C42:J42" si="24">C12</f>
        <v>0</v>
      </c>
      <c r="D42" s="2">
        <f t="shared" si="24"/>
        <v>1</v>
      </c>
      <c r="E42" s="2">
        <f t="shared" si="24"/>
        <v>7</v>
      </c>
      <c r="F42" s="2">
        <f t="shared" si="24"/>
        <v>0</v>
      </c>
      <c r="G42" s="2">
        <f t="shared" si="24"/>
        <v>12</v>
      </c>
      <c r="H42" s="2">
        <f t="shared" si="24"/>
        <v>13</v>
      </c>
      <c r="I42" s="2">
        <f t="shared" si="24"/>
        <v>0</v>
      </c>
      <c r="J42" s="2">
        <f t="shared" si="24"/>
        <v>1</v>
      </c>
      <c r="K42">
        <f t="shared" si="14"/>
        <v>34</v>
      </c>
      <c r="L42" s="2">
        <f>L12</f>
        <v>8</v>
      </c>
      <c r="M42" s="2">
        <f>M12</f>
        <v>0</v>
      </c>
      <c r="N42" s="2">
        <f>N12</f>
        <v>0</v>
      </c>
      <c r="O42" s="2">
        <f>O12</f>
        <v>3</v>
      </c>
      <c r="P42" s="2">
        <f>P12</f>
        <v>1</v>
      </c>
      <c r="Q42">
        <f t="shared" si="15"/>
        <v>46</v>
      </c>
      <c r="S42" s="2">
        <f t="shared" ref="S42:X42" si="25">S12</f>
        <v>4</v>
      </c>
      <c r="T42" s="2">
        <f t="shared" si="25"/>
        <v>2</v>
      </c>
      <c r="U42" s="2">
        <f t="shared" si="25"/>
        <v>0</v>
      </c>
      <c r="V42" s="2">
        <f t="shared" si="25"/>
        <v>0</v>
      </c>
      <c r="W42" s="2">
        <f t="shared" si="25"/>
        <v>0</v>
      </c>
      <c r="X42" s="2">
        <f t="shared" si="25"/>
        <v>0</v>
      </c>
      <c r="Y42">
        <f t="shared" si="17"/>
        <v>6</v>
      </c>
    </row>
    <row r="43" spans="1:29">
      <c r="B43" t="s">
        <v>64</v>
      </c>
      <c r="C43">
        <f t="shared" ref="C43:J43" si="26">C6</f>
        <v>0</v>
      </c>
      <c r="D43">
        <f t="shared" si="26"/>
        <v>0</v>
      </c>
      <c r="E43">
        <f t="shared" si="26"/>
        <v>0</v>
      </c>
      <c r="F43">
        <f t="shared" si="26"/>
        <v>0</v>
      </c>
      <c r="G43">
        <f t="shared" si="26"/>
        <v>0</v>
      </c>
      <c r="H43">
        <f t="shared" si="26"/>
        <v>0</v>
      </c>
      <c r="I43">
        <f t="shared" si="26"/>
        <v>0</v>
      </c>
      <c r="J43">
        <f t="shared" si="26"/>
        <v>0</v>
      </c>
      <c r="K43">
        <f t="shared" si="14"/>
        <v>0</v>
      </c>
      <c r="L43">
        <f>L6</f>
        <v>5</v>
      </c>
      <c r="M43">
        <f>M6</f>
        <v>0</v>
      </c>
      <c r="N43">
        <f>N6</f>
        <v>0</v>
      </c>
      <c r="O43">
        <f>O6</f>
        <v>5</v>
      </c>
      <c r="P43">
        <f>P6</f>
        <v>18</v>
      </c>
      <c r="Q43">
        <f t="shared" si="15"/>
        <v>28</v>
      </c>
      <c r="S43">
        <f t="shared" ref="S43:X43" si="27">S6</f>
        <v>3</v>
      </c>
      <c r="T43">
        <f t="shared" si="27"/>
        <v>2</v>
      </c>
      <c r="U43">
        <f t="shared" si="27"/>
        <v>0</v>
      </c>
      <c r="V43">
        <f t="shared" si="27"/>
        <v>0</v>
      </c>
      <c r="W43">
        <f t="shared" si="27"/>
        <v>0</v>
      </c>
      <c r="X43">
        <f t="shared" si="27"/>
        <v>2</v>
      </c>
      <c r="Y43">
        <f t="shared" si="17"/>
        <v>7</v>
      </c>
    </row>
    <row r="44" spans="1:29">
      <c r="B44" s="1" t="s">
        <v>66</v>
      </c>
      <c r="C44" s="2">
        <f t="shared" ref="C44:J44" si="28">SUM(C17,C5)</f>
        <v>2</v>
      </c>
      <c r="D44" s="2">
        <f t="shared" si="28"/>
        <v>27</v>
      </c>
      <c r="E44" s="2">
        <f t="shared" si="28"/>
        <v>19</v>
      </c>
      <c r="F44" s="2">
        <f t="shared" si="28"/>
        <v>1</v>
      </c>
      <c r="G44" s="2">
        <f t="shared" si="28"/>
        <v>0</v>
      </c>
      <c r="H44" s="2">
        <f t="shared" si="28"/>
        <v>15</v>
      </c>
      <c r="I44" s="2">
        <f t="shared" si="28"/>
        <v>0</v>
      </c>
      <c r="J44" s="2">
        <f t="shared" si="28"/>
        <v>0</v>
      </c>
      <c r="K44">
        <f t="shared" si="14"/>
        <v>64</v>
      </c>
      <c r="L44" s="2">
        <f>SUM(L17,L5)</f>
        <v>29</v>
      </c>
      <c r="M44" s="2">
        <f>SUM(M17,M5)</f>
        <v>0</v>
      </c>
      <c r="N44" s="2">
        <f>SUM(N17,N5)</f>
        <v>0</v>
      </c>
      <c r="O44" s="2">
        <f>SUM(O17,O5)</f>
        <v>8</v>
      </c>
      <c r="P44" s="2">
        <f>SUM(P17,P5)</f>
        <v>51</v>
      </c>
      <c r="Q44" s="6">
        <f t="shared" si="15"/>
        <v>152</v>
      </c>
      <c r="S44" s="2">
        <f t="shared" ref="S44:X44" si="29">SUM(S17,S5)</f>
        <v>14</v>
      </c>
      <c r="T44" s="2">
        <f t="shared" si="29"/>
        <v>16</v>
      </c>
      <c r="U44" s="2">
        <f t="shared" si="29"/>
        <v>4</v>
      </c>
      <c r="V44" s="2">
        <f t="shared" si="29"/>
        <v>0</v>
      </c>
      <c r="W44" s="2">
        <f t="shared" si="29"/>
        <v>0</v>
      </c>
      <c r="X44" s="2">
        <f t="shared" si="29"/>
        <v>11</v>
      </c>
      <c r="Y44">
        <f t="shared" si="17"/>
        <v>45</v>
      </c>
    </row>
    <row r="45" spans="1:29">
      <c r="B45" s="1" t="s">
        <v>65</v>
      </c>
      <c r="C45" s="2">
        <f t="shared" ref="C45:J45" si="30">C16</f>
        <v>0</v>
      </c>
      <c r="D45" s="2">
        <f t="shared" si="30"/>
        <v>21</v>
      </c>
      <c r="E45" s="2">
        <f t="shared" si="30"/>
        <v>18</v>
      </c>
      <c r="F45" s="2">
        <f t="shared" si="30"/>
        <v>0</v>
      </c>
      <c r="G45" s="2">
        <f t="shared" si="30"/>
        <v>2</v>
      </c>
      <c r="H45" s="2">
        <f t="shared" si="30"/>
        <v>6</v>
      </c>
      <c r="I45" s="2">
        <f t="shared" si="30"/>
        <v>0</v>
      </c>
      <c r="J45" s="2">
        <f t="shared" si="30"/>
        <v>0</v>
      </c>
      <c r="K45">
        <f t="shared" si="14"/>
        <v>47</v>
      </c>
      <c r="L45" s="2">
        <f>L16</f>
        <v>1</v>
      </c>
      <c r="M45" s="2">
        <f>M16</f>
        <v>0</v>
      </c>
      <c r="N45" s="2">
        <f>N16</f>
        <v>0</v>
      </c>
      <c r="O45" s="2">
        <f>O16</f>
        <v>7</v>
      </c>
      <c r="P45" s="2">
        <f>P16</f>
        <v>33</v>
      </c>
      <c r="Q45" s="6">
        <f t="shared" si="15"/>
        <v>88</v>
      </c>
      <c r="S45" s="2">
        <f t="shared" ref="S45:X45" si="31">S16</f>
        <v>5</v>
      </c>
      <c r="T45" s="2">
        <f t="shared" si="31"/>
        <v>2</v>
      </c>
      <c r="U45" s="2">
        <f t="shared" si="31"/>
        <v>5</v>
      </c>
      <c r="V45" s="2">
        <f t="shared" si="31"/>
        <v>0</v>
      </c>
      <c r="W45" s="2">
        <f t="shared" si="31"/>
        <v>0</v>
      </c>
      <c r="X45" s="2">
        <f t="shared" si="31"/>
        <v>0</v>
      </c>
      <c r="Y45">
        <f t="shared" si="17"/>
        <v>12</v>
      </c>
    </row>
    <row r="46" spans="1:29">
      <c r="B46" s="1" t="s">
        <v>61</v>
      </c>
      <c r="C46">
        <f>SUM(C36:C45)</f>
        <v>199</v>
      </c>
      <c r="D46">
        <f>SUM(D36:D45)</f>
        <v>208</v>
      </c>
      <c r="E46">
        <f t="shared" ref="E46:Q46" si="32">SUM(E36:E45)</f>
        <v>169</v>
      </c>
      <c r="F46">
        <f>SUM(F36:F45)</f>
        <v>9</v>
      </c>
      <c r="G46">
        <f t="shared" si="32"/>
        <v>149</v>
      </c>
      <c r="H46">
        <f>SUM(H36:H45)</f>
        <v>184</v>
      </c>
      <c r="I46">
        <f>SUM(I36:I45)</f>
        <v>27</v>
      </c>
      <c r="J46">
        <f t="shared" si="32"/>
        <v>51</v>
      </c>
      <c r="K46">
        <f t="shared" si="14"/>
        <v>996</v>
      </c>
      <c r="L46">
        <f>SUM(L36:L45)</f>
        <v>288</v>
      </c>
      <c r="M46">
        <f>SUM(M36:M45)</f>
        <v>64</v>
      </c>
      <c r="N46">
        <f>SUM(N36:N45)</f>
        <v>92</v>
      </c>
      <c r="O46">
        <f t="shared" si="32"/>
        <v>146</v>
      </c>
      <c r="P46">
        <f t="shared" si="32"/>
        <v>140</v>
      </c>
      <c r="Q46">
        <f t="shared" si="32"/>
        <v>1726</v>
      </c>
      <c r="S46">
        <f>SUM(S36:S45)</f>
        <v>160</v>
      </c>
      <c r="T46">
        <f>SUM(T36:T45)</f>
        <v>158</v>
      </c>
      <c r="U46">
        <f t="shared" ref="U46:W46" si="33">SUM(U36:U45)</f>
        <v>73</v>
      </c>
      <c r="V46">
        <f>SUM(V36:V45)</f>
        <v>22</v>
      </c>
      <c r="W46">
        <f t="shared" si="33"/>
        <v>13</v>
      </c>
      <c r="X46">
        <f>SUM(X36:X45)</f>
        <v>35</v>
      </c>
      <c r="Y46">
        <f t="shared" si="17"/>
        <v>461</v>
      </c>
    </row>
    <row r="48" spans="1:29">
      <c r="B48" t="s">
        <v>41</v>
      </c>
      <c r="C48">
        <f t="shared" ref="C48:I48" si="34">C4</f>
        <v>7</v>
      </c>
      <c r="D48">
        <f t="shared" si="34"/>
        <v>49</v>
      </c>
      <c r="E48">
        <f t="shared" si="34"/>
        <v>25</v>
      </c>
      <c r="F48">
        <f t="shared" si="34"/>
        <v>0</v>
      </c>
      <c r="G48">
        <f t="shared" si="34"/>
        <v>0</v>
      </c>
      <c r="H48">
        <f t="shared" si="34"/>
        <v>3</v>
      </c>
      <c r="I48">
        <f t="shared" si="34"/>
        <v>14</v>
      </c>
      <c r="J48">
        <v>0</v>
      </c>
      <c r="K48">
        <f>SUM(C48:J48)</f>
        <v>98</v>
      </c>
      <c r="L48">
        <f>L4</f>
        <v>41</v>
      </c>
      <c r="M48">
        <f>M4</f>
        <v>0</v>
      </c>
      <c r="N48">
        <f>N4</f>
        <v>0</v>
      </c>
      <c r="O48">
        <f>O4</f>
        <v>0</v>
      </c>
      <c r="P48">
        <f>P4</f>
        <v>3</v>
      </c>
      <c r="Q48">
        <f>SUM(K48:P48)</f>
        <v>142</v>
      </c>
      <c r="S48">
        <f t="shared" ref="S48:X48" si="35">S4</f>
        <v>14</v>
      </c>
      <c r="T48">
        <f t="shared" si="35"/>
        <v>17</v>
      </c>
      <c r="U48">
        <f t="shared" si="35"/>
        <v>19</v>
      </c>
      <c r="V48">
        <f t="shared" si="35"/>
        <v>0</v>
      </c>
      <c r="W48">
        <f t="shared" si="35"/>
        <v>0</v>
      </c>
      <c r="X48">
        <f t="shared" si="35"/>
        <v>8</v>
      </c>
      <c r="Y48">
        <f>SUM(S48:X48)</f>
        <v>58</v>
      </c>
    </row>
    <row r="63" spans="1:34" s="4" customFormat="1">
      <c r="A63" s="6"/>
      <c r="B63" s="6"/>
      <c r="C63" s="6"/>
      <c r="D63" s="6"/>
      <c r="E63" s="6"/>
      <c r="F63" s="14"/>
      <c r="G63" s="6"/>
      <c r="H63" s="14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  <c r="T63" s="6"/>
      <c r="U63" s="6"/>
      <c r="V63" s="6"/>
      <c r="W63" s="6"/>
      <c r="X63" s="6"/>
      <c r="Y63" s="6"/>
      <c r="Z63" s="38"/>
      <c r="AA63" s="6"/>
      <c r="AB63" s="6"/>
      <c r="AC63" s="6"/>
      <c r="AD63" s="6"/>
      <c r="AE63" s="6"/>
      <c r="AF63" s="6"/>
      <c r="AG63" s="6"/>
      <c r="AH63" s="6"/>
    </row>
    <row r="64" spans="1:34" s="4" customFormat="1">
      <c r="A64" s="6"/>
      <c r="B64" s="6"/>
      <c r="C64" s="6"/>
      <c r="D64" s="6"/>
      <c r="E64" s="6"/>
      <c r="F64" s="14"/>
      <c r="G64" s="6"/>
      <c r="H64" s="14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  <c r="T64" s="6"/>
      <c r="U64" s="6"/>
      <c r="V64" s="6"/>
      <c r="W64" s="6"/>
      <c r="X64" s="6"/>
      <c r="Y64" s="6"/>
      <c r="Z64" s="38"/>
      <c r="AA64" s="6"/>
      <c r="AB64" s="6"/>
      <c r="AC64" s="6"/>
      <c r="AD64" s="6"/>
      <c r="AE64" s="6"/>
      <c r="AF64" s="6"/>
      <c r="AG64" s="6"/>
      <c r="AH64" s="6"/>
    </row>
    <row r="65" spans="1:34" s="4" customFormat="1">
      <c r="A65" s="6"/>
      <c r="B65" s="6"/>
      <c r="C65" s="6"/>
      <c r="D65" s="6"/>
      <c r="E65" s="6"/>
      <c r="F65" s="14"/>
      <c r="G65" s="6"/>
      <c r="H65" s="14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  <c r="T65" s="6"/>
      <c r="U65" s="6"/>
      <c r="V65" s="6"/>
      <c r="W65" s="6"/>
      <c r="X65" s="6"/>
      <c r="Y65" s="6"/>
      <c r="Z65" s="38"/>
      <c r="AA65" s="6"/>
      <c r="AB65" s="6"/>
      <c r="AC65" s="6"/>
      <c r="AD65" s="6"/>
      <c r="AE65" s="6"/>
      <c r="AF65" s="6"/>
      <c r="AG65" s="6"/>
      <c r="AH65" s="6"/>
    </row>
    <row r="66" spans="1:34" s="4" customFormat="1">
      <c r="A66" s="6"/>
      <c r="B66" s="6"/>
      <c r="C66" s="6"/>
      <c r="D66" s="6"/>
      <c r="E66" s="6"/>
      <c r="F66" s="14"/>
      <c r="G66" s="6"/>
      <c r="H66" s="14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  <c r="T66" s="6"/>
      <c r="U66" s="6"/>
      <c r="V66" s="6"/>
      <c r="W66" s="6"/>
      <c r="X66" s="6"/>
      <c r="Y66" s="6"/>
      <c r="Z66" s="38"/>
      <c r="AA66" s="6"/>
      <c r="AB66" s="6"/>
      <c r="AC66" s="6"/>
      <c r="AD66" s="6"/>
      <c r="AE66" s="6"/>
      <c r="AF66" s="6"/>
      <c r="AG66" s="6"/>
      <c r="AH66" s="6"/>
    </row>
    <row r="67" spans="1:34" s="4" customFormat="1">
      <c r="A67" s="6"/>
      <c r="B67" s="6"/>
      <c r="C67" s="6"/>
      <c r="D67" s="6"/>
      <c r="E67" s="6"/>
      <c r="F67" s="14"/>
      <c r="G67" s="6"/>
      <c r="H67" s="14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  <c r="T67" s="6"/>
      <c r="U67" s="6"/>
      <c r="V67" s="6"/>
      <c r="W67" s="6"/>
      <c r="X67" s="6"/>
      <c r="Y67" s="6"/>
      <c r="Z67" s="38"/>
      <c r="AA67" s="6"/>
      <c r="AB67" s="6"/>
      <c r="AC67" s="6"/>
      <c r="AD67" s="6"/>
      <c r="AE67" s="6"/>
      <c r="AF67" s="6"/>
      <c r="AG67" s="6"/>
      <c r="AH67" s="6"/>
    </row>
    <row r="68" spans="1:34">
      <c r="A68" s="6"/>
      <c r="B68" s="6"/>
      <c r="C68" s="6"/>
      <c r="D68" s="6"/>
      <c r="E68" s="6"/>
      <c r="F68" s="14"/>
      <c r="G68" s="6"/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  <c r="T68" s="6"/>
      <c r="U68" s="6"/>
      <c r="V68" s="6"/>
      <c r="W68" s="6"/>
      <c r="X68" s="6"/>
      <c r="Y68" s="6"/>
      <c r="Z68" s="38"/>
      <c r="AA68" s="6"/>
      <c r="AB68" s="6"/>
      <c r="AC68" s="6"/>
      <c r="AD68" s="6"/>
      <c r="AE68" s="6"/>
      <c r="AF68" s="6"/>
      <c r="AG68" s="6"/>
      <c r="AH68" s="6"/>
    </row>
    <row r="69" spans="1:34">
      <c r="A69" s="6"/>
      <c r="B69" s="6"/>
      <c r="C69" s="6"/>
      <c r="D69" s="6"/>
      <c r="E69" s="6"/>
      <c r="F69" s="14"/>
      <c r="G69" s="6"/>
      <c r="H69" s="14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  <c r="T69" s="6"/>
      <c r="U69" s="6"/>
      <c r="V69" s="6"/>
      <c r="W69" s="6"/>
      <c r="X69" s="6"/>
      <c r="Y69" s="6"/>
      <c r="Z69" s="38"/>
      <c r="AA69" s="6"/>
      <c r="AB69" s="6"/>
      <c r="AC69" s="6"/>
      <c r="AD69" s="6"/>
      <c r="AE69" s="6"/>
      <c r="AF69" s="6"/>
      <c r="AG69" s="6"/>
      <c r="AH69" s="6"/>
    </row>
    <row r="70" spans="1:34">
      <c r="A70" s="6"/>
      <c r="B70" s="6"/>
      <c r="C70" s="6"/>
      <c r="D70" s="6"/>
      <c r="E70" s="6"/>
      <c r="F70" s="14"/>
      <c r="G70" s="6"/>
      <c r="H70" s="14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  <c r="T70" s="6"/>
      <c r="U70" s="6"/>
      <c r="V70" s="6"/>
      <c r="W70" s="6"/>
      <c r="X70" s="6"/>
      <c r="Y70" s="6"/>
    </row>
    <row r="71" spans="1:34">
      <c r="A71" s="6"/>
      <c r="B71" s="6"/>
      <c r="C71" s="6"/>
      <c r="D71" s="6"/>
      <c r="E71" s="6"/>
      <c r="F71" s="14"/>
      <c r="G71" s="6"/>
      <c r="H71" s="14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  <c r="T71" s="6"/>
      <c r="U71" s="6"/>
      <c r="V71" s="6"/>
      <c r="W71" s="6"/>
      <c r="X71" s="6"/>
      <c r="Y71" s="6"/>
    </row>
    <row r="72" spans="1:34">
      <c r="A72" s="20"/>
      <c r="B72" s="6"/>
      <c r="C72" s="6"/>
      <c r="D72" s="6"/>
      <c r="E72" s="6"/>
      <c r="F72" s="14"/>
      <c r="G72" s="6"/>
      <c r="H72" s="14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  <c r="T72" s="6"/>
      <c r="U72" s="6"/>
      <c r="V72" s="6"/>
      <c r="W72" s="6"/>
      <c r="X72" s="6"/>
      <c r="Y72" s="6"/>
    </row>
    <row r="73" spans="1:34">
      <c r="A73" s="20"/>
      <c r="B73" s="6"/>
      <c r="C73" s="6"/>
      <c r="D73" s="6"/>
      <c r="E73" s="6"/>
      <c r="F73" s="14"/>
      <c r="G73" s="6"/>
      <c r="H73" s="14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  <c r="T73" s="6"/>
      <c r="U73" s="6"/>
      <c r="V73" s="6"/>
      <c r="W73" s="6"/>
      <c r="X73" s="6"/>
      <c r="Y73" s="6"/>
    </row>
    <row r="74" spans="1:34">
      <c r="A74" s="6"/>
      <c r="B74" s="6"/>
    </row>
    <row r="75" spans="1:34">
      <c r="A75" s="6"/>
      <c r="B75" s="6"/>
    </row>
    <row r="76" spans="1:34">
      <c r="A76" s="6"/>
      <c r="B76" s="6"/>
    </row>
    <row r="89" spans="2:25" ht="147" customHeight="1">
      <c r="C89" s="16" t="s">
        <v>3</v>
      </c>
      <c r="D89" s="16" t="s">
        <v>37</v>
      </c>
      <c r="E89" s="16" t="s">
        <v>72</v>
      </c>
      <c r="F89" s="16" t="s">
        <v>74</v>
      </c>
      <c r="G89" s="16" t="s">
        <v>31</v>
      </c>
      <c r="H89" s="16" t="s">
        <v>75</v>
      </c>
      <c r="I89" s="16" t="s">
        <v>10</v>
      </c>
      <c r="J89" s="16" t="s">
        <v>9</v>
      </c>
      <c r="K89" s="17" t="s">
        <v>30</v>
      </c>
      <c r="L89" s="16" t="s">
        <v>5</v>
      </c>
      <c r="M89" s="16" t="s">
        <v>4</v>
      </c>
      <c r="N89" s="16" t="s">
        <v>39</v>
      </c>
      <c r="O89" s="16" t="s">
        <v>22</v>
      </c>
      <c r="P89" s="16" t="s">
        <v>6</v>
      </c>
      <c r="Q89" s="18" t="s">
        <v>0</v>
      </c>
      <c r="R89" s="19"/>
      <c r="S89" s="16" t="s">
        <v>2</v>
      </c>
      <c r="T89" s="16" t="s">
        <v>16</v>
      </c>
      <c r="U89" s="16" t="s">
        <v>15</v>
      </c>
      <c r="V89" s="16" t="s">
        <v>24</v>
      </c>
      <c r="W89" s="16" t="s">
        <v>38</v>
      </c>
      <c r="X89" s="16" t="s">
        <v>17</v>
      </c>
      <c r="Y89" s="18" t="s">
        <v>1</v>
      </c>
    </row>
    <row r="90" spans="2:25">
      <c r="B90" t="s">
        <v>50</v>
      </c>
      <c r="C90">
        <f>SUM(C3,C7)</f>
        <v>35</v>
      </c>
      <c r="D90">
        <f>SUM(D3,D7)</f>
        <v>3</v>
      </c>
      <c r="E90">
        <f t="shared" ref="E90:J90" si="36">SUM(E3,E7)</f>
        <v>25</v>
      </c>
      <c r="F90">
        <f t="shared" si="36"/>
        <v>0</v>
      </c>
      <c r="G90">
        <f t="shared" si="36"/>
        <v>15</v>
      </c>
      <c r="H90">
        <f t="shared" si="36"/>
        <v>13</v>
      </c>
      <c r="I90">
        <f>SUM(I3,I7)</f>
        <v>7</v>
      </c>
      <c r="J90">
        <f t="shared" si="36"/>
        <v>4</v>
      </c>
      <c r="K90">
        <f>SUM(C90:J90)</f>
        <v>102</v>
      </c>
      <c r="L90">
        <f>SUM(L3,L7)</f>
        <v>54</v>
      </c>
      <c r="M90">
        <f>SUM(M3,M7)</f>
        <v>9</v>
      </c>
      <c r="N90">
        <f>SUM(N3,N7)</f>
        <v>0</v>
      </c>
      <c r="O90">
        <f>SUM(O3,O7)</f>
        <v>0</v>
      </c>
      <c r="P90">
        <f>SUM(P3,P7)</f>
        <v>15</v>
      </c>
      <c r="Q90">
        <f>SUM(K90:P90)</f>
        <v>180</v>
      </c>
      <c r="S90">
        <f t="shared" ref="S90" si="37">SUM(S3,S7)</f>
        <v>26</v>
      </c>
      <c r="T90">
        <f>SUM(T3,T7)</f>
        <v>9</v>
      </c>
      <c r="U90">
        <f t="shared" ref="U90:W90" si="38">SUM(U3,U7)</f>
        <v>12</v>
      </c>
      <c r="V90">
        <f>SUM(V3,V7)</f>
        <v>0</v>
      </c>
      <c r="W90">
        <f t="shared" si="38"/>
        <v>0</v>
      </c>
      <c r="X90">
        <f>SUM(X3,X7)</f>
        <v>6</v>
      </c>
      <c r="Y90">
        <f>SUM(U90:X90)</f>
        <v>18</v>
      </c>
    </row>
    <row r="91" spans="2:25">
      <c r="B91" s="1" t="s">
        <v>51</v>
      </c>
      <c r="C91" s="2">
        <f>SUM(C9,C10,C11)</f>
        <v>63</v>
      </c>
      <c r="D91" s="2">
        <f>SUM(D9,D10,D11)</f>
        <v>28</v>
      </c>
      <c r="E91" s="2">
        <f t="shared" ref="E91:J91" si="39">SUM(E9,E10,E11)</f>
        <v>29</v>
      </c>
      <c r="F91" s="2">
        <f>SUM(F9,F10,F11)</f>
        <v>0</v>
      </c>
      <c r="G91" s="2">
        <f t="shared" si="39"/>
        <v>75</v>
      </c>
      <c r="H91" s="2">
        <f>SUM(H9,H10,H11)</f>
        <v>69</v>
      </c>
      <c r="I91" s="2">
        <f>SUM(I9,I10,I11)</f>
        <v>0</v>
      </c>
      <c r="J91" s="2">
        <f t="shared" si="39"/>
        <v>28</v>
      </c>
      <c r="K91">
        <f>SUM(C91:J91)</f>
        <v>292</v>
      </c>
      <c r="L91" s="2">
        <f>SUM(L9,L10,L11)</f>
        <v>53</v>
      </c>
      <c r="M91" s="2">
        <f>SUM(M9,M10,M11)</f>
        <v>20</v>
      </c>
      <c r="N91" s="2">
        <f>SUM(N9,N10,N11)</f>
        <v>57</v>
      </c>
      <c r="O91" s="2">
        <f>SUM(O9,O10,O11)</f>
        <v>71</v>
      </c>
      <c r="P91" s="2">
        <f>SUM(P9,P10,P11)</f>
        <v>6</v>
      </c>
      <c r="Q91">
        <f>SUM(K91:P91)</f>
        <v>499</v>
      </c>
      <c r="S91" s="2">
        <f>SUM(S9,S10,S11)</f>
        <v>30</v>
      </c>
      <c r="T91" s="2">
        <f>SUM(T9,T10,T11)</f>
        <v>35</v>
      </c>
      <c r="U91" s="2">
        <f t="shared" ref="U91:W91" si="40">SUM(U9,U10,U11)</f>
        <v>20</v>
      </c>
      <c r="V91" s="2">
        <f>SUM(V9,V10,V11)</f>
        <v>15</v>
      </c>
      <c r="W91" s="2">
        <f t="shared" si="40"/>
        <v>9</v>
      </c>
      <c r="X91" s="2">
        <f>SUM(X9,X10,X11)</f>
        <v>2</v>
      </c>
      <c r="Y91">
        <f>SUM(U91:X91)</f>
        <v>46</v>
      </c>
    </row>
    <row r="92" spans="2:25">
      <c r="B92" s="7" t="s">
        <v>52</v>
      </c>
      <c r="C92" s="2">
        <f t="shared" ref="C92:J92" si="41">C14</f>
        <v>10</v>
      </c>
      <c r="D92" s="2">
        <f t="shared" si="41"/>
        <v>35</v>
      </c>
      <c r="E92" s="2">
        <f t="shared" si="41"/>
        <v>16</v>
      </c>
      <c r="F92" s="2">
        <f t="shared" si="41"/>
        <v>4</v>
      </c>
      <c r="G92" s="2">
        <f t="shared" si="41"/>
        <v>5</v>
      </c>
      <c r="H92" s="2">
        <f t="shared" si="41"/>
        <v>19</v>
      </c>
      <c r="I92" s="2">
        <f t="shared" si="41"/>
        <v>5</v>
      </c>
      <c r="J92" s="2">
        <f t="shared" si="41"/>
        <v>0</v>
      </c>
      <c r="K92">
        <f>SUM(C92:J92)</f>
        <v>94</v>
      </c>
      <c r="L92" s="2">
        <f>L14</f>
        <v>44</v>
      </c>
      <c r="M92" s="2">
        <f>M14</f>
        <v>6</v>
      </c>
      <c r="N92" s="2">
        <f>N14</f>
        <v>0</v>
      </c>
      <c r="O92" s="2">
        <f>O14</f>
        <v>1</v>
      </c>
      <c r="P92" s="2">
        <f>P14</f>
        <v>8</v>
      </c>
      <c r="Q92">
        <f>SUM(K92:P92)</f>
        <v>153</v>
      </c>
      <c r="S92" s="2">
        <f t="shared" ref="S92:X92" si="42">S14</f>
        <v>19</v>
      </c>
      <c r="T92" s="2">
        <f t="shared" si="42"/>
        <v>4</v>
      </c>
      <c r="U92" s="2">
        <f t="shared" si="42"/>
        <v>11</v>
      </c>
      <c r="V92" s="2">
        <f t="shared" si="42"/>
        <v>0</v>
      </c>
      <c r="W92" s="2">
        <f t="shared" si="42"/>
        <v>0</v>
      </c>
      <c r="X92" s="2">
        <f t="shared" si="42"/>
        <v>0</v>
      </c>
      <c r="Y92">
        <f>SUM(U92:X92)</f>
        <v>11</v>
      </c>
    </row>
    <row r="93" spans="2:25">
      <c r="B93" s="9" t="s">
        <v>53</v>
      </c>
      <c r="C93" s="2">
        <f t="shared" ref="C93:J93" si="43">SUM(C16,C18)</f>
        <v>0</v>
      </c>
      <c r="D93" s="2">
        <f t="shared" si="43"/>
        <v>21</v>
      </c>
      <c r="E93" s="2">
        <f t="shared" si="43"/>
        <v>19</v>
      </c>
      <c r="F93" s="2">
        <f t="shared" si="43"/>
        <v>0</v>
      </c>
      <c r="G93" s="2">
        <f t="shared" si="43"/>
        <v>3</v>
      </c>
      <c r="H93" s="2">
        <f t="shared" si="43"/>
        <v>7</v>
      </c>
      <c r="I93" s="2">
        <f t="shared" si="43"/>
        <v>0</v>
      </c>
      <c r="J93" s="2">
        <f t="shared" si="43"/>
        <v>0</v>
      </c>
      <c r="K93">
        <f>SUM(C93:J93)</f>
        <v>50</v>
      </c>
      <c r="L93" s="2">
        <f>SUM(L16,L18)</f>
        <v>1</v>
      </c>
      <c r="M93" s="2">
        <f>SUM(M16,M18)</f>
        <v>0</v>
      </c>
      <c r="N93" s="2">
        <f>SUM(N16,N18)</f>
        <v>0</v>
      </c>
      <c r="O93" s="2">
        <f>SUM(O16,O18)</f>
        <v>8</v>
      </c>
      <c r="P93" s="2">
        <f>SUM(P16,P18)</f>
        <v>36</v>
      </c>
      <c r="Q93" s="6">
        <f>SUM(K93:P93)</f>
        <v>95</v>
      </c>
      <c r="S93" s="2">
        <f>SUM(S16,S18)</f>
        <v>6</v>
      </c>
      <c r="T93" s="2">
        <f>SUM(T16,T18)</f>
        <v>2</v>
      </c>
      <c r="U93" s="2">
        <f t="shared" ref="U93:W93" si="44">SUM(U16,U18)</f>
        <v>5</v>
      </c>
      <c r="V93" s="2">
        <f>SUM(V16,V18)</f>
        <v>0</v>
      </c>
      <c r="W93" s="2">
        <f t="shared" si="44"/>
        <v>0</v>
      </c>
      <c r="X93" s="2">
        <f>SUM(X16,X18)</f>
        <v>0</v>
      </c>
      <c r="Y93" s="6">
        <f>SUM(U93:X93)</f>
        <v>5</v>
      </c>
    </row>
    <row r="96" spans="2:25">
      <c r="B96" s="13" t="s">
        <v>54</v>
      </c>
    </row>
    <row r="97" spans="2:2">
      <c r="B97" t="s">
        <v>55</v>
      </c>
    </row>
  </sheetData>
  <mergeCells count="8">
    <mergeCell ref="A72"/>
    <mergeCell ref="A73"/>
    <mergeCell ref="A39:A42"/>
    <mergeCell ref="A3:A7"/>
    <mergeCell ref="A8:A13"/>
    <mergeCell ref="A36:A38"/>
    <mergeCell ref="A14:A15"/>
    <mergeCell ref="A16:A18"/>
  </mergeCells>
  <phoneticPr fontId="2" type="noConversion"/>
  <pageMargins left="0.75" right="0.75" top="1" bottom="1" header="0.5" footer="0.5"/>
  <pageSetup paperSize="9" orientation="portrait" horizontalDpi="4294967292" verticalDpi="4294967292"/>
  <ignoredErrors>
    <ignoredError sqref="K38:K41 K36:K37 K44:K45 K46 K42:K43 K90:K93" formula="1"/>
    <ignoredError sqref="C22:C25 E22:E25 G22:G25 J22:K25 O25:P25 Y22:Z25 D22:D25 I22:I25 L22:L25 M22:N25 W22 U22 S22:T22 V22 X22 H22:H24 F22:F24 O22 O24:P24 S23:X23 F25 H25 S25:X25 S24:T24 U24:X24 O23 P22:P2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Pinar ALPER</dc:creator>
  <cp:lastModifiedBy>Dani</cp:lastModifiedBy>
  <dcterms:created xsi:type="dcterms:W3CDTF">2012-07-16T18:55:23Z</dcterms:created>
  <dcterms:modified xsi:type="dcterms:W3CDTF">2013-06-04T22:28:51Z</dcterms:modified>
</cp:coreProperties>
</file>